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9. Inversiones aprobadas\Julio 2019\"/>
    </mc:Choice>
  </mc:AlternateContent>
  <xr:revisionPtr revIDLastSave="0" documentId="13_ncr:1_{3BF66FC9-EA12-44BD-B499-F12FBA4276CA}" xr6:coauthVersionLast="41" xr6:coauthVersionMax="41" xr10:uidLastSave="{00000000-0000-0000-0000-000000000000}"/>
  <bookViews>
    <workbookView xWindow="20370" yWindow="-2640" windowWidth="51840" windowHeight="21240" xr2:uid="{62C883E0-064D-4A6A-A4FF-6E3109013CE7}"/>
  </bookViews>
  <sheets>
    <sheet name="1. Español " sheetId="5" r:id="rId1"/>
    <sheet name="1. Inglés" sheetId="6" state="hidden" r:id="rId2"/>
    <sheet name="gráfico español" sheetId="12" state="hidden" r:id="rId3"/>
    <sheet name="gráfico inglés" sheetId="13" state="hidden" r:id="rId4"/>
    <sheet name="Insumo" sheetId="7" state="hidden" r:id="rId5"/>
    <sheet name="Hoja1" sheetId="16" state="hidden" r:id="rId6"/>
    <sheet name="Insumo millones" sheetId="14" state="hidden" r:id="rId7"/>
    <sheet name="Datos generales" sheetId="9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7" hidden="1">'Datos generales'!$A$7:$L$119</definedName>
    <definedName name="_xlnm._FilterDatabase" localSheetId="4" hidden="1">Insumo!$A$1:$AG$1</definedName>
    <definedName name="_xlnm._FilterDatabase" localSheetId="6" hidden="1">'Insumo millones'!$B$1:$AK$99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'1. Español '!$A$1:$S$157</definedName>
    <definedName name="_xlnm.Print_Area" localSheetId="1">'1. Inglés'!$A$1:$S$155</definedName>
    <definedName name="as" localSheetId="7">#REF!</definedName>
    <definedName name="as" localSheetId="3">#REF!</definedName>
    <definedName name="as" localSheetId="6">#REF!</definedName>
    <definedName name="as">#REF!</definedName>
    <definedName name="atendido">OFFSET('[2]Hoja5 (2)'!$R$4,0,0,'[2]Hoja5 (2)'!$L$1,1)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7">#REF!</definedName>
    <definedName name="D" localSheetId="3">#REF!</definedName>
    <definedName name="D" localSheetId="6">#REF!</definedName>
    <definedName name="D">#REF!</definedName>
    <definedName name="datos">[3]Producción!$A$3:$J$1334</definedName>
    <definedName name="dddd" localSheetId="7">#REF!</definedName>
    <definedName name="dddd" localSheetId="3">#REF!</definedName>
    <definedName name="dddd" localSheetId="6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7">'[5]Perfiles de producción'!#REF!</definedName>
    <definedName name="graficas" localSheetId="3">'[5]Perfiles de producción'!#REF!</definedName>
    <definedName name="graficas" localSheetId="6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7">#REF!</definedName>
    <definedName name="MIL" localSheetId="3">#REF!</definedName>
    <definedName name="MIL" localSheetId="6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7">#REF!</definedName>
    <definedName name="pp" localSheetId="3">#REF!</definedName>
    <definedName name="pp" localSheetId="6">#REF!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7">#REF!</definedName>
    <definedName name="Q" localSheetId="3">#REF!</definedName>
    <definedName name="Q" localSheetId="6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5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5" l="1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47" i="5"/>
  <c r="D105" i="14"/>
  <c r="E105" i="14"/>
  <c r="F105" i="14"/>
  <c r="G105" i="14"/>
  <c r="H105" i="14"/>
  <c r="I105" i="14"/>
  <c r="J105" i="14"/>
  <c r="K105" i="14"/>
  <c r="L105" i="14"/>
  <c r="M105" i="14"/>
  <c r="N105" i="14"/>
  <c r="O105" i="14"/>
  <c r="P105" i="14"/>
  <c r="Q105" i="14"/>
  <c r="R105" i="14"/>
  <c r="S105" i="14"/>
  <c r="T105" i="14"/>
  <c r="U105" i="14"/>
  <c r="V105" i="14"/>
  <c r="W105" i="14"/>
  <c r="X105" i="14"/>
  <c r="Y105" i="14"/>
  <c r="Z105" i="14"/>
  <c r="AA105" i="14"/>
  <c r="AB105" i="14"/>
  <c r="AC105" i="14"/>
  <c r="AD105" i="14"/>
  <c r="AE105" i="14"/>
  <c r="AF105" i="14"/>
  <c r="AG105" i="14"/>
  <c r="AH105" i="14"/>
  <c r="AI105" i="14"/>
  <c r="AJ105" i="14"/>
  <c r="AK105" i="14"/>
  <c r="AL105" i="14"/>
  <c r="D3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B3" i="14"/>
  <c r="AC3" i="14"/>
  <c r="AD3" i="14"/>
  <c r="AE3" i="14"/>
  <c r="AF3" i="14"/>
  <c r="AG3" i="14"/>
  <c r="AH3" i="14"/>
  <c r="AI3" i="14"/>
  <c r="AJ3" i="14"/>
  <c r="AK3" i="14"/>
  <c r="AL3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D96" i="14"/>
  <c r="E96" i="14"/>
  <c r="F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AL96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D98" i="14"/>
  <c r="E98" i="14"/>
  <c r="F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AF98" i="14"/>
  <c r="AG98" i="14"/>
  <c r="AH98" i="14"/>
  <c r="AI98" i="14"/>
  <c r="AJ98" i="14"/>
  <c r="AK98" i="14"/>
  <c r="AL98" i="14"/>
  <c r="D99" i="14"/>
  <c r="E99" i="14"/>
  <c r="F99" i="14"/>
  <c r="G99" i="14"/>
  <c r="H99" i="14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AF99" i="14"/>
  <c r="AG99" i="14"/>
  <c r="AH99" i="14"/>
  <c r="AI99" i="14"/>
  <c r="AJ99" i="14"/>
  <c r="AK99" i="14"/>
  <c r="AL99" i="14"/>
  <c r="D100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Y100" i="14"/>
  <c r="Z100" i="14"/>
  <c r="AA100" i="14"/>
  <c r="AB100" i="14"/>
  <c r="AC100" i="14"/>
  <c r="AD100" i="14"/>
  <c r="AE100" i="14"/>
  <c r="AF100" i="14"/>
  <c r="AG100" i="14"/>
  <c r="AH100" i="14"/>
  <c r="AI100" i="14"/>
  <c r="AJ100" i="14"/>
  <c r="AK100" i="14"/>
  <c r="AL100" i="14"/>
  <c r="D101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AF101" i="14"/>
  <c r="AG101" i="14"/>
  <c r="AH101" i="14"/>
  <c r="AI101" i="14"/>
  <c r="AJ101" i="14"/>
  <c r="AK101" i="14"/>
  <c r="AL101" i="14"/>
  <c r="D102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AF102" i="14"/>
  <c r="AG102" i="14"/>
  <c r="AH102" i="14"/>
  <c r="AI102" i="14"/>
  <c r="AJ102" i="14"/>
  <c r="AK102" i="14"/>
  <c r="AL102" i="14"/>
  <c r="D103" i="14"/>
  <c r="E103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/>
  <c r="AK103" i="14"/>
  <c r="AL103" i="14"/>
  <c r="D104" i="14"/>
  <c r="E104" i="14"/>
  <c r="F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I104" i="14"/>
  <c r="AJ104" i="14"/>
  <c r="AK104" i="14"/>
  <c r="AL104" i="14"/>
  <c r="E2" i="14"/>
  <c r="F2" i="14"/>
  <c r="G2" i="14"/>
  <c r="H2" i="14"/>
  <c r="I2" i="14"/>
  <c r="J2" i="14"/>
  <c r="K2" i="14"/>
  <c r="L2" i="14"/>
  <c r="M2" i="14"/>
  <c r="N2" i="14"/>
  <c r="O2" i="14"/>
  <c r="P2" i="14"/>
  <c r="Q2" i="14"/>
  <c r="R2" i="14"/>
  <c r="S2" i="14"/>
  <c r="T2" i="14"/>
  <c r="U2" i="14"/>
  <c r="V2" i="14"/>
  <c r="W2" i="14"/>
  <c r="X2" i="14"/>
  <c r="Y2" i="14"/>
  <c r="Z2" i="14"/>
  <c r="AA2" i="14"/>
  <c r="AB2" i="14"/>
  <c r="AC2" i="14"/>
  <c r="AD2" i="14"/>
  <c r="AE2" i="14"/>
  <c r="AF2" i="14"/>
  <c r="AG2" i="14"/>
  <c r="AH2" i="14"/>
  <c r="AI2" i="14"/>
  <c r="AJ2" i="14"/>
  <c r="AK2" i="14"/>
  <c r="AL2" i="14"/>
  <c r="D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B103" i="14"/>
  <c r="B104" i="14"/>
  <c r="B105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2" i="14"/>
  <c r="C2" i="14" l="1"/>
</calcChain>
</file>

<file path=xl/sharedStrings.xml><?xml version="1.0" encoding="utf-8"?>
<sst xmlns="http://schemas.openxmlformats.org/spreadsheetml/2006/main" count="2379" uniqueCount="601">
  <si>
    <t>Migraciones</t>
  </si>
  <si>
    <t>(Montos en millones de dólares)</t>
  </si>
  <si>
    <t>Total</t>
  </si>
  <si>
    <t>Nota:</t>
  </si>
  <si>
    <t>Los montos de los contratos de Producción Compartida se refieren a montos aprobados. Los montos de los contratos de Licencia son montos presentados por el Operador.</t>
  </si>
  <si>
    <t>CNH-R01-L01-A2/2015</t>
  </si>
  <si>
    <t>CNH-R01-L01-A7/2015</t>
  </si>
  <si>
    <t>CNH-R01-L02-A2/2015</t>
  </si>
  <si>
    <t>Hokchi Energy</t>
  </si>
  <si>
    <t>CNH-R01-L02-A4/2015</t>
  </si>
  <si>
    <t>CNH-R01-L04-A2.CPP/2016</t>
  </si>
  <si>
    <t>Total E&amp;P México</t>
  </si>
  <si>
    <t>CNH-R02-L01-A6.CS/2017</t>
  </si>
  <si>
    <t>PC Carigali Mexico Operations</t>
  </si>
  <si>
    <t>CNH-R02-L01-A10.CS/2017</t>
  </si>
  <si>
    <t>CNH-R02-L01-A2.TM/2017</t>
  </si>
  <si>
    <t>Pemex Exploración y Producción</t>
  </si>
  <si>
    <t>CNH-R02-L01-A8.CS/2017</t>
  </si>
  <si>
    <t>CNH-R02-L01-A14.CS/2017</t>
  </si>
  <si>
    <t>CNH-R02-L01-A9.CS/2017</t>
  </si>
  <si>
    <t>CNH-R02-L01-A7.CS/2017</t>
  </si>
  <si>
    <t>CNH-A1-TRION/2016</t>
  </si>
  <si>
    <t>CNH-M1-EK-BALAM/2017</t>
  </si>
  <si>
    <t>CNH-R01-L03-A1/2015</t>
  </si>
  <si>
    <t>Diavaz Offshore</t>
  </si>
  <si>
    <t>CNH-R01-L03-A11/2015</t>
  </si>
  <si>
    <t>CNH-R01-L03-A12/2015</t>
  </si>
  <si>
    <t>CNH-R01-L03-A14/2015</t>
  </si>
  <si>
    <t>CNH-R01-L03-A15/2015</t>
  </si>
  <si>
    <t>CNH-R01-L03-A18/2015</t>
  </si>
  <si>
    <t>CNH-R01-L03-A2/2015</t>
  </si>
  <si>
    <t>CNH-R01-L03-A20/2016</t>
  </si>
  <si>
    <t>GS Oil &amp; Gas</t>
  </si>
  <si>
    <t>CNH-R01-L03-A21/2016</t>
  </si>
  <si>
    <t>CNH-R01-L03-A25/2015</t>
  </si>
  <si>
    <t>CNH-R01-L03-A3/2015</t>
  </si>
  <si>
    <t>CNH-R01-L03-A5/2015</t>
  </si>
  <si>
    <t>CNH-R01-L03-A6/2015</t>
  </si>
  <si>
    <t>CNH-R01-L03-A7/2015</t>
  </si>
  <si>
    <t>CNH-R01-L03-A8/2015</t>
  </si>
  <si>
    <t>CNH-R01-L03-A10/2016</t>
  </si>
  <si>
    <t>Oleum del Norte</t>
  </si>
  <si>
    <t>CNH-R01-L03-A13/2015</t>
  </si>
  <si>
    <t>Mayacaste Oil &amp; Gas</t>
  </si>
  <si>
    <t>CNH-R01-L03-A16/2015</t>
  </si>
  <si>
    <t>CNH-R01-L03-A17/2016</t>
  </si>
  <si>
    <t>CNH-R01-L03-A22/2015</t>
  </si>
  <si>
    <t>CNH-R01-L03-A23/2015</t>
  </si>
  <si>
    <t>CNH-R01-L03-A24/2016</t>
  </si>
  <si>
    <t>Tonalli Energía</t>
  </si>
  <si>
    <t>CNH-R01-L03-A4/2015</t>
  </si>
  <si>
    <t>CNH-R01-L03-A9/2015</t>
  </si>
  <si>
    <t>CNH-R01-L04-A1.CPP/2016</t>
  </si>
  <si>
    <t>China Offshore Oil Corporation E&amp;P Mexico</t>
  </si>
  <si>
    <t>CNH-R01-L04-A1.CS/2016</t>
  </si>
  <si>
    <t>BP Exploration Mexico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</si>
  <si>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</si>
  <si>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</si>
  <si>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</si>
  <si>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</si>
  <si>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</si>
  <si>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</si>
  <si>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CNH-R01-L04-A5.CS/2016</t>
  </si>
  <si>
    <t>Murphy Sur</t>
  </si>
  <si>
    <t>CNH-R02-L01-A11.CS/2017</t>
  </si>
  <si>
    <t>CNH-R02-L01-A15.CS/2017</t>
  </si>
  <si>
    <t>CNH-R02-L02-A10.CS/2017</t>
  </si>
  <si>
    <t>CNH-R02-L02-A4.BG/2017</t>
  </si>
  <si>
    <t>CNH-R02-L02-A5.BG/2017</t>
  </si>
  <si>
    <t>CNH-R02-L03-CS-01/2017</t>
  </si>
  <si>
    <t>CNH-R02-L03-VC-02/2017</t>
  </si>
  <si>
    <t>CNH-A3.CÁRDENAS-MORA/2018</t>
  </si>
  <si>
    <t>CNH-A4.OGARRIO/2018</t>
  </si>
  <si>
    <t>CNH-M5-MIQUETLA/2018</t>
  </si>
  <si>
    <t>CNH-M2-SANTUARIO-EL GOLPE/2017</t>
  </si>
  <si>
    <t>CNH-R02-L01-A12.CS/2017</t>
  </si>
  <si>
    <t>CNH-R02-L02-A1.BG/2017</t>
  </si>
  <si>
    <t>CNH-R02-L03-BG-01/2017</t>
  </si>
  <si>
    <t>CNH-R02-L03-BG-03/2017</t>
  </si>
  <si>
    <t>CNH-R02-L03-BG-04/2017</t>
  </si>
  <si>
    <t>CNH-R02-L03-CS-04/2017</t>
  </si>
  <si>
    <t>CNH-R02-L03-CS-05/2017</t>
  </si>
  <si>
    <t>Etiquetas de fila</t>
  </si>
  <si>
    <t>Total general</t>
  </si>
  <si>
    <t>CNH-R01-L02-A1/2015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</si>
  <si>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</si>
  <si>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</si>
  <si>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</si>
  <si>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</si>
  <si>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</si>
  <si>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</si>
  <si>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</si>
  <si>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</si>
  <si>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</si>
  <si>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</si>
  <si>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</si>
  <si>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</si>
  <si>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Ronda 1.1</t>
  </si>
  <si>
    <t>Ronda 1.2</t>
  </si>
  <si>
    <t>Ronda 1.3</t>
  </si>
  <si>
    <t>Ronda 1.4</t>
  </si>
  <si>
    <t>Ronda 2.1</t>
  </si>
  <si>
    <t>Ronda 2.2</t>
  </si>
  <si>
    <t>Ronda 2.3</t>
  </si>
  <si>
    <t>Contrato</t>
  </si>
  <si>
    <t>Operador</t>
  </si>
  <si>
    <t>BHP Billiton Petróleo Operaciones de México</t>
  </si>
  <si>
    <t>Petrolera Cárdenas Mora</t>
  </si>
  <si>
    <t>Deutsche Erdoel México</t>
  </si>
  <si>
    <t xml:space="preserve">Petrofac México </t>
  </si>
  <si>
    <t>Operadora de Campos DWF</t>
  </si>
  <si>
    <t>Talos Energy Offshore Mexico 7</t>
  </si>
  <si>
    <t xml:space="preserve">ENI México </t>
  </si>
  <si>
    <t>Fielwood Energy E&amp;P México</t>
  </si>
  <si>
    <t>Consorcio Petrolero 5M del Golfo</t>
  </si>
  <si>
    <t>CMM Calibrador</t>
  </si>
  <si>
    <t>Calicanto Oil &amp; Gas</t>
  </si>
  <si>
    <t>Strata CPB</t>
  </si>
  <si>
    <t>Servicios de Extracción Petrolera Lifting de México</t>
  </si>
  <si>
    <t>Dunas Exploración y Producción</t>
  </si>
  <si>
    <t>Perseus Fortuna Nacional</t>
  </si>
  <si>
    <t>Renaissance Oil Corp</t>
  </si>
  <si>
    <t>Grupo Mareógrafo</t>
  </si>
  <si>
    <t>Canamex Energy Holdings</t>
  </si>
  <si>
    <t xml:space="preserve">Roma Energy México </t>
  </si>
  <si>
    <t>Strata CR</t>
  </si>
  <si>
    <t>Secadero Petróleo y Gas</t>
  </si>
  <si>
    <t>Perseus Tajón</t>
  </si>
  <si>
    <t xml:space="preserve">Total E&amp;P Mexico </t>
  </si>
  <si>
    <t>PC Carigali México</t>
  </si>
  <si>
    <t>Eni México</t>
  </si>
  <si>
    <t>Capricorn Energy Mexico</t>
  </si>
  <si>
    <t>Repsol Exploracion México</t>
  </si>
  <si>
    <t>Lukoil Upstream México</t>
  </si>
  <si>
    <t>Iberoamericana de Hidrocarburos CQ, Exploración &amp; Producción de México</t>
  </si>
  <si>
    <t>Pantera Exploración y Producción 2.2</t>
  </si>
  <si>
    <t>Newpek Exploración y Extracción</t>
  </si>
  <si>
    <t>Jaguar Exploración y Producción 2.3</t>
  </si>
  <si>
    <t>Operadora Bloque 12</t>
  </si>
  <si>
    <t>Operadora Bloque 13</t>
  </si>
  <si>
    <t>Inversión Aprobada en Planes de Exploración, Evaluación y Desarrollo</t>
  </si>
  <si>
    <t>Investment reported en Exploration, Appraisal, and Development plans</t>
  </si>
  <si>
    <t>Migrations</t>
  </si>
  <si>
    <t>Contract</t>
  </si>
  <si>
    <t>Operator</t>
  </si>
  <si>
    <t>Round 1.1</t>
  </si>
  <si>
    <t>Round 1.2</t>
  </si>
  <si>
    <t>Round 1.3</t>
  </si>
  <si>
    <t>Round 1.4</t>
  </si>
  <si>
    <t>Round 2.1</t>
  </si>
  <si>
    <t>Round 2.2</t>
  </si>
  <si>
    <t>Round 2.3</t>
  </si>
  <si>
    <t>(Amounts in millions of dollars)</t>
  </si>
  <si>
    <t>Note:</t>
  </si>
  <si>
    <t xml:space="preserve">
The amounts of the Production Sharing contracts refer to approved amounts. The amounts of the License contracts are amounts presented by the Operator.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</si>
  <si>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</si>
  <si>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y para los de producción compartida que sean consistentes y se encuentren dentro de los costos del mercado.</t>
  </si>
  <si>
    <t>The investments approved are those that the operators estimate to exercise for each contractual area and for each type of Plan (Exploration, Evaluation and / or Development), which are composed of activities and in turn of sub-activities and sub-tasks.</t>
  </si>
  <si>
    <t xml:space="preserve">
For the license contracts, they are checked for congruence and for those for shared production that are consistent and within the market costs</t>
  </si>
  <si>
    <t>CNH-M3-MISIÓN/2018</t>
  </si>
  <si>
    <t>CNH-M4-ÉBANO/2018</t>
  </si>
  <si>
    <t>CNH-R02-L02-A7.BG/2017</t>
  </si>
  <si>
    <t>CNH-R02-L03-BG-02/2017</t>
  </si>
  <si>
    <t>CNH-R02-L03-TM-01/2017</t>
  </si>
  <si>
    <t>M2-SANTUARIO-EL GOLPE</t>
  </si>
  <si>
    <t>M3-MISIÓN</t>
  </si>
  <si>
    <t>M4-ÉBANO</t>
  </si>
  <si>
    <t>M5-MIQUETLA</t>
  </si>
  <si>
    <t>Asociaciones</t>
  </si>
  <si>
    <t>Datos generales de Contratos</t>
  </si>
  <si>
    <t>Ronda- Licitación</t>
  </si>
  <si>
    <t>Bloque</t>
  </si>
  <si>
    <t>ID_Contrato</t>
  </si>
  <si>
    <t>Tipo</t>
  </si>
  <si>
    <t>Ubicación</t>
  </si>
  <si>
    <t>Cuenca</t>
  </si>
  <si>
    <t>Superficie (km2)</t>
  </si>
  <si>
    <t>Tipo de contrato</t>
  </si>
  <si>
    <t>Licitante</t>
  </si>
  <si>
    <t>Operador corto</t>
  </si>
  <si>
    <t>País de origen/ Constitución Operador</t>
  </si>
  <si>
    <t>Contratista</t>
  </si>
  <si>
    <t>Contratista corto</t>
  </si>
  <si>
    <t>País de origen/ Constitución Contratista</t>
  </si>
  <si>
    <t>Participación en el proyecto %</t>
  </si>
  <si>
    <t>Rondas</t>
  </si>
  <si>
    <t>Aguas someras</t>
  </si>
  <si>
    <t>Cuencas del Sureste</t>
  </si>
  <si>
    <t>Producción compartida</t>
  </si>
  <si>
    <t>SIERRA OIL &amp; GAS / TALOS ENERGY LLC / PREMIER OIL PLC</t>
  </si>
  <si>
    <t>Estados Unidos</t>
  </si>
  <si>
    <t>Sierra O&amp;G Exploración y Producción, S. de R.L. de C.V., Talos Energy Offshore Mexico 2, S. de R.L. de C.V., y Premier Oil Exploration and Production Mexico, S.A. de C.V.</t>
  </si>
  <si>
    <t>Sierra O&amp;G Exploración y Producción, Talos Energy Offshore Mexico 2, y Premier Oil Exploration and Production Mexico</t>
  </si>
  <si>
    <t>México/ Estados Unidos/ Reino Unido</t>
  </si>
  <si>
    <t>45%/ 45% / 10%</t>
  </si>
  <si>
    <t>Talos Energy Offshore Mexico 7, S. de R.L. de C.V.</t>
  </si>
  <si>
    <t>Sierra O&amp;G Exploración y Producción, S. de R.L. de C.V., Talos Energy Offshore Mexico 7, S. de R.L. de C.V., y Premier Oil Exploration and Production Mexico, S.A. de C.V.</t>
  </si>
  <si>
    <t>Sierra O&amp;G Exploración y Producción, Talos Energy Offshore Mexico 7, y Premier Oil Exploration and Production Mexico</t>
  </si>
  <si>
    <t>ENI INTERNATIONAL B.V.</t>
  </si>
  <si>
    <t>Eni México, S. de R.L. de C.V.</t>
  </si>
  <si>
    <t>Italia</t>
  </si>
  <si>
    <t>PAN AMERICAN ENERGY LLC / E&amp;P HIDROCARBUROS Y SERVICIOS</t>
  </si>
  <si>
    <t>Hokchi Energy S.A. de C.V.</t>
  </si>
  <si>
    <t>Argentina</t>
  </si>
  <si>
    <t>Hokchi Energy, S.A. de C.V., y E&amp;P Hidrocarburos y Servicios, S.A. de C.V.</t>
  </si>
  <si>
    <t>Hokchi Energy, y E&amp;P Hidrocarburos y Servicios</t>
  </si>
  <si>
    <t>Argentina/ Argentina</t>
  </si>
  <si>
    <t>60% / 40%</t>
  </si>
  <si>
    <t>FIELDWOOD ENERGY LLC / PETROBAL</t>
  </si>
  <si>
    <t>Fielwood Energy E&amp;P México S. de R.L. de C.V.</t>
  </si>
  <si>
    <t>Fieldwood Energy E&amp;P México, S. de R.L. de C.V., y Petrobal Upstream Delta 1, S.A de C.V.</t>
  </si>
  <si>
    <t>Fieldwood Energy E&amp;P México, y Petrobal Upstream Delta 1</t>
  </si>
  <si>
    <t>Estados Unidos/ México</t>
  </si>
  <si>
    <t>50% / 50%</t>
  </si>
  <si>
    <t>Terrestre</t>
  </si>
  <si>
    <t>Burgos</t>
  </si>
  <si>
    <t>Licencia</t>
  </si>
  <si>
    <t>DIAVAZ OFFSHORE</t>
  </si>
  <si>
    <t>Diavaz Offshore, S.A.P.I. de C.V.</t>
  </si>
  <si>
    <t>México</t>
  </si>
  <si>
    <t>SISTEMAS INTEGRALES DE COMPRESION / NUVOIL / CONSTRUCTORA MARUSA</t>
  </si>
  <si>
    <t>Consorcio Petrolero 5M del Golfo, S.A.P.I. de C.V.</t>
  </si>
  <si>
    <t>CONSORCIO MANUFACTURERO MEXICANO</t>
  </si>
  <si>
    <t>CMM Calibrador, S.A. de C.V.</t>
  </si>
  <si>
    <t>GRUPO DIARQCO</t>
  </si>
  <si>
    <t>Calicanto Oil &amp; Gas, S.A.P.I. de C.V.</t>
  </si>
  <si>
    <t>STRATA CAMPOS MADUROS</t>
  </si>
  <si>
    <t>Strata CPB, S.A.P.I. de C.V.</t>
  </si>
  <si>
    <t>SERVICIOS DE EXTRACCION PETROLERA LIFTING DE MEXICO</t>
  </si>
  <si>
    <t>Servicios de Extracción Petrolera Lifting de México, S.A. de C.V.</t>
  </si>
  <si>
    <t>CONSTRUCCIONES Y SERVICIOS INDUSTRIALES GLOBALES</t>
  </si>
  <si>
    <t>Dunas Exploración y Producción, S.A.P.I. de C.V.</t>
  </si>
  <si>
    <t>COMPAÑIA PETROLERA PERSEUS</t>
  </si>
  <si>
    <t>Perseus Fortuna Nacional, S.A. de C.V.</t>
  </si>
  <si>
    <t>Tampico-Misantla</t>
  </si>
  <si>
    <t>INGENIERIA CONSTRUCCIONES Y EQUIPOS CONEQUIPOS ING. LTDA. / INDUSTRIAL CONSULTING S.A.S. / DESARROLLADORA OLEUM / MARAT INTERNATIONAL / CONSTRUCTORA TZAULAN</t>
  </si>
  <si>
    <t>Oleum del Norte, S.A.P.I. de C.V.</t>
  </si>
  <si>
    <t>México / Colombia</t>
  </si>
  <si>
    <t>Mexico / Colombia</t>
  </si>
  <si>
    <t>RENAISSANCE OIL CORP.</t>
  </si>
  <si>
    <t>Renaissance Oil Corp., S.A. de C.V.</t>
  </si>
  <si>
    <t>Canadá</t>
  </si>
  <si>
    <t>Renaissance Oil Corp.</t>
  </si>
  <si>
    <t>Grupo Mareógrafo, S.A. de C.V.</t>
  </si>
  <si>
    <t>Mayacaste Oil &amp; Gas, S.A.P.I. de C.V.</t>
  </si>
  <si>
    <t>CANAMEX DUTCH B.V. / PERFOLAT DE MEXICO / AMERICAN OIL TOOLS</t>
  </si>
  <si>
    <t xml:space="preserve">Canamex Energy Holdings, S.A.P.I de C.V. </t>
  </si>
  <si>
    <t>Países Bajos / México / Estados Unidos</t>
  </si>
  <si>
    <t>Canamex Energy Holdings, S.A.P.I. de C.V.</t>
  </si>
  <si>
    <t>Paises Bajos / México / Estados Unidos</t>
  </si>
  <si>
    <t>ROMA ENERGY HOLDINGS / TUBULAR TECHNOLOGY / GX GEOSCIENCE CORPORATION</t>
  </si>
  <si>
    <t xml:space="preserve">Roma Energy México, S. de R.L. de C.V. </t>
  </si>
  <si>
    <t>Estados Unidos / México</t>
  </si>
  <si>
    <t>Roma Energy México, S. de R.L. de C.V.</t>
  </si>
  <si>
    <t>Roma Energy México</t>
  </si>
  <si>
    <t>CNH-R01-L03-A19/2016</t>
  </si>
  <si>
    <t>STEEL SERV / CONSTRUCTORA HOSTOTIPAQUILLO / DESARROLLO DE TECNOLOGIA Y SERVICIOS INTEGRALES / MERCADO DE ARENAS SILICAS</t>
  </si>
  <si>
    <t>GS Oil &amp; Gas, S.A.P.I. de C.V.</t>
  </si>
  <si>
    <t>Strata CR, S.A.P.I. de C.V.</t>
  </si>
  <si>
    <t>GRUPO R EXPLORACION Y PRODUCCION / CONSTRUCTORA Y ARRENDADORA MEXICO</t>
  </si>
  <si>
    <t>Secadero Petróleo y Gas, S.A. de C.V.</t>
  </si>
  <si>
    <t>Perseus Tajón S.A. de C.V.</t>
  </si>
  <si>
    <t>Perseus Tajón, S.A. de C.V.</t>
  </si>
  <si>
    <t>TONALLI ENERGIA</t>
  </si>
  <si>
    <t>Tonalli Energía, S.A.P.I. de C.V.</t>
  </si>
  <si>
    <t>Renaissance Oil Corp S.A. de C.V.</t>
  </si>
  <si>
    <t>Aguas profundas</t>
  </si>
  <si>
    <t>Golfo de México Profundo</t>
  </si>
  <si>
    <t>CHINA OFFSHORE OIL CORPORATION E&amp;P MEXICO</t>
  </si>
  <si>
    <t>China Offshore Oil Corporation E&amp;P Mexico, S.A.P.I. de C.V.</t>
  </si>
  <si>
    <t>China</t>
  </si>
  <si>
    <t>TOTAL / EXXONMOBIL EXPLORACION Y PRODUCCION MEXICO</t>
  </si>
  <si>
    <t xml:space="preserve">Total E&amp;P Mexico, S.A. de C.V. </t>
  </si>
  <si>
    <t>Francia</t>
  </si>
  <si>
    <t>Total E&amp;P México, S.A. de C.V., y Exxonmobil Exploración y Producción Mexico, S. de R.L. de C.V.</t>
  </si>
  <si>
    <t>Total E&amp;P México, y Exxonmobil Exploración y Producción Mexico</t>
  </si>
  <si>
    <t>Francia / Estados Unidos</t>
  </si>
  <si>
    <t>CHEVRON ENERGIA DE MEXICO / INPEX CORPORATION / PETROLEOS MEXICANOS</t>
  </si>
  <si>
    <t>Chevron Energía de México, S. de R.L. de C.V.</t>
  </si>
  <si>
    <t>Chevron Energía de México, S. de R.L. de C.V., Pemex Exploración y Producción, e Inpex E&amp;P Mexico, S.A. de C.V.</t>
  </si>
  <si>
    <t>Chevron Energía de México, Pemex Exploración y Producción, e Inpex E&amp;P Mexico</t>
  </si>
  <si>
    <t>Estados Unidos / México / Japón</t>
  </si>
  <si>
    <t>33.34% / 33.33% / 33.33%</t>
  </si>
  <si>
    <t>STATOIL E&amp;P MEXICO / BP EXPLORATION MEXICO / TOTAL</t>
  </si>
  <si>
    <t>BP Exploration Mexico, S.A. de C.V.</t>
  </si>
  <si>
    <t>Reino Unido</t>
  </si>
  <si>
    <t>Statoil E&amp;P México, S.A. de C.V., BP Exploration Mexico, S.A. de C.V., y Total E&amp;P Mexico, S.A. de C.V.</t>
  </si>
  <si>
    <t>Statoil E&amp;P México, BP Exploration Mexico, y Total E&amp;P Mexico</t>
  </si>
  <si>
    <t>Noruega / Reino Unido / Francia</t>
  </si>
  <si>
    <t>33.33% / 33.34% / 33.33%</t>
  </si>
  <si>
    <t>Statoil E&amp;P México, S.A. de C.V.</t>
  </si>
  <si>
    <t>Noruega</t>
  </si>
  <si>
    <t>33.34% / 33.33% / 33.33</t>
  </si>
  <si>
    <t>PC CARIGALI MEXICO OPERATIONS / SIERRA OFFSHORE EXPLORATION</t>
  </si>
  <si>
    <t>PC Carigali México, S.A. de C.V.</t>
  </si>
  <si>
    <t>Malasia</t>
  </si>
  <si>
    <t>PC Carigali Mexico Operations, S.A. de C.V., y Sierra Coronado E&amp;P, S. de R.L. de C.V.</t>
  </si>
  <si>
    <t>PC Carigali Mexico Operations, y Sierra Coronado E&amp;P</t>
  </si>
  <si>
    <t>Malasia / México</t>
  </si>
  <si>
    <t>MURPHY SUR / OPHIR MEXICO HOLDINGS LIMITED / PC CARIGALI MEXICO OPERATIONS / SIERRA OFFSHORE EXPLORATION</t>
  </si>
  <si>
    <t>Murphy Sur, S. de R.L. de C.V</t>
  </si>
  <si>
    <t>Murphy Sur, S. de R.L. de C.V., Ophir Mexico Block 5 Salina, S.A. de C.V., PC Carigali Mexico Operations, S.A. de C.V., y Sierra Offshore Exploration, S. de R.L. de C.V.</t>
  </si>
  <si>
    <t>Murphy Sur, Ophir Mexico Block 5 Salina, PC Carigali Mexico Operations, y Sierra Offshore Exploration</t>
  </si>
  <si>
    <t>Estados Unidos / Reino Unido / Malasia</t>
  </si>
  <si>
    <t>30% / 23.33% / 23.43%</t>
  </si>
  <si>
    <t>DEA DEUTSCHE ERDOEL AG / PETROLEOS MEXICANOS</t>
  </si>
  <si>
    <t>Pemex Exploración y Producción, y Deutsche Erdoel Mexico, S. de R.L. de C.V.</t>
  </si>
  <si>
    <t>Pemex Exploración y Producción, y Deutsche Erdoel Mexico</t>
  </si>
  <si>
    <t>México / Alemania</t>
  </si>
  <si>
    <t>PC CARIGALI MEXICO OPERATIONS / ECOPETROL GLOBAL ENERGY S.L.</t>
  </si>
  <si>
    <t>PC Carigali Mexico Operations, S.A. de C.V.</t>
  </si>
  <si>
    <t>PC Carigali Mexico Operations, S.A. de C.V., y ECP Hidrocarburos Mexico, S.A. de C.V.</t>
  </si>
  <si>
    <t>PC Carigali Mexico Operations, y ECP Hidrocarburos Mexico</t>
  </si>
  <si>
    <t>Malasia / Colombia</t>
  </si>
  <si>
    <t>ENI MEXICO / CAPRICORN ENERGY LIMITED / CITLA ENERGY E&amp;P</t>
  </si>
  <si>
    <t>Eni México, S. de R.L. de C.V., Capricorn Energy Mexico, S. de R.L. de C.V., y Citla Energy B7, S.A.P.I. de C.V.</t>
  </si>
  <si>
    <t>Eni México, Capricorn Energy Mexico, y Citla Energy B7</t>
  </si>
  <si>
    <t>México / Reino Unido / México</t>
  </si>
  <si>
    <t>45% / 30% / 25%</t>
  </si>
  <si>
    <t>PETROLEOS MEXICANOS / ECOPETROL GLOBAL ENERGY S.L.</t>
  </si>
  <si>
    <t>Pemex Exploración y Producción, y ECP Hidrocarburos Mexico, S.A. de C.V.</t>
  </si>
  <si>
    <t>Pemex Exploración y Producción, y ECP Hidrocarburos Mexico</t>
  </si>
  <si>
    <t>CAPRICORN ENERGY LIMITED / CITLA ENERGY E&amp;P</t>
  </si>
  <si>
    <t>Capricorn Energy Mexico, S. de R.L. de C.V.</t>
  </si>
  <si>
    <t>Capricorn Energy Mexico, S. de R.L. de C.V., y Citla Energy B9, S.A.P.I. de C.V.</t>
  </si>
  <si>
    <t>Capricorn Energy Mexico, y Citla Energy B9</t>
  </si>
  <si>
    <t>Reino Unido / México</t>
  </si>
  <si>
    <t>65% / 35%</t>
  </si>
  <si>
    <t>ENI MEXICO</t>
  </si>
  <si>
    <t>REPSOL EXPLORACION MEXICO / SIERRA PEROTE E&amp;P</t>
  </si>
  <si>
    <t>Repsol Exploracion México, S.A. de C.V.</t>
  </si>
  <si>
    <t>España</t>
  </si>
  <si>
    <t>Repsol Exploracion México, S.A. de C.V., y Sierra Perote E&amp;P, S. de R.L. de C.V.</t>
  </si>
  <si>
    <t>Repsol Exploracion México, y Sierra Perote E&amp;P</t>
  </si>
  <si>
    <t>España / México</t>
  </si>
  <si>
    <t>LUKOIL OVERSEAS NETHERLANDS B.V.</t>
  </si>
  <si>
    <t>Lukoil Upstream México, S. de R.L. de C.V.</t>
  </si>
  <si>
    <t>Rusia</t>
  </si>
  <si>
    <t>ENI INTERNATIONAL B.V. / CITLA ENERGY E&amp;P</t>
  </si>
  <si>
    <t>Eni México, S. de R.L. de C.V., y Citla Energy B14, S.A.P.I. de C.V.</t>
  </si>
  <si>
    <t>Eni México, y Citla Energy B14</t>
  </si>
  <si>
    <t>Italia / México</t>
  </si>
  <si>
    <t>TOTAL / SHELL EXPLORACION Y EXTRACCION DE MEXICO</t>
  </si>
  <si>
    <t>Total E&amp;P México, S.A. de C.V.</t>
  </si>
  <si>
    <t>Total E&amp;P México, S.A. de C.V., y Shell Exploracion y Extraccion de Mexico, S.A. de C.V.</t>
  </si>
  <si>
    <t>Total E&amp;P México, y Shell Exploracion y Extraccion de Mexico</t>
  </si>
  <si>
    <t>Francia / Países Bajos</t>
  </si>
  <si>
    <t>IBEROAMERICANA DE HIDROCARBUROS / SERVICIOS PJP4 DE MEXICO</t>
  </si>
  <si>
    <t xml:space="preserve">Iberoamericana de Hidrocarburos CQ, Exploración &amp; Producción de México, S.A. de C.V </t>
  </si>
  <si>
    <t>Iberoamericana de Hidrocarburos CQ, Exploración &amp; Producción de México, S.A. de C.V.</t>
  </si>
  <si>
    <t>SUN GOD ENERGIA DE MEXICO / JAGUAR EXPLORACION Y PRODUCCION DE HIDROCARBUROS</t>
  </si>
  <si>
    <t>Pantera Exploración y Producción 2.2, S.A.P.I. de C.V.</t>
  </si>
  <si>
    <t>Canadá / México</t>
  </si>
  <si>
    <t>CNH-R02-L02-A8.BG/2017</t>
  </si>
  <si>
    <t>CNH-R02-L02-A9.BG/2017</t>
  </si>
  <si>
    <t>NEWPEK EXPLORACION Y EXTRACCION / VERDAD EXPLORATION MEXICO LLC</t>
  </si>
  <si>
    <t>Newpek Exploración y Extracción, S.A. de C.V.</t>
  </si>
  <si>
    <t>Newpek Exploración y Extracción, S.A. de C.V., Verdad Exploración México, S. de R.L. de C.V.</t>
  </si>
  <si>
    <t>Newpek Exploración y Extracción, Verdad Exploración México</t>
  </si>
  <si>
    <t>México / Estados Unidos</t>
  </si>
  <si>
    <t>JAGUAR EXPLORACION Y PRODUCCION DE HIDROCARBUROS</t>
  </si>
  <si>
    <t>Jaguar Exploración y Producción 2.3, S.A.P.I. de C.V.</t>
  </si>
  <si>
    <t>CNH-R02-L03-VC-01/2018</t>
  </si>
  <si>
    <t>Veracruz</t>
  </si>
  <si>
    <t>ROMA EXPLORATION AND PRODUCTION LLC / TUBULAR TECHNOLOGY / SUMINISTROS MARINOS E INDUSTRIALES DE MEXICO / GOLFO SUPLEMENTO LATINO</t>
  </si>
  <si>
    <t>Bloque VC 01, S.A.P.I. de C.V.</t>
  </si>
  <si>
    <t>Bloque VC 01</t>
  </si>
  <si>
    <t>CNH-R02-L03-VC-03/2017</t>
  </si>
  <si>
    <t>CNH-R02-L03-CS-02/2017</t>
  </si>
  <si>
    <t>SHANDONG KERUI OILFIELD SERVICE GROUP CO. / SICOVAL MX / NUEVAS SOLUCIONES ENERGETICAS A&amp;P</t>
  </si>
  <si>
    <t>Shandong and Keruy Petroleum, S.A. de C.V.</t>
  </si>
  <si>
    <t>Shandong and Keruy Petroleum</t>
  </si>
  <si>
    <t>China / México</t>
  </si>
  <si>
    <t>CNH-R02-L03-CS-03/2017</t>
  </si>
  <si>
    <t>CARSO OIL AND GAS</t>
  </si>
  <si>
    <t>Operadora Bloque 12, S.A. de C.V.</t>
  </si>
  <si>
    <t>Operadora Bloque 13, S.A. de C.V.</t>
  </si>
  <si>
    <t>Mexico</t>
  </si>
  <si>
    <t>CNH-R02-L03-CS-06/2017</t>
  </si>
  <si>
    <t>CNH-R02-L04-AP-PG02/2018</t>
  </si>
  <si>
    <t>SHELL EXPLORACION Y EXTRACCION DE MEXICO / PEMEX EXPLORACION Y PRODUCCION</t>
  </si>
  <si>
    <t>Shell Exploracion y Extraccion de Mexico, S.A. de C.V.</t>
  </si>
  <si>
    <t>Shell Exploracion y Extraccion de Mexico</t>
  </si>
  <si>
    <t>Países Bajos</t>
  </si>
  <si>
    <t>Shell Exploracion y Extraccion de Mexico, S.A. de C.V., y Pemex Exploración y Producción</t>
  </si>
  <si>
    <t>Shell Exploracion y Extraccion de Mexico, y Pemex Exploración y Producción</t>
  </si>
  <si>
    <t>Países Bajos / México</t>
  </si>
  <si>
    <t>CNH-R02-L04-AP-PG03/2018</t>
  </si>
  <si>
    <t>SHELL EXPLORACION Y EXTRACCION DE MEXICO / QATAR PETROLEUM INTERNATIONAL</t>
  </si>
  <si>
    <t>Shell Exploracion y Extraccion de Mexico, S.A. de C.V., y QPI México, S.A. de C.V.</t>
  </si>
  <si>
    <t>Shell Exploracion y Extraccion de Mexico, y QPI México</t>
  </si>
  <si>
    <t>Países Bajos / Qatar</t>
  </si>
  <si>
    <t>CNH-R02-L04-AP-PG04/2018</t>
  </si>
  <si>
    <t>CNH-R02-L04-AP-PG05/2018</t>
  </si>
  <si>
    <t>PEMEX EXPLORACION Y PRODUCCION</t>
  </si>
  <si>
    <t>CNH-R02-L04-AP-PG06/2018</t>
  </si>
  <si>
    <t>CNH-R02-L04-AP-PG07/2018</t>
  </si>
  <si>
    <t>CNH-R02-L04-AP-CM-G01/2018</t>
  </si>
  <si>
    <t>REPSOL EXPLORACION MEXICO / PC CARIGALI MEXICO OPERATIONS / OPHIR MEXICO</t>
  </si>
  <si>
    <t>Repsol Exploración México, S.A. de C.V.</t>
  </si>
  <si>
    <t>Repsol Exploración México</t>
  </si>
  <si>
    <t>Repsol Exploración México, S.A. de C.V., PC Carigali Mexico Operations, S.A. de C.V., y Ophir Mexico Operations, S.A. de C.V.</t>
  </si>
  <si>
    <t>Repsol Exploración México, PC Carigali Mexico Operations, y Ophir Mexico Operations</t>
  </si>
  <si>
    <t>España / Malasia / Reino Unido</t>
  </si>
  <si>
    <t>40% / 40% / 20%</t>
  </si>
  <si>
    <t>CNH-R02-L04-AP-CM-G03/2018</t>
  </si>
  <si>
    <t>PC CARIGALI MEXICO OPERATIONS / OPHIR MEXICO / PTTEP MEXICO E&amp;P</t>
  </si>
  <si>
    <t>PC Carigali Mexico Operations, S.A. de C.V., Ophir Mexico Operations, S.A. de C.V., y PTTEP México E&amp;P Limited, S. de R.L. de C.V.</t>
  </si>
  <si>
    <t>PC Carigali Mexico Operations, Ophir Mexico Operations, y PTTEP México E&amp;P Limited</t>
  </si>
  <si>
    <t>Malasia / Reino Unido / Tailandia</t>
  </si>
  <si>
    <t>60% / 20% / 20%</t>
  </si>
  <si>
    <t>CNH-R02-L04-AP-CM-G05/2018</t>
  </si>
  <si>
    <t>REPSOL EXPLORACION MEXICO / PC CARIGALI MEXICO OPERATIONS</t>
  </si>
  <si>
    <t>Repsol Exploración México, S.A. de C.V., y PC Carigali Mexico Operations, S.A. de C.V.</t>
  </si>
  <si>
    <t>Repsol Exploración México, y PC Carigali Mexico Operations</t>
  </si>
  <si>
    <t>España / Malasia</t>
  </si>
  <si>
    <t>CNH-R02-L04-AP-CM-G09/2018</t>
  </si>
  <si>
    <t>CNH-R02-L04-AP-CS-G01/2018</t>
  </si>
  <si>
    <t>SHELL EXPLORACION Y EXTRACCION DE MEXICO</t>
  </si>
  <si>
    <t>CNH-R02-L04-AP-CS-G02/2018</t>
  </si>
  <si>
    <t>CNH-R02-L04-AP-CS-G03/2018</t>
  </si>
  <si>
    <t>Chevron Energía de México, S. de R.L. de C.V., Pemex Exploración y Producción, e Inpex E&amp;P México, S.A. de C.V.</t>
  </si>
  <si>
    <t>Chevron Energía de México, Pemex Exploración y Producción, e Inpex E&amp;P México</t>
  </si>
  <si>
    <t>37.50% / 27.50% / 35%</t>
  </si>
  <si>
    <t>CNH-R02-L04-AP-CS-G04/2018</t>
  </si>
  <si>
    <t>CNH-R02-L04-AP-CS-G05/2018</t>
  </si>
  <si>
    <t>ENI MEXICO / QATAR PETROLEUM INTERNATIONAL</t>
  </si>
  <si>
    <t>Eni México, S. de R.L. de C.V., y QPI México, S.A. de C.V.</t>
  </si>
  <si>
    <t>Eni México, y QPI México</t>
  </si>
  <si>
    <t>Italia/ Qatar</t>
  </si>
  <si>
    <t>CNH-R02-L04-AP-CS-G06/2018</t>
  </si>
  <si>
    <t>PC CARIGALI MEXICO OPERATIONS</t>
  </si>
  <si>
    <t>CNH-R02-L04-AP-CS-G07/2018</t>
  </si>
  <si>
    <t>CNH-R02-L04-AP-CS-G09/2018</t>
  </si>
  <si>
    <t>CNH-R02-L04-AP-CS-G10/2018</t>
  </si>
  <si>
    <t>REPSOL EXPLORACION MEXICO / PC CARIGALI MEXICO OPERATIONS / SIERRA NEVADA E&amp;P / PTTEP MEXICO E&amp;P</t>
  </si>
  <si>
    <t>Repsol Exploración México, S.A. de C.V., PC Carigali Mexico Operations, S.A. de C.V., Sierra Nevada E&amp;P, S. de R.L. de C.V., y PTTEP México E&amp;P Limited, S. de R.L. de C.V.</t>
  </si>
  <si>
    <t>Repsol Exploración México, PC Carigali Mexico Operations, Sierra Nevada E&amp;P, y PTTEP México E&amp;P Limited</t>
  </si>
  <si>
    <t>España / Malasia / México / Tailandia</t>
  </si>
  <si>
    <t>30% / 28.33% / 25% / 16.67%</t>
  </si>
  <si>
    <t>CNH-R03-L01-G-BG-05/2018</t>
  </si>
  <si>
    <t>REPSOL EXPLORACION MEXICO</t>
  </si>
  <si>
    <t>CNH-R03-L01-AS-B-57/2018</t>
  </si>
  <si>
    <t>PREMIER OIL EXPLORATION AND PRODUCTION MEXICO</t>
  </si>
  <si>
    <t>Premier Oil Exploration and Production Mexico, S.A. de C.V.</t>
  </si>
  <si>
    <t>Premier Oil Exploration and Production Mexico</t>
  </si>
  <si>
    <t>CNH-R03-L01-G-BG-07/2018</t>
  </si>
  <si>
    <t>CNH-R03-L01-AS-B-60/2018</t>
  </si>
  <si>
    <t>CNH-R03-L01-G-TMV-01/2018</t>
  </si>
  <si>
    <t>Capricorn Energy México, S. de R.L. de C.V</t>
  </si>
  <si>
    <t>Capricorn Energy México</t>
  </si>
  <si>
    <t>Capricorn Energy México, S. de R.L. de C.V., y Citla Energy B15, S.A.P.I. de C.V.</t>
  </si>
  <si>
    <t>Capricorn Energy México, y Citla Energy B15</t>
  </si>
  <si>
    <t>CNH-R03-L01-G-TMV-02/2018</t>
  </si>
  <si>
    <t>PEMEX EXPLORACION Y PRODUCCION / DEUTSCHE ERDOEL MEXICO / COMPAÃ‘IA ESPAÃ‘OLA DE PETROLEOS</t>
  </si>
  <si>
    <t>Deutsche Erdoel México, S. de R.L. de C.V.</t>
  </si>
  <si>
    <t>Alemania</t>
  </si>
  <si>
    <t>Deutsche Erdoel México, S. de R.L. de C.V., Pemex Exploración y Producción, y Cepsa E.P. México, S. de R.L. de C.V.</t>
  </si>
  <si>
    <t>Deutsche Erdoel México, Pemex Exploración y Producción, y Cepsa E.P. México</t>
  </si>
  <si>
    <t>Alemania / México / España</t>
  </si>
  <si>
    <t>40%  / 40% / 20%</t>
  </si>
  <si>
    <t>CNH-R03-L01-G-TMV-03/2018</t>
  </si>
  <si>
    <t>CNH-R03-L01-G-TMV-04/2018</t>
  </si>
  <si>
    <t>PEMEX EXPLORACION Y PRODUCCION / COMPAÃ‘IA ESPAÃ‘OLA DE PETROLEOS</t>
  </si>
  <si>
    <t>Pemex Exploración y Producción, y Cepsa E.P. México, S. de R.L. de C.V.</t>
  </si>
  <si>
    <t>Pemex Exploración y Producción, y Cepsa E.P. México</t>
  </si>
  <si>
    <t>México / España</t>
  </si>
  <si>
    <t>80% / 20%</t>
  </si>
  <si>
    <t>CNH-R03-L01-G-CS-01/2018</t>
  </si>
  <si>
    <t>ENI MEXICO / LUKOIL UPSTREAM MEXICO</t>
  </si>
  <si>
    <t>Eni México, S. de R.L. de C.V</t>
  </si>
  <si>
    <t>Eni México, S. de R.L. de C.V., y Lukoil Upstream Mexico, S. de R.L. de C.V.</t>
  </si>
  <si>
    <t>Eni México, y Lukoil Upstream Mexico</t>
  </si>
  <si>
    <t>Italia / Rusia</t>
  </si>
  <si>
    <t>75% / 25%</t>
  </si>
  <si>
    <t>CNH-R03-L01-AS-CS-13/2018</t>
  </si>
  <si>
    <t>CNH-R03-L01-AS-CS-14/2018</t>
  </si>
  <si>
    <t>DEUTSCHE ERDOEL MEXICO / PREMIER OIL EXPLORATION AND PRODUCTION MEXICO / SAPURA EXPLORATION AND PRODUCTION MEXICO</t>
  </si>
  <si>
    <t>Deutsche Erdoel México, S. de R.L. de C.V., Premier Oil Exploration and Production Mexico, S.A. de C.V., y SEP Block 30, S. de R.L. de C.V.</t>
  </si>
  <si>
    <t>Deutsche Erdoel México, Premier Oil Exploration and Production Mexico, y SEP Block 30</t>
  </si>
  <si>
    <t>Alemania / Reino Unido / Malasia</t>
  </si>
  <si>
    <t>40% / 30% / 30%</t>
  </si>
  <si>
    <t>CNH-R03-L01-AS-CS-15/2018</t>
  </si>
  <si>
    <t>PAN AMERICAN ENERGY</t>
  </si>
  <si>
    <t>Hokchi Energy, S.A. de C.V.</t>
  </si>
  <si>
    <t>CNH-R03-L01-G-CS-02/2018</t>
  </si>
  <si>
    <t>TOTAL E&amp;P MEXICO / PEMEX EXPLORACION Y PRODUCCION</t>
  </si>
  <si>
    <t>Pemex Exploración y Producción, y Total E&amp;P México, S.A. de C.V.</t>
  </si>
  <si>
    <t>Pemex Exploración y Producción, y Total E&amp;P México</t>
  </si>
  <si>
    <t>México / Francia</t>
  </si>
  <si>
    <t>CNH-R03-L01-AS-CS-06/2018</t>
  </si>
  <si>
    <t>Total E&amp;P México, S.A. de C.V., y Pemex Exploración y Producción</t>
  </si>
  <si>
    <t>Total E&amp;P México, y Pemex Exploración y Producción</t>
  </si>
  <si>
    <t>Francia / México</t>
  </si>
  <si>
    <t>CNH-R03-L01-G-CS-03/2018</t>
  </si>
  <si>
    <t>TOTAL E&amp;P MEXICO / BP EXPLORATION MEXICO / PAN AMERICAN ENERGY</t>
  </si>
  <si>
    <t>BP Exploration Mexico, S.A. de C.V., Total E&amp;P México, S.A. de C.V., y Hokchi Energy, S.A. de C.V.</t>
  </si>
  <si>
    <t>BP Exploration Mexico, Total E&amp;P México, y Hokchi Energy</t>
  </si>
  <si>
    <t>Reino Unido / Francia / Argentina</t>
  </si>
  <si>
    <t>42.50% / 42.50% / 15%</t>
  </si>
  <si>
    <t>CNH-R03-L01-G-CS-04/2018</t>
  </si>
  <si>
    <t>PEMEX.CARDENAS MORA</t>
  </si>
  <si>
    <t>Cárdenas Mora</t>
  </si>
  <si>
    <t>CHEIRON HOLDINGS LIMITED</t>
  </si>
  <si>
    <t>Petrolera Cárdenas Mora, S.A.P.I. de C.V.</t>
  </si>
  <si>
    <t>Egipto</t>
  </si>
  <si>
    <t>Petrolera Cárdenas Mora, S.A.P.I. de C.V., y Pemex Exploración y Producción</t>
  </si>
  <si>
    <t>Petrolera Cárdenas Mora, y Pemex Exploración y Producción</t>
  </si>
  <si>
    <t>Egipto / México</t>
  </si>
  <si>
    <t>PEMEX.OGARRIO</t>
  </si>
  <si>
    <t>Ogarrio</t>
  </si>
  <si>
    <t>DEA DEUTSCHE ERDOEL AG</t>
  </si>
  <si>
    <t>Deutsche Erdoel México, S. de R.L. de C.V., y Pemex Exploración y Producción</t>
  </si>
  <si>
    <t>Deutsche Erdoel México, y Pemex Exploración y Producción</t>
  </si>
  <si>
    <t>Alemania / México</t>
  </si>
  <si>
    <t>PEMEX.TRION</t>
  </si>
  <si>
    <t>Trion</t>
  </si>
  <si>
    <t>BHP BILLITON PETROLEO OPERACIONES DE MEXICO</t>
  </si>
  <si>
    <t>BHP Billiton Petróleo Operaciones de México, S. de R.L. de C.V</t>
  </si>
  <si>
    <t>Australia</t>
  </si>
  <si>
    <t>BHP Billiton Petróleo Operaciones de México, S. de R.L. de C.V., y Pemex Exploración y Producción</t>
  </si>
  <si>
    <t>BHP Billiton Petróleo Operaciones de México, y Pemex Exploración y Producción</t>
  </si>
  <si>
    <t>Australia / México</t>
  </si>
  <si>
    <t>M1-Ek-Balam</t>
  </si>
  <si>
    <t>Ek- Balam</t>
  </si>
  <si>
    <t>Santuario- El Golpe</t>
  </si>
  <si>
    <t>PEMEX EXPLORACION Y PRODUCCION Y PETROFAC MEXICO</t>
  </si>
  <si>
    <t xml:space="preserve">Petrofac México, S.A. de C.V. </t>
  </si>
  <si>
    <t>Petrofac México, S.A. de C.V., y Pemex Exploración y Producción</t>
  </si>
  <si>
    <t>Petrofac México, y Pemex Exploración y Producción</t>
  </si>
  <si>
    <t>36% / 64%</t>
  </si>
  <si>
    <t>Misión</t>
  </si>
  <si>
    <t>SERVICIOS MULTIPLES DE BURGOS Y PEMEX EXPLORACION Y PRODUCCION</t>
  </si>
  <si>
    <t xml:space="preserve">Servicios Múltiples de Burgos, S.A. de C.V. </t>
  </si>
  <si>
    <t xml:space="preserve">Servicios Múltiples de Burgos </t>
  </si>
  <si>
    <t>Servicios Múltiples de Burgos, S.A. de C.V., y Pemex Exploración y Producción</t>
  </si>
  <si>
    <t>Servicios Múltiples de Burgos, y Pemex Exploración y Producción</t>
  </si>
  <si>
    <t>México / México</t>
  </si>
  <si>
    <t>49% / 51%</t>
  </si>
  <si>
    <t>Ébano</t>
  </si>
  <si>
    <t>PEMEX EXPLORACION Y PRODUCCION, DS SERVICIOS PETROLEROS Y D&amp;S PETROLEUM</t>
  </si>
  <si>
    <t>DS Servicios Petroleros, S.A. DE C.V.</t>
  </si>
  <si>
    <t>DS Servicios Petroleros</t>
  </si>
  <si>
    <t>Pemex Exploración y Producción, DS Servicios Petroleros, S.A. DE C.V. y D&amp;S Petroleum, S.A. DE C.V.</t>
  </si>
  <si>
    <t>Pemex Exploración y Producción, DS Servicios Petroleros y D&amp;S Petroleum</t>
  </si>
  <si>
    <t>México / México / México</t>
  </si>
  <si>
    <t>45% / 54.99% / 0.01%</t>
  </si>
  <si>
    <t>Miquetla</t>
  </si>
  <si>
    <t>OPERADORA DE CAMPOS DWF Y PEMEX EXPLORACION Y PRODUCCION</t>
  </si>
  <si>
    <t>Operadora de Campos DWF, S.A. de C.V.</t>
  </si>
  <si>
    <t>Pemex Exploración y Producción y Operadora de Campos DWF, S.A. de C.V.</t>
  </si>
  <si>
    <t>Pemex Exploración y Producción y Operadora de Campos DWF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</si>
  <si>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</si>
  <si>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</si>
  <si>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</si>
  <si>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</si>
  <si>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</si>
  <si>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</si>
  <si>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</si>
  <si>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</si>
  <si>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</si>
  <si>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</si>
  <si>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</si>
  <si>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</si>
  <si>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</si>
  <si>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</si>
  <si>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</si>
  <si>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</si>
  <si>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</si>
  <si>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</si>
  <si>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</si>
  <si>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</si>
  <si>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</si>
  <si>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</si>
  <si>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</si>
  <si>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</si>
  <si>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</si>
  <si>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</si>
  <si>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</si>
  <si>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</si>
  <si>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Farmouts</t>
  </si>
  <si>
    <t>Suma de 2043</t>
  </si>
  <si>
    <t>Suma de 2044</t>
  </si>
  <si>
    <t>Suma de 2045</t>
  </si>
  <si>
    <t>Suma de 2046</t>
  </si>
  <si>
    <t>Suma de 2047</t>
  </si>
  <si>
    <t>Suma de 2048</t>
  </si>
  <si>
    <t>Ronda 2.4</t>
  </si>
  <si>
    <t>Ronda 3.1</t>
  </si>
  <si>
    <t>Round 2.4</t>
  </si>
  <si>
    <t>Round 3.1</t>
  </si>
  <si>
    <t>Investment reported by year of Bidding of Rounds 1, 2, 3 Migrations and Farmouts</t>
  </si>
  <si>
    <t>Inversión aprobada por año de Licitaciones de las Rondas 1, 2, 3, Migraciones y Asociaciones</t>
  </si>
  <si>
    <t>Contract type</t>
  </si>
  <si>
    <t>Asociación</t>
  </si>
  <si>
    <t>Migración</t>
  </si>
  <si>
    <t>Suma de Total general</t>
  </si>
  <si>
    <t>Julio 2019</t>
  </si>
  <si>
    <t>Actualización: Inversiones aprobadas de contratos al 31 de julio de 2019.</t>
  </si>
  <si>
    <t>Approved investment in contracts Updated to 31 July,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</si>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</sst>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sz val="18"/>
      <color rgb="FF000000"/>
      <name val="Arial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Arial"/>
      <family val="2"/>
    </font>
    <font>
      <b/>
      <sz val="36"/>
      <color theme="0" tint="-0.249977111117893"/>
      <name val="Arial"/>
      <family val="2"/>
    </font>
    <font>
      <b/>
      <sz val="36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badi"/>
      <family val="2"/>
    </font>
    <font>
      <sz val="22"/>
      <color theme="1"/>
      <name val="Abadi"/>
      <family val="2"/>
    </font>
    <font>
      <sz val="22"/>
      <name val="Abadi"/>
      <family val="2"/>
    </font>
    <font>
      <sz val="22"/>
      <color theme="1"/>
      <name val="Calibri"/>
      <family val="2"/>
      <scheme val="minor"/>
    </font>
    <font>
      <sz val="12"/>
      <color theme="1"/>
      <name val="Adabi"/>
    </font>
    <font>
      <b/>
      <sz val="12"/>
      <color theme="1"/>
      <name val="Adabi"/>
    </font>
    <font>
      <b/>
      <sz val="2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sz val="20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/>
    <xf numFmtId="0" fontId="7" fillId="0" borderId="0" xfId="0" applyFont="1"/>
    <xf numFmtId="164" fontId="7" fillId="0" borderId="0" xfId="2" applyNumberFormat="1" applyFont="1"/>
    <xf numFmtId="165" fontId="7" fillId="0" borderId="0" xfId="2" applyNumberFormat="1" applyFont="1"/>
    <xf numFmtId="164" fontId="7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Border="1"/>
    <xf numFmtId="0" fontId="15" fillId="0" borderId="0" xfId="4" applyFont="1" applyFill="1" applyBorder="1" applyAlignment="1">
      <alignment horizontal="left" vertical="center"/>
    </xf>
    <xf numFmtId="0" fontId="0" fillId="2" borderId="0" xfId="0" applyFill="1"/>
    <xf numFmtId="0" fontId="2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/>
    </xf>
    <xf numFmtId="3" fontId="18" fillId="0" borderId="0" xfId="3" applyNumberFormat="1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left" vertical="top"/>
    </xf>
    <xf numFmtId="1" fontId="18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right" vertical="top"/>
    </xf>
    <xf numFmtId="3" fontId="17" fillId="0" borderId="0" xfId="3" applyNumberFormat="1" applyFont="1" applyFill="1" applyBorder="1" applyAlignment="1">
      <alignment horizontal="center" vertical="top"/>
    </xf>
    <xf numFmtId="0" fontId="0" fillId="0" borderId="0" xfId="0" applyFill="1" applyBorder="1"/>
    <xf numFmtId="0" fontId="14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3" fontId="19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left" vertical="top"/>
    </xf>
    <xf numFmtId="0" fontId="18" fillId="0" borderId="0" xfId="0" applyFont="1" applyFill="1" applyBorder="1"/>
    <xf numFmtId="0" fontId="17" fillId="0" borderId="0" xfId="3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/>
    <xf numFmtId="0" fontId="25" fillId="0" borderId="0" xfId="0" applyFont="1"/>
    <xf numFmtId="0" fontId="28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1" applyNumberFormat="1" applyFont="1" applyAlignment="1">
      <alignment horizontal="right" vertical="center"/>
    </xf>
    <xf numFmtId="3" fontId="28" fillId="0" borderId="0" xfId="0" applyNumberFormat="1" applyFont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" fontId="28" fillId="0" borderId="0" xfId="1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" fontId="31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2" borderId="0" xfId="0" applyFont="1" applyFill="1" applyAlignment="1"/>
    <xf numFmtId="0" fontId="0" fillId="0" borderId="0" xfId="0" applyNumberFormat="1"/>
    <xf numFmtId="0" fontId="25" fillId="2" borderId="0" xfId="0" applyFont="1" applyFill="1"/>
    <xf numFmtId="3" fontId="25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3" fontId="34" fillId="3" borderId="2" xfId="0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4" xfId="0" applyFont="1" applyBorder="1"/>
    <xf numFmtId="0" fontId="25" fillId="0" borderId="5" xfId="0" applyFont="1" applyBorder="1"/>
    <xf numFmtId="3" fontId="25" fillId="0" borderId="6" xfId="0" applyNumberFormat="1" applyFont="1" applyBorder="1"/>
    <xf numFmtId="3" fontId="25" fillId="0" borderId="5" xfId="0" applyNumberFormat="1" applyFont="1" applyBorder="1"/>
    <xf numFmtId="0" fontId="25" fillId="0" borderId="3" xfId="0" applyFont="1" applyBorder="1"/>
    <xf numFmtId="3" fontId="25" fillId="0" borderId="7" xfId="0" applyNumberFormat="1" applyFont="1" applyBorder="1"/>
    <xf numFmtId="9" fontId="25" fillId="0" borderId="3" xfId="0" applyNumberFormat="1" applyFont="1" applyBorder="1"/>
    <xf numFmtId="0" fontId="25" fillId="0" borderId="3" xfId="0" applyFont="1" applyBorder="1" applyAlignment="1"/>
    <xf numFmtId="0" fontId="25" fillId="0" borderId="8" xfId="0" applyFont="1" applyBorder="1"/>
    <xf numFmtId="0" fontId="25" fillId="0" borderId="9" xfId="0" applyFont="1" applyBorder="1"/>
    <xf numFmtId="3" fontId="25" fillId="0" borderId="9" xfId="0" applyNumberFormat="1" applyFont="1" applyBorder="1"/>
    <xf numFmtId="0" fontId="25" fillId="0" borderId="9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10" xfId="0" applyFont="1" applyBorder="1"/>
    <xf numFmtId="3" fontId="25" fillId="0" borderId="0" xfId="0" applyNumberFormat="1" applyFont="1"/>
    <xf numFmtId="0" fontId="0" fillId="0" borderId="0" xfId="0" applyNumberFormat="1" applyAlignment="1">
      <alignment horizontal="center" vertical="center" wrapText="1"/>
    </xf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1" fillId="2" borderId="0" xfId="0" quotePrefix="1" applyFont="1" applyFill="1" applyAlignment="1">
      <alignment horizontal="center" vertical="center"/>
    </xf>
    <xf numFmtId="0" fontId="5" fillId="2" borderId="0" xfId="0" quotePrefix="1" applyFont="1" applyFill="1" applyAlignment="1">
      <alignment vertical="center"/>
    </xf>
    <xf numFmtId="0" fontId="4" fillId="2" borderId="0" xfId="0" quotePrefix="1" applyFont="1" applyFill="1" applyAlignment="1">
      <alignment horizontal="center" vertical="center"/>
    </xf>
    <xf numFmtId="0" fontId="6" fillId="2" borderId="0" xfId="0" applyFont="1" applyFill="1" applyBorder="1" applyAlignment="1"/>
    <xf numFmtId="166" fontId="0" fillId="2" borderId="0" xfId="1" applyNumberFormat="1" applyFont="1" applyFill="1"/>
    <xf numFmtId="0" fontId="8" fillId="2" borderId="0" xfId="0" applyFont="1" applyFill="1" applyBorder="1" applyAlignment="1"/>
    <xf numFmtId="3" fontId="8" fillId="2" borderId="0" xfId="0" applyNumberFormat="1" applyFont="1" applyFill="1" applyBorder="1" applyAlignment="1"/>
    <xf numFmtId="164" fontId="8" fillId="2" borderId="0" xfId="1" applyNumberFormat="1" applyFont="1" applyFill="1" applyBorder="1" applyAlignment="1"/>
    <xf numFmtId="0" fontId="0" fillId="2" borderId="0" xfId="0" applyFont="1" applyFill="1" applyAlignment="1"/>
    <xf numFmtId="0" fontId="23" fillId="2" borderId="0" xfId="4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Alignment="1"/>
    <xf numFmtId="166" fontId="26" fillId="2" borderId="0" xfId="1" applyNumberFormat="1" applyFont="1" applyFill="1" applyAlignment="1"/>
    <xf numFmtId="0" fontId="10" fillId="2" borderId="0" xfId="0" applyFont="1" applyFill="1" applyAlignment="1"/>
    <xf numFmtId="0" fontId="27" fillId="2" borderId="0" xfId="0" applyFont="1" applyFill="1" applyAlignment="1"/>
    <xf numFmtId="0" fontId="26" fillId="2" borderId="0" xfId="0" applyFont="1" applyFill="1" applyAlignment="1">
      <alignment horizontal="center"/>
    </xf>
    <xf numFmtId="166" fontId="26" fillId="2" borderId="0" xfId="1" applyNumberFormat="1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Border="1"/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13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4" fillId="2" borderId="0" xfId="3" applyFont="1" applyFill="1" applyAlignment="1">
      <alignment horizontal="center" vertical="center"/>
    </xf>
    <xf numFmtId="0" fontId="0" fillId="2" borderId="0" xfId="0" applyFont="1" applyFill="1"/>
    <xf numFmtId="0" fontId="35" fillId="2" borderId="0" xfId="0" applyFont="1" applyFill="1" applyBorder="1"/>
    <xf numFmtId="0" fontId="35" fillId="0" borderId="0" xfId="0" applyFont="1"/>
    <xf numFmtId="0" fontId="2" fillId="2" borderId="0" xfId="0" applyFont="1" applyFill="1" applyAlignment="1">
      <alignment horizontal="center" vertical="center"/>
    </xf>
    <xf numFmtId="0" fontId="31" fillId="2" borderId="0" xfId="0" quotePrefix="1" applyFont="1" applyFill="1" applyAlignment="1">
      <alignment horizontal="center" vertical="center"/>
    </xf>
    <xf numFmtId="0" fontId="23" fillId="2" borderId="0" xfId="4" applyFont="1" applyFill="1" applyBorder="1" applyAlignment="1">
      <alignment horizontal="left" vertic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/>
    </xf>
    <xf numFmtId="49" fontId="33" fillId="2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3" xfId="2" xr:uid="{F72D9EAA-12B6-4CF7-84BC-B8C0164D783C}"/>
    <cellStyle name="Normal" xfId="0" builtinId="0"/>
    <cellStyle name="Normal 2 2 2" xfId="4" xr:uid="{C9CD839C-F62A-4489-AA25-A23F49CC28EA}"/>
    <cellStyle name="Normal 3 2 2" xfId="3" xr:uid="{5FED6B11-EF6F-4CA7-AB41-9645C5995655}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00"/>
      <color rgb="FF800000"/>
      <color rgb="FF66FF66"/>
      <color rgb="FF00FFCC"/>
      <color rgb="FFFF3300"/>
      <color rgb="FFFF6699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español'!$B$13:$AJ$13</c15:sqref>
                  </c15:fullRef>
                </c:ext>
              </c:extLst>
              <c:f>'gráfico español'!$B$13:$AI$13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300.03716435057828</c:v>
                </c:pt>
                <c:pt idx="5">
                  <c:v>169.93282151032273</c:v>
                </c:pt>
                <c:pt idx="6">
                  <c:v>54.342393103672109</c:v>
                </c:pt>
                <c:pt idx="7">
                  <c:v>52.454409486251677</c:v>
                </c:pt>
                <c:pt idx="8">
                  <c:v>56.126058353259282</c:v>
                </c:pt>
                <c:pt idx="9">
                  <c:v>55.732496615731549</c:v>
                </c:pt>
                <c:pt idx="10">
                  <c:v>61.072964203710903</c:v>
                </c:pt>
                <c:pt idx="11">
                  <c:v>58.742751856541005</c:v>
                </c:pt>
                <c:pt idx="12">
                  <c:v>58.146496498143343</c:v>
                </c:pt>
                <c:pt idx="13">
                  <c:v>57.945928318021828</c:v>
                </c:pt>
                <c:pt idx="14">
                  <c:v>59.857423186454795</c:v>
                </c:pt>
                <c:pt idx="15">
                  <c:v>55.421614030116963</c:v>
                </c:pt>
                <c:pt idx="16">
                  <c:v>60.979033855876864</c:v>
                </c:pt>
                <c:pt idx="17">
                  <c:v>51.803700385461525</c:v>
                </c:pt>
                <c:pt idx="18">
                  <c:v>47.894918013986235</c:v>
                </c:pt>
                <c:pt idx="19">
                  <c:v>45.289080850601735</c:v>
                </c:pt>
                <c:pt idx="20">
                  <c:v>44.271035365330853</c:v>
                </c:pt>
                <c:pt idx="21">
                  <c:v>42.087392647169985</c:v>
                </c:pt>
                <c:pt idx="22">
                  <c:v>38.447422694351317</c:v>
                </c:pt>
                <c:pt idx="23">
                  <c:v>33.775628839415702</c:v>
                </c:pt>
                <c:pt idx="24">
                  <c:v>33.069428537064233</c:v>
                </c:pt>
                <c:pt idx="25">
                  <c:v>29.380225672040616</c:v>
                </c:pt>
                <c:pt idx="26">
                  <c:v>28.095010379988402</c:v>
                </c:pt>
                <c:pt idx="27">
                  <c:v>27.010608095611268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01B-BF08-671C6B0E9067}"/>
            </c:ext>
          </c:extLst>
        </c:ser>
        <c:ser>
          <c:idx val="1"/>
          <c:order val="1"/>
          <c:tx>
            <c:strRef>
              <c:f>'gráfico español'!$A$14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español'!$B$14:$AJ$14</c15:sqref>
                  </c15:fullRef>
                </c:ext>
              </c:extLst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1192.4427032716662</c:v>
                </c:pt>
                <c:pt idx="5">
                  <c:v>1053.7682735763949</c:v>
                </c:pt>
                <c:pt idx="6">
                  <c:v>902.58759069232201</c:v>
                </c:pt>
                <c:pt idx="7">
                  <c:v>735.06120332285809</c:v>
                </c:pt>
                <c:pt idx="8">
                  <c:v>640.99564397036295</c:v>
                </c:pt>
                <c:pt idx="9">
                  <c:v>536.26499727616942</c:v>
                </c:pt>
                <c:pt idx="10">
                  <c:v>418.25946043041347</c:v>
                </c:pt>
                <c:pt idx="11">
                  <c:v>337.50235784954464</c:v>
                </c:pt>
                <c:pt idx="12">
                  <c:v>310.59371642165871</c:v>
                </c:pt>
                <c:pt idx="13">
                  <c:v>310.01473201468872</c:v>
                </c:pt>
                <c:pt idx="14">
                  <c:v>287.96893367858479</c:v>
                </c:pt>
                <c:pt idx="15">
                  <c:v>262.26602879165586</c:v>
                </c:pt>
                <c:pt idx="16">
                  <c:v>260.27209813494028</c:v>
                </c:pt>
                <c:pt idx="17">
                  <c:v>219.27141837866924</c:v>
                </c:pt>
                <c:pt idx="18">
                  <c:v>203.6994885331722</c:v>
                </c:pt>
                <c:pt idx="19">
                  <c:v>183.49928722849683</c:v>
                </c:pt>
                <c:pt idx="20">
                  <c:v>184.73074473220296</c:v>
                </c:pt>
                <c:pt idx="21">
                  <c:v>178.89605756870432</c:v>
                </c:pt>
                <c:pt idx="22">
                  <c:v>192.13329481161236</c:v>
                </c:pt>
                <c:pt idx="23">
                  <c:v>160.60013831037548</c:v>
                </c:pt>
                <c:pt idx="24">
                  <c:v>67.746375157761832</c:v>
                </c:pt>
                <c:pt idx="25">
                  <c:v>38.559453914328039</c:v>
                </c:pt>
                <c:pt idx="26">
                  <c:v>36.390487886111899</c:v>
                </c:pt>
                <c:pt idx="27">
                  <c:v>36.963864537365644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D-401B-BF08-671C6B0E9067}"/>
            </c:ext>
          </c:extLst>
        </c:ser>
        <c:ser>
          <c:idx val="2"/>
          <c:order val="2"/>
          <c:tx>
            <c:strRef>
              <c:f>'gráfico español'!$A$15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español'!$B$15:$AJ$15</c15:sqref>
                  </c15:fullRef>
                </c:ext>
              </c:extLst>
              <c:f>'gráfico español'!$B$15:$AI$15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234.64453472872631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D-401B-BF08-671C6B0E9067}"/>
            </c:ext>
          </c:extLst>
        </c:ser>
        <c:ser>
          <c:idx val="3"/>
          <c:order val="3"/>
          <c:tx>
            <c:strRef>
              <c:f>'gráfico español'!$A$16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español'!$B$16:$AJ$16</c15:sqref>
                  </c15:fullRef>
                </c:ext>
              </c:extLst>
              <c:f>'gráfico español'!$B$16:$AI$16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1266.7196260481073</c:v>
                </c:pt>
                <c:pt idx="6">
                  <c:v>1295.6056263444761</c:v>
                </c:pt>
                <c:pt idx="7">
                  <c:v>1390.4893631695436</c:v>
                </c:pt>
                <c:pt idx="8">
                  <c:v>796.13554155516772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687.63795542742116</c:v>
                </c:pt>
                <c:pt idx="13">
                  <c:v>662.33230467775638</c:v>
                </c:pt>
                <c:pt idx="14">
                  <c:v>690.78721517943234</c:v>
                </c:pt>
                <c:pt idx="15">
                  <c:v>609.74456047360241</c:v>
                </c:pt>
                <c:pt idx="16">
                  <c:v>626.03464693153762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625.56900931801374</c:v>
                </c:pt>
                <c:pt idx="21">
                  <c:v>413.05896494815727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389.9059265103777</c:v>
                </c:pt>
                <c:pt idx="25">
                  <c:v>519.68083178518737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D-401B-BF08-671C6B0E9067}"/>
            </c:ext>
          </c:extLst>
        </c:ser>
        <c:ser>
          <c:idx val="4"/>
          <c:order val="4"/>
          <c:tx>
            <c:strRef>
              <c:f>'gráfico español'!$A$17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español'!$B$17:$AJ$17</c15:sqref>
                  </c15:fullRef>
                </c:ext>
              </c:extLst>
              <c:f>'gráfico español'!$B$17:$AI$17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62.1752511252554</c:v>
                </c:pt>
                <c:pt idx="7">
                  <c:v>36.191976550041261</c:v>
                </c:pt>
                <c:pt idx="8">
                  <c:v>30.362392981589057</c:v>
                </c:pt>
                <c:pt idx="9">
                  <c:v>26.037341311091872</c:v>
                </c:pt>
                <c:pt idx="10">
                  <c:v>24.837847447599522</c:v>
                </c:pt>
                <c:pt idx="11">
                  <c:v>18.138253362934165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12.939296513438755</c:v>
                </c:pt>
                <c:pt idx="17">
                  <c:v>11.553700649608068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2.8819281306595461</c:v>
                </c:pt>
                <c:pt idx="25">
                  <c:v>2.330282240895857</c:v>
                </c:pt>
                <c:pt idx="26">
                  <c:v>0.90201110915598914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DD-401B-BF08-671C6B0E9067}"/>
            </c:ext>
          </c:extLst>
        </c:ser>
        <c:ser>
          <c:idx val="5"/>
          <c:order val="5"/>
          <c:tx>
            <c:strRef>
              <c:f>'gráfico español'!$A$18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español'!$B$18:$AJ$18</c15:sqref>
                  </c15:fullRef>
                </c:ext>
              </c:extLst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218.55576724137933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DD-401B-BF08-671C6B0E9067}"/>
            </c:ext>
          </c:extLst>
        </c:ser>
        <c:ser>
          <c:idx val="6"/>
          <c:order val="6"/>
          <c:tx>
            <c:strRef>
              <c:f>'gráfico español'!$A$19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español'!$B$19:$AJ$19</c15:sqref>
                  </c15:fullRef>
                </c:ext>
              </c:extLst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314.71810592248482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D-401B-BF08-671C6B0E9067}"/>
            </c:ext>
          </c:extLst>
        </c:ser>
        <c:ser>
          <c:idx val="7"/>
          <c:order val="7"/>
          <c:tx>
            <c:strRef>
              <c:f>'gráfico español'!$A$20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español'!$B$20:$AJ$20</c15:sqref>
                  </c15:fullRef>
                </c:ext>
              </c:extLst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132.03667444111869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DD-401B-BF08-671C6B0E9067}"/>
            </c:ext>
          </c:extLst>
        </c:ser>
        <c:ser>
          <c:idx val="8"/>
          <c:order val="8"/>
          <c:tx>
            <c:strRef>
              <c:f>'gráfico español'!$A$21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español'!$B$21:$AJ$21</c15:sqref>
                  </c15:fullRef>
                </c:ext>
              </c:extLst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199.16911330884543</c:v>
                </c:pt>
                <c:pt idx="5">
                  <c:v>89.893933702395302</c:v>
                </c:pt>
                <c:pt idx="6">
                  <c:v>0.92271299999999989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DD-401B-BF08-671C6B0E9067}"/>
            </c:ext>
          </c:extLst>
        </c:ser>
        <c:ser>
          <c:idx val="9"/>
          <c:order val="9"/>
          <c:tx>
            <c:strRef>
              <c:f>'gráfico español'!$A$22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español'!$B$22:$AJ$22</c15:sqref>
                  </c15:fullRef>
                </c:ext>
              </c:extLst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DD-401B-BF08-671C6B0E9067}"/>
            </c:ext>
          </c:extLst>
        </c:ser>
        <c:ser>
          <c:idx val="10"/>
          <c:order val="10"/>
          <c:tx>
            <c:strRef>
              <c:f>'gráfico español'!$A$23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español'!$B$23:$AJ$23</c15:sqref>
                  </c15:fullRef>
                </c:ext>
              </c:extLst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19.569994646473219</c:v>
                </c:pt>
                <c:pt idx="4">
                  <c:v>112.05652939489018</c:v>
                </c:pt>
                <c:pt idx="5">
                  <c:v>89.877279357103546</c:v>
                </c:pt>
                <c:pt idx="6">
                  <c:v>69.393037647691372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DD-401B-BF08-671C6B0E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96656"/>
        <c:axId val="1575905840"/>
      </c:areaChart>
      <c:lineChart>
        <c:grouping val="standard"/>
        <c:varyColors val="0"/>
        <c:ser>
          <c:idx val="11"/>
          <c:order val="11"/>
          <c:tx>
            <c:strRef>
              <c:f>'gráfico español'!$A$24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español'!$B$24:$AJ$24</c15:sqref>
                  </c15:fullRef>
                </c:ext>
              </c:extLst>
              <c:f>'gráfico español'!$B$24:$AI$24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2635.672000354597</c:v>
                </c:pt>
                <c:pt idx="4">
                  <c:v>4547.0566933033715</c:v>
                </c:pt>
                <c:pt idx="5">
                  <c:v>3663.8748427222386</c:v>
                </c:pt>
                <c:pt idx="6">
                  <c:v>3535.3911879089642</c:v>
                </c:pt>
                <c:pt idx="7">
                  <c:v>2413.232586118665</c:v>
                </c:pt>
                <c:pt idx="8">
                  <c:v>1563.598657044635</c:v>
                </c:pt>
                <c:pt idx="9">
                  <c:v>1776.4879888321902</c:v>
                </c:pt>
                <c:pt idx="10">
                  <c:v>1566.3210104903242</c:v>
                </c:pt>
                <c:pt idx="11">
                  <c:v>1267.1052277920815</c:v>
                </c:pt>
                <c:pt idx="12">
                  <c:v>1078.3706248627172</c:v>
                </c:pt>
                <c:pt idx="13">
                  <c:v>1047.5178670655298</c:v>
                </c:pt>
                <c:pt idx="14">
                  <c:v>1053.7572739056345</c:v>
                </c:pt>
                <c:pt idx="15">
                  <c:v>940.79499832059071</c:v>
                </c:pt>
                <c:pt idx="16">
                  <c:v>960.22507543579354</c:v>
                </c:pt>
                <c:pt idx="17">
                  <c:v>969.09075522936678</c:v>
                </c:pt>
                <c:pt idx="18">
                  <c:v>872.99008210281181</c:v>
                </c:pt>
                <c:pt idx="19">
                  <c:v>886.82008972825156</c:v>
                </c:pt>
                <c:pt idx="20">
                  <c:v>859.45188381091441</c:v>
                </c:pt>
                <c:pt idx="21">
                  <c:v>637.75718151911008</c:v>
                </c:pt>
                <c:pt idx="22">
                  <c:v>705.20398777447804</c:v>
                </c:pt>
                <c:pt idx="23">
                  <c:v>712.2599632272686</c:v>
                </c:pt>
                <c:pt idx="24">
                  <c:v>493.60365833586332</c:v>
                </c:pt>
                <c:pt idx="25">
                  <c:v>589.95079361245189</c:v>
                </c:pt>
                <c:pt idx="26">
                  <c:v>282.45565494435067</c:v>
                </c:pt>
                <c:pt idx="27">
                  <c:v>63.974472632976912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DD-401B-BF08-671C6B0E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inglés'!$A$24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300.03716435057828</c:v>
                </c:pt>
                <c:pt idx="5">
                  <c:v>169.93282151032273</c:v>
                </c:pt>
                <c:pt idx="6">
                  <c:v>54.342393103672109</c:v>
                </c:pt>
                <c:pt idx="7">
                  <c:v>52.454409486251677</c:v>
                </c:pt>
                <c:pt idx="8">
                  <c:v>56.126058353259282</c:v>
                </c:pt>
                <c:pt idx="9">
                  <c:v>55.732496615731549</c:v>
                </c:pt>
                <c:pt idx="10">
                  <c:v>61.072964203710903</c:v>
                </c:pt>
                <c:pt idx="11">
                  <c:v>58.742751856541005</c:v>
                </c:pt>
                <c:pt idx="12">
                  <c:v>58.146496498143343</c:v>
                </c:pt>
                <c:pt idx="13">
                  <c:v>57.945928318021828</c:v>
                </c:pt>
                <c:pt idx="14">
                  <c:v>59.857423186454795</c:v>
                </c:pt>
                <c:pt idx="15">
                  <c:v>55.421614030116963</c:v>
                </c:pt>
                <c:pt idx="16">
                  <c:v>60.979033855876864</c:v>
                </c:pt>
                <c:pt idx="17">
                  <c:v>51.803700385461525</c:v>
                </c:pt>
                <c:pt idx="18">
                  <c:v>47.894918013986235</c:v>
                </c:pt>
                <c:pt idx="19">
                  <c:v>45.289080850601735</c:v>
                </c:pt>
                <c:pt idx="20">
                  <c:v>44.271035365330853</c:v>
                </c:pt>
                <c:pt idx="21">
                  <c:v>42.087392647169985</c:v>
                </c:pt>
                <c:pt idx="22">
                  <c:v>38.447422694351317</c:v>
                </c:pt>
                <c:pt idx="23">
                  <c:v>33.775628839415702</c:v>
                </c:pt>
                <c:pt idx="24">
                  <c:v>33.069428537064233</c:v>
                </c:pt>
                <c:pt idx="25">
                  <c:v>29.380225672040616</c:v>
                </c:pt>
                <c:pt idx="26">
                  <c:v>28.095010379988402</c:v>
                </c:pt>
                <c:pt idx="27">
                  <c:v>27.010608095611268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7-4F58-AF5E-9684B44294ED}"/>
            </c:ext>
          </c:extLst>
        </c:ser>
        <c:ser>
          <c:idx val="1"/>
          <c:order val="1"/>
          <c:tx>
            <c:strRef>
              <c:f>'gráfico inglés'!$A$25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inglés'!$B$25:$AI$25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1192.4427032716662</c:v>
                </c:pt>
                <c:pt idx="5">
                  <c:v>1053.7682735763949</c:v>
                </c:pt>
                <c:pt idx="6">
                  <c:v>902.58759069232201</c:v>
                </c:pt>
                <c:pt idx="7">
                  <c:v>735.06120332285809</c:v>
                </c:pt>
                <c:pt idx="8">
                  <c:v>640.99564397036295</c:v>
                </c:pt>
                <c:pt idx="9">
                  <c:v>536.26499727616942</c:v>
                </c:pt>
                <c:pt idx="10">
                  <c:v>418.25946043041347</c:v>
                </c:pt>
                <c:pt idx="11">
                  <c:v>337.50235784954464</c:v>
                </c:pt>
                <c:pt idx="12">
                  <c:v>310.59371642165871</c:v>
                </c:pt>
                <c:pt idx="13">
                  <c:v>310.01473201468872</c:v>
                </c:pt>
                <c:pt idx="14">
                  <c:v>287.96893367858479</c:v>
                </c:pt>
                <c:pt idx="15">
                  <c:v>262.26602879165586</c:v>
                </c:pt>
                <c:pt idx="16">
                  <c:v>260.27209813494028</c:v>
                </c:pt>
                <c:pt idx="17">
                  <c:v>219.27141837866924</c:v>
                </c:pt>
                <c:pt idx="18">
                  <c:v>203.6994885331722</c:v>
                </c:pt>
                <c:pt idx="19">
                  <c:v>183.49928722849683</c:v>
                </c:pt>
                <c:pt idx="20">
                  <c:v>184.73074473220296</c:v>
                </c:pt>
                <c:pt idx="21">
                  <c:v>178.89605756870432</c:v>
                </c:pt>
                <c:pt idx="22">
                  <c:v>192.13329481161236</c:v>
                </c:pt>
                <c:pt idx="23">
                  <c:v>160.60013831037548</c:v>
                </c:pt>
                <c:pt idx="24">
                  <c:v>67.746375157761832</c:v>
                </c:pt>
                <c:pt idx="25">
                  <c:v>38.559453914328039</c:v>
                </c:pt>
                <c:pt idx="26">
                  <c:v>36.390487886111899</c:v>
                </c:pt>
                <c:pt idx="27">
                  <c:v>36.963864537365644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7-4F58-AF5E-9684B44294ED}"/>
            </c:ext>
          </c:extLst>
        </c:ser>
        <c:ser>
          <c:idx val="2"/>
          <c:order val="2"/>
          <c:tx>
            <c:strRef>
              <c:f>'gráfico inglés'!$A$26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inglés'!$B$26:$AI$26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234.64453472872631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7-4F58-AF5E-9684B44294ED}"/>
            </c:ext>
          </c:extLst>
        </c:ser>
        <c:ser>
          <c:idx val="3"/>
          <c:order val="3"/>
          <c:tx>
            <c:strRef>
              <c:f>'gráfico inglés'!$A$27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inglés'!$B$27:$AI$27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1266.7196260481073</c:v>
                </c:pt>
                <c:pt idx="6">
                  <c:v>1295.6056263444761</c:v>
                </c:pt>
                <c:pt idx="7">
                  <c:v>1390.4893631695436</c:v>
                </c:pt>
                <c:pt idx="8">
                  <c:v>796.13554155516772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687.63795542742116</c:v>
                </c:pt>
                <c:pt idx="13">
                  <c:v>662.33230467775638</c:v>
                </c:pt>
                <c:pt idx="14">
                  <c:v>690.78721517943234</c:v>
                </c:pt>
                <c:pt idx="15">
                  <c:v>609.74456047360241</c:v>
                </c:pt>
                <c:pt idx="16">
                  <c:v>626.03464693153762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625.56900931801374</c:v>
                </c:pt>
                <c:pt idx="21">
                  <c:v>413.05896494815727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389.9059265103777</c:v>
                </c:pt>
                <c:pt idx="25">
                  <c:v>519.68083178518737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7-4F58-AF5E-9684B44294ED}"/>
            </c:ext>
          </c:extLst>
        </c:ser>
        <c:ser>
          <c:idx val="4"/>
          <c:order val="4"/>
          <c:tx>
            <c:strRef>
              <c:f>'gráfico inglés'!$A$28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inglés'!$B$28:$AI$28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62.1752511252554</c:v>
                </c:pt>
                <c:pt idx="7">
                  <c:v>36.191976550041261</c:v>
                </c:pt>
                <c:pt idx="8">
                  <c:v>30.362392981589057</c:v>
                </c:pt>
                <c:pt idx="9">
                  <c:v>26.037341311091872</c:v>
                </c:pt>
                <c:pt idx="10">
                  <c:v>24.837847447599522</c:v>
                </c:pt>
                <c:pt idx="11">
                  <c:v>18.138253362934165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12.939296513438755</c:v>
                </c:pt>
                <c:pt idx="17">
                  <c:v>11.553700649608068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2.8819281306595461</c:v>
                </c:pt>
                <c:pt idx="25">
                  <c:v>2.330282240895857</c:v>
                </c:pt>
                <c:pt idx="26">
                  <c:v>0.90201110915598914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7-4F58-AF5E-9684B44294ED}"/>
            </c:ext>
          </c:extLst>
        </c:ser>
        <c:ser>
          <c:idx val="5"/>
          <c:order val="5"/>
          <c:tx>
            <c:strRef>
              <c:f>'gráfico inglés'!$A$29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inglés'!$B$29:$AI$29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218.55576724137933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7-4F58-AF5E-9684B44294ED}"/>
            </c:ext>
          </c:extLst>
        </c:ser>
        <c:ser>
          <c:idx val="6"/>
          <c:order val="6"/>
          <c:tx>
            <c:strRef>
              <c:f>'gráfico inglés'!$A$30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inglés'!$B$30:$AI$30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314.71810592248482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7-4F58-AF5E-9684B44294ED}"/>
            </c:ext>
          </c:extLst>
        </c:ser>
        <c:ser>
          <c:idx val="7"/>
          <c:order val="7"/>
          <c:tx>
            <c:strRef>
              <c:f>'gráfico inglés'!$A$31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inglés'!$B$31:$AI$31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132.03667444111869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7-4F58-AF5E-9684B44294ED}"/>
            </c:ext>
          </c:extLst>
        </c:ser>
        <c:ser>
          <c:idx val="8"/>
          <c:order val="8"/>
          <c:tx>
            <c:strRef>
              <c:f>'gráfico inglés'!$A$32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199.16911330884543</c:v>
                </c:pt>
                <c:pt idx="5">
                  <c:v>89.893933702395302</c:v>
                </c:pt>
                <c:pt idx="6">
                  <c:v>0.92271299999999989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7-4F58-AF5E-9684B44294ED}"/>
            </c:ext>
          </c:extLst>
        </c:ser>
        <c:ser>
          <c:idx val="9"/>
          <c:order val="9"/>
          <c:tx>
            <c:strRef>
              <c:f>'gráfico inglés'!$A$33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7-4F58-AF5E-9684B44294ED}"/>
            </c:ext>
          </c:extLst>
        </c:ser>
        <c:ser>
          <c:idx val="10"/>
          <c:order val="10"/>
          <c:tx>
            <c:strRef>
              <c:f>'gráfico inglés'!$A$34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19.569994646473219</c:v>
                </c:pt>
                <c:pt idx="4">
                  <c:v>112.05652939489018</c:v>
                </c:pt>
                <c:pt idx="5">
                  <c:v>89.877279357103546</c:v>
                </c:pt>
                <c:pt idx="6">
                  <c:v>69.393037647691372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2635.672000354597</c:v>
                </c:pt>
                <c:pt idx="4">
                  <c:v>4547.0566933033715</c:v>
                </c:pt>
                <c:pt idx="5">
                  <c:v>3663.8748427222386</c:v>
                </c:pt>
                <c:pt idx="6">
                  <c:v>3535.3911879089642</c:v>
                </c:pt>
                <c:pt idx="7">
                  <c:v>2413.232586118665</c:v>
                </c:pt>
                <c:pt idx="8">
                  <c:v>1563.598657044635</c:v>
                </c:pt>
                <c:pt idx="9">
                  <c:v>1776.4879888321902</c:v>
                </c:pt>
                <c:pt idx="10">
                  <c:v>1566.3210104903242</c:v>
                </c:pt>
                <c:pt idx="11">
                  <c:v>1267.1052277920815</c:v>
                </c:pt>
                <c:pt idx="12">
                  <c:v>1078.3706248627172</c:v>
                </c:pt>
                <c:pt idx="13">
                  <c:v>1047.5178670655298</c:v>
                </c:pt>
                <c:pt idx="14">
                  <c:v>1053.7572739056345</c:v>
                </c:pt>
                <c:pt idx="15">
                  <c:v>940.79499832059071</c:v>
                </c:pt>
                <c:pt idx="16">
                  <c:v>960.22507543579354</c:v>
                </c:pt>
                <c:pt idx="17">
                  <c:v>969.09075522936678</c:v>
                </c:pt>
                <c:pt idx="18">
                  <c:v>872.99008210281181</c:v>
                </c:pt>
                <c:pt idx="19">
                  <c:v>886.82008972825156</c:v>
                </c:pt>
                <c:pt idx="20">
                  <c:v>859.45188381091441</c:v>
                </c:pt>
                <c:pt idx="21">
                  <c:v>637.75718151911008</c:v>
                </c:pt>
                <c:pt idx="22">
                  <c:v>705.20398777447804</c:v>
                </c:pt>
                <c:pt idx="23">
                  <c:v>712.2599632272686</c:v>
                </c:pt>
                <c:pt idx="24">
                  <c:v>493.60365833586332</c:v>
                </c:pt>
                <c:pt idx="25">
                  <c:v>589.95079361245189</c:v>
                </c:pt>
                <c:pt idx="26">
                  <c:v>282.45565494435067</c:v>
                </c:pt>
                <c:pt idx="27">
                  <c:v>63.974472632976912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español'!$B$13:$AJ$13</c15:sqref>
                  </c15:fullRef>
                </c:ext>
              </c:extLst>
              <c:f>'gráfico español'!$B$13:$AI$13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300.03716435057828</c:v>
                </c:pt>
                <c:pt idx="5">
                  <c:v>169.93282151032273</c:v>
                </c:pt>
                <c:pt idx="6">
                  <c:v>54.342393103672109</c:v>
                </c:pt>
                <c:pt idx="7">
                  <c:v>52.454409486251677</c:v>
                </c:pt>
                <c:pt idx="8">
                  <c:v>56.126058353259282</c:v>
                </c:pt>
                <c:pt idx="9">
                  <c:v>55.732496615731549</c:v>
                </c:pt>
                <c:pt idx="10">
                  <c:v>61.072964203710903</c:v>
                </c:pt>
                <c:pt idx="11">
                  <c:v>58.742751856541005</c:v>
                </c:pt>
                <c:pt idx="12">
                  <c:v>58.146496498143343</c:v>
                </c:pt>
                <c:pt idx="13">
                  <c:v>57.945928318021828</c:v>
                </c:pt>
                <c:pt idx="14">
                  <c:v>59.857423186454795</c:v>
                </c:pt>
                <c:pt idx="15">
                  <c:v>55.421614030116963</c:v>
                </c:pt>
                <c:pt idx="16">
                  <c:v>60.979033855876864</c:v>
                </c:pt>
                <c:pt idx="17">
                  <c:v>51.803700385461525</c:v>
                </c:pt>
                <c:pt idx="18">
                  <c:v>47.894918013986235</c:v>
                </c:pt>
                <c:pt idx="19">
                  <c:v>45.289080850601735</c:v>
                </c:pt>
                <c:pt idx="20">
                  <c:v>44.271035365330853</c:v>
                </c:pt>
                <c:pt idx="21">
                  <c:v>42.087392647169985</c:v>
                </c:pt>
                <c:pt idx="22">
                  <c:v>38.447422694351317</c:v>
                </c:pt>
                <c:pt idx="23">
                  <c:v>33.775628839415702</c:v>
                </c:pt>
                <c:pt idx="24">
                  <c:v>33.069428537064233</c:v>
                </c:pt>
                <c:pt idx="25">
                  <c:v>29.380225672040616</c:v>
                </c:pt>
                <c:pt idx="26">
                  <c:v>28.095010379988402</c:v>
                </c:pt>
                <c:pt idx="27">
                  <c:v>27.010608095611268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3-4761-A666-C2F4140DA82E}"/>
            </c:ext>
          </c:extLst>
        </c:ser>
        <c:ser>
          <c:idx val="1"/>
          <c:order val="1"/>
          <c:tx>
            <c:strRef>
              <c:f>'gráfico español'!$A$14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español'!$B$14:$AJ$14</c15:sqref>
                  </c15:fullRef>
                </c:ext>
              </c:extLst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1192.4427032716662</c:v>
                </c:pt>
                <c:pt idx="5">
                  <c:v>1053.7682735763949</c:v>
                </c:pt>
                <c:pt idx="6">
                  <c:v>902.58759069232201</c:v>
                </c:pt>
                <c:pt idx="7">
                  <c:v>735.06120332285809</c:v>
                </c:pt>
                <c:pt idx="8">
                  <c:v>640.99564397036295</c:v>
                </c:pt>
                <c:pt idx="9">
                  <c:v>536.26499727616942</c:v>
                </c:pt>
                <c:pt idx="10">
                  <c:v>418.25946043041347</c:v>
                </c:pt>
                <c:pt idx="11">
                  <c:v>337.50235784954464</c:v>
                </c:pt>
                <c:pt idx="12">
                  <c:v>310.59371642165871</c:v>
                </c:pt>
                <c:pt idx="13">
                  <c:v>310.01473201468872</c:v>
                </c:pt>
                <c:pt idx="14">
                  <c:v>287.96893367858479</c:v>
                </c:pt>
                <c:pt idx="15">
                  <c:v>262.26602879165586</c:v>
                </c:pt>
                <c:pt idx="16">
                  <c:v>260.27209813494028</c:v>
                </c:pt>
                <c:pt idx="17">
                  <c:v>219.27141837866924</c:v>
                </c:pt>
                <c:pt idx="18">
                  <c:v>203.6994885331722</c:v>
                </c:pt>
                <c:pt idx="19">
                  <c:v>183.49928722849683</c:v>
                </c:pt>
                <c:pt idx="20">
                  <c:v>184.73074473220296</c:v>
                </c:pt>
                <c:pt idx="21">
                  <c:v>178.89605756870432</c:v>
                </c:pt>
                <c:pt idx="22">
                  <c:v>192.13329481161236</c:v>
                </c:pt>
                <c:pt idx="23">
                  <c:v>160.60013831037548</c:v>
                </c:pt>
                <c:pt idx="24">
                  <c:v>67.746375157761832</c:v>
                </c:pt>
                <c:pt idx="25">
                  <c:v>38.559453914328039</c:v>
                </c:pt>
                <c:pt idx="26">
                  <c:v>36.390487886111899</c:v>
                </c:pt>
                <c:pt idx="27">
                  <c:v>36.963864537365644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3-4761-A666-C2F4140DA82E}"/>
            </c:ext>
          </c:extLst>
        </c:ser>
        <c:ser>
          <c:idx val="2"/>
          <c:order val="2"/>
          <c:tx>
            <c:strRef>
              <c:f>'gráfico español'!$A$15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español'!$B$15:$AJ$15</c15:sqref>
                  </c15:fullRef>
                </c:ext>
              </c:extLst>
              <c:f>'gráfico español'!$B$15:$AI$15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234.64453472872631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3-4761-A666-C2F4140DA82E}"/>
            </c:ext>
          </c:extLst>
        </c:ser>
        <c:ser>
          <c:idx val="3"/>
          <c:order val="3"/>
          <c:tx>
            <c:strRef>
              <c:f>'gráfico español'!$A$16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español'!$B$16:$AJ$16</c15:sqref>
                  </c15:fullRef>
                </c:ext>
              </c:extLst>
              <c:f>'gráfico español'!$B$16:$AI$16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1266.7196260481073</c:v>
                </c:pt>
                <c:pt idx="6">
                  <c:v>1295.6056263444761</c:v>
                </c:pt>
                <c:pt idx="7">
                  <c:v>1390.4893631695436</c:v>
                </c:pt>
                <c:pt idx="8">
                  <c:v>796.13554155516772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687.63795542742116</c:v>
                </c:pt>
                <c:pt idx="13">
                  <c:v>662.33230467775638</c:v>
                </c:pt>
                <c:pt idx="14">
                  <c:v>690.78721517943234</c:v>
                </c:pt>
                <c:pt idx="15">
                  <c:v>609.74456047360241</c:v>
                </c:pt>
                <c:pt idx="16">
                  <c:v>626.03464693153762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625.56900931801374</c:v>
                </c:pt>
                <c:pt idx="21">
                  <c:v>413.05896494815727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389.9059265103777</c:v>
                </c:pt>
                <c:pt idx="25">
                  <c:v>519.68083178518737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761-A666-C2F4140DA82E}"/>
            </c:ext>
          </c:extLst>
        </c:ser>
        <c:ser>
          <c:idx val="4"/>
          <c:order val="4"/>
          <c:tx>
            <c:strRef>
              <c:f>'gráfico español'!$A$17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español'!$B$17:$AJ$17</c15:sqref>
                  </c15:fullRef>
                </c:ext>
              </c:extLst>
              <c:f>'gráfico español'!$B$17:$AI$17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62.1752511252554</c:v>
                </c:pt>
                <c:pt idx="7">
                  <c:v>36.191976550041261</c:v>
                </c:pt>
                <c:pt idx="8">
                  <c:v>30.362392981589057</c:v>
                </c:pt>
                <c:pt idx="9">
                  <c:v>26.037341311091872</c:v>
                </c:pt>
                <c:pt idx="10">
                  <c:v>24.837847447599522</c:v>
                </c:pt>
                <c:pt idx="11">
                  <c:v>18.138253362934165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12.939296513438755</c:v>
                </c:pt>
                <c:pt idx="17">
                  <c:v>11.553700649608068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2.8819281306595461</c:v>
                </c:pt>
                <c:pt idx="25">
                  <c:v>2.330282240895857</c:v>
                </c:pt>
                <c:pt idx="26">
                  <c:v>0.90201110915598914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3-4761-A666-C2F4140DA82E}"/>
            </c:ext>
          </c:extLst>
        </c:ser>
        <c:ser>
          <c:idx val="5"/>
          <c:order val="5"/>
          <c:tx>
            <c:strRef>
              <c:f>'gráfico español'!$A$18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español'!$B$18:$AJ$18</c15:sqref>
                  </c15:fullRef>
                </c:ext>
              </c:extLst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218.55576724137933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23-4761-A666-C2F4140DA82E}"/>
            </c:ext>
          </c:extLst>
        </c:ser>
        <c:ser>
          <c:idx val="6"/>
          <c:order val="6"/>
          <c:tx>
            <c:strRef>
              <c:f>'gráfico español'!$A$19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español'!$B$19:$AJ$19</c15:sqref>
                  </c15:fullRef>
                </c:ext>
              </c:extLst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314.71810592248482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23-4761-A666-C2F4140DA82E}"/>
            </c:ext>
          </c:extLst>
        </c:ser>
        <c:ser>
          <c:idx val="7"/>
          <c:order val="7"/>
          <c:tx>
            <c:strRef>
              <c:f>'gráfico español'!$A$20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español'!$B$20:$AJ$20</c15:sqref>
                  </c15:fullRef>
                </c:ext>
              </c:extLst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132.03667444111869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23-4761-A666-C2F4140DA82E}"/>
            </c:ext>
          </c:extLst>
        </c:ser>
        <c:ser>
          <c:idx val="8"/>
          <c:order val="8"/>
          <c:tx>
            <c:strRef>
              <c:f>'gráfico español'!$A$21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español'!$B$21:$AJ$21</c15:sqref>
                  </c15:fullRef>
                </c:ext>
              </c:extLst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199.16911330884543</c:v>
                </c:pt>
                <c:pt idx="5">
                  <c:v>89.893933702395302</c:v>
                </c:pt>
                <c:pt idx="6">
                  <c:v>0.92271299999999989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23-4761-A666-C2F4140DA82E}"/>
            </c:ext>
          </c:extLst>
        </c:ser>
        <c:ser>
          <c:idx val="9"/>
          <c:order val="9"/>
          <c:tx>
            <c:strRef>
              <c:f>'gráfico español'!$A$22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español'!$B$22:$AJ$22</c15:sqref>
                  </c15:fullRef>
                </c:ext>
              </c:extLst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23-4761-A666-C2F4140DA82E}"/>
            </c:ext>
          </c:extLst>
        </c:ser>
        <c:ser>
          <c:idx val="10"/>
          <c:order val="10"/>
          <c:tx>
            <c:strRef>
              <c:f>'gráfico español'!$A$23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español'!$B$23:$AJ$23</c15:sqref>
                  </c15:fullRef>
                </c:ext>
              </c:extLst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19.569994646473219</c:v>
                </c:pt>
                <c:pt idx="4">
                  <c:v>112.05652939489018</c:v>
                </c:pt>
                <c:pt idx="5">
                  <c:v>89.877279357103546</c:v>
                </c:pt>
                <c:pt idx="6">
                  <c:v>69.393037647691372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23-4761-A666-C2F4140D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96656"/>
        <c:axId val="1575905840"/>
      </c:areaChart>
      <c:lineChart>
        <c:grouping val="standard"/>
        <c:varyColors val="0"/>
        <c:ser>
          <c:idx val="11"/>
          <c:order val="11"/>
          <c:tx>
            <c:strRef>
              <c:f>'gráfico español'!$A$24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español'!$B$24:$AJ$24</c15:sqref>
                  </c15:fullRef>
                </c:ext>
              </c:extLst>
              <c:f>'gráfico español'!$B$24:$AI$24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2635.672000354597</c:v>
                </c:pt>
                <c:pt idx="4">
                  <c:v>4547.0566933033715</c:v>
                </c:pt>
                <c:pt idx="5">
                  <c:v>3663.8748427222386</c:v>
                </c:pt>
                <c:pt idx="6">
                  <c:v>3535.3911879089642</c:v>
                </c:pt>
                <c:pt idx="7">
                  <c:v>2413.232586118665</c:v>
                </c:pt>
                <c:pt idx="8">
                  <c:v>1563.598657044635</c:v>
                </c:pt>
                <c:pt idx="9">
                  <c:v>1776.4879888321902</c:v>
                </c:pt>
                <c:pt idx="10">
                  <c:v>1566.3210104903242</c:v>
                </c:pt>
                <c:pt idx="11">
                  <c:v>1267.1052277920815</c:v>
                </c:pt>
                <c:pt idx="12">
                  <c:v>1078.3706248627172</c:v>
                </c:pt>
                <c:pt idx="13">
                  <c:v>1047.5178670655298</c:v>
                </c:pt>
                <c:pt idx="14">
                  <c:v>1053.7572739056345</c:v>
                </c:pt>
                <c:pt idx="15">
                  <c:v>940.79499832059071</c:v>
                </c:pt>
                <c:pt idx="16">
                  <c:v>960.22507543579354</c:v>
                </c:pt>
                <c:pt idx="17">
                  <c:v>969.09075522936678</c:v>
                </c:pt>
                <c:pt idx="18">
                  <c:v>872.99008210281181</c:v>
                </c:pt>
                <c:pt idx="19">
                  <c:v>886.82008972825156</c:v>
                </c:pt>
                <c:pt idx="20">
                  <c:v>859.45188381091441</c:v>
                </c:pt>
                <c:pt idx="21">
                  <c:v>637.75718151911008</c:v>
                </c:pt>
                <c:pt idx="22">
                  <c:v>705.20398777447804</c:v>
                </c:pt>
                <c:pt idx="23">
                  <c:v>712.2599632272686</c:v>
                </c:pt>
                <c:pt idx="24">
                  <c:v>493.60365833586332</c:v>
                </c:pt>
                <c:pt idx="25">
                  <c:v>589.95079361245189</c:v>
                </c:pt>
                <c:pt idx="26">
                  <c:v>282.45565494435067</c:v>
                </c:pt>
                <c:pt idx="27">
                  <c:v>63.974472632976912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23-4761-A666-C2F4140D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inglés'!$A$24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300.03716435057828</c:v>
                </c:pt>
                <c:pt idx="5">
                  <c:v>169.93282151032273</c:v>
                </c:pt>
                <c:pt idx="6">
                  <c:v>54.342393103672109</c:v>
                </c:pt>
                <c:pt idx="7">
                  <c:v>52.454409486251677</c:v>
                </c:pt>
                <c:pt idx="8">
                  <c:v>56.126058353259282</c:v>
                </c:pt>
                <c:pt idx="9">
                  <c:v>55.732496615731549</c:v>
                </c:pt>
                <c:pt idx="10">
                  <c:v>61.072964203710903</c:v>
                </c:pt>
                <c:pt idx="11">
                  <c:v>58.742751856541005</c:v>
                </c:pt>
                <c:pt idx="12">
                  <c:v>58.146496498143343</c:v>
                </c:pt>
                <c:pt idx="13">
                  <c:v>57.945928318021828</c:v>
                </c:pt>
                <c:pt idx="14">
                  <c:v>59.857423186454795</c:v>
                </c:pt>
                <c:pt idx="15">
                  <c:v>55.421614030116963</c:v>
                </c:pt>
                <c:pt idx="16">
                  <c:v>60.979033855876864</c:v>
                </c:pt>
                <c:pt idx="17">
                  <c:v>51.803700385461525</c:v>
                </c:pt>
                <c:pt idx="18">
                  <c:v>47.894918013986235</c:v>
                </c:pt>
                <c:pt idx="19">
                  <c:v>45.289080850601735</c:v>
                </c:pt>
                <c:pt idx="20">
                  <c:v>44.271035365330853</c:v>
                </c:pt>
                <c:pt idx="21">
                  <c:v>42.087392647169985</c:v>
                </c:pt>
                <c:pt idx="22">
                  <c:v>38.447422694351317</c:v>
                </c:pt>
                <c:pt idx="23">
                  <c:v>33.775628839415702</c:v>
                </c:pt>
                <c:pt idx="24">
                  <c:v>33.069428537064233</c:v>
                </c:pt>
                <c:pt idx="25">
                  <c:v>29.380225672040616</c:v>
                </c:pt>
                <c:pt idx="26">
                  <c:v>28.095010379988402</c:v>
                </c:pt>
                <c:pt idx="27">
                  <c:v>27.010608095611268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F-42AB-A0AB-3682A9B6DE84}"/>
            </c:ext>
          </c:extLst>
        </c:ser>
        <c:ser>
          <c:idx val="1"/>
          <c:order val="1"/>
          <c:tx>
            <c:strRef>
              <c:f>'gráfico inglés'!$A$25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inglés'!$B$25:$AI$25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1192.4427032716662</c:v>
                </c:pt>
                <c:pt idx="5">
                  <c:v>1053.7682735763949</c:v>
                </c:pt>
                <c:pt idx="6">
                  <c:v>902.58759069232201</c:v>
                </c:pt>
                <c:pt idx="7">
                  <c:v>735.06120332285809</c:v>
                </c:pt>
                <c:pt idx="8">
                  <c:v>640.99564397036295</c:v>
                </c:pt>
                <c:pt idx="9">
                  <c:v>536.26499727616942</c:v>
                </c:pt>
                <c:pt idx="10">
                  <c:v>418.25946043041347</c:v>
                </c:pt>
                <c:pt idx="11">
                  <c:v>337.50235784954464</c:v>
                </c:pt>
                <c:pt idx="12">
                  <c:v>310.59371642165871</c:v>
                </c:pt>
                <c:pt idx="13">
                  <c:v>310.01473201468872</c:v>
                </c:pt>
                <c:pt idx="14">
                  <c:v>287.96893367858479</c:v>
                </c:pt>
                <c:pt idx="15">
                  <c:v>262.26602879165586</c:v>
                </c:pt>
                <c:pt idx="16">
                  <c:v>260.27209813494028</c:v>
                </c:pt>
                <c:pt idx="17">
                  <c:v>219.27141837866924</c:v>
                </c:pt>
                <c:pt idx="18">
                  <c:v>203.6994885331722</c:v>
                </c:pt>
                <c:pt idx="19">
                  <c:v>183.49928722849683</c:v>
                </c:pt>
                <c:pt idx="20">
                  <c:v>184.73074473220296</c:v>
                </c:pt>
                <c:pt idx="21">
                  <c:v>178.89605756870432</c:v>
                </c:pt>
                <c:pt idx="22">
                  <c:v>192.13329481161236</c:v>
                </c:pt>
                <c:pt idx="23">
                  <c:v>160.60013831037548</c:v>
                </c:pt>
                <c:pt idx="24">
                  <c:v>67.746375157761832</c:v>
                </c:pt>
                <c:pt idx="25">
                  <c:v>38.559453914328039</c:v>
                </c:pt>
                <c:pt idx="26">
                  <c:v>36.390487886111899</c:v>
                </c:pt>
                <c:pt idx="27">
                  <c:v>36.963864537365644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F-42AB-A0AB-3682A9B6DE84}"/>
            </c:ext>
          </c:extLst>
        </c:ser>
        <c:ser>
          <c:idx val="2"/>
          <c:order val="2"/>
          <c:tx>
            <c:strRef>
              <c:f>'gráfico inglés'!$A$26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inglés'!$B$26:$AI$26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234.64453472872631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F-42AB-A0AB-3682A9B6DE84}"/>
            </c:ext>
          </c:extLst>
        </c:ser>
        <c:ser>
          <c:idx val="3"/>
          <c:order val="3"/>
          <c:tx>
            <c:strRef>
              <c:f>'gráfico inglés'!$A$27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inglés'!$B$27:$AI$27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470.1281852130669</c:v>
                </c:pt>
                <c:pt idx="4">
                  <c:v>1049.6798199061598</c:v>
                </c:pt>
                <c:pt idx="5">
                  <c:v>1266.7196260481073</c:v>
                </c:pt>
                <c:pt idx="6">
                  <c:v>1295.6056263444761</c:v>
                </c:pt>
                <c:pt idx="7">
                  <c:v>1390.4893631695436</c:v>
                </c:pt>
                <c:pt idx="8">
                  <c:v>796.13554155516772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687.63795542742116</c:v>
                </c:pt>
                <c:pt idx="13">
                  <c:v>662.33230467775638</c:v>
                </c:pt>
                <c:pt idx="14">
                  <c:v>690.78721517943234</c:v>
                </c:pt>
                <c:pt idx="15">
                  <c:v>609.74456047360241</c:v>
                </c:pt>
                <c:pt idx="16">
                  <c:v>626.03464693153762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625.56900931801374</c:v>
                </c:pt>
                <c:pt idx="21">
                  <c:v>413.05896494815727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389.9059265103777</c:v>
                </c:pt>
                <c:pt idx="25">
                  <c:v>519.68083178518737</c:v>
                </c:pt>
                <c:pt idx="26">
                  <c:v>217.06814556909438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F-42AB-A0AB-3682A9B6DE84}"/>
            </c:ext>
          </c:extLst>
        </c:ser>
        <c:ser>
          <c:idx val="4"/>
          <c:order val="4"/>
          <c:tx>
            <c:strRef>
              <c:f>'gráfico inglés'!$A$28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inglés'!$B$28:$AI$28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62.1752511252554</c:v>
                </c:pt>
                <c:pt idx="7">
                  <c:v>36.191976550041261</c:v>
                </c:pt>
                <c:pt idx="8">
                  <c:v>30.362392981589057</c:v>
                </c:pt>
                <c:pt idx="9">
                  <c:v>26.037341311091872</c:v>
                </c:pt>
                <c:pt idx="10">
                  <c:v>24.837847447599522</c:v>
                </c:pt>
                <c:pt idx="11">
                  <c:v>18.138253362934165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12.939296513438755</c:v>
                </c:pt>
                <c:pt idx="17">
                  <c:v>11.553700649608068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2.8819281306595461</c:v>
                </c:pt>
                <c:pt idx="25">
                  <c:v>2.330282240895857</c:v>
                </c:pt>
                <c:pt idx="26">
                  <c:v>0.90201110915598914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F-42AB-A0AB-3682A9B6DE84}"/>
            </c:ext>
          </c:extLst>
        </c:ser>
        <c:ser>
          <c:idx val="5"/>
          <c:order val="5"/>
          <c:tx>
            <c:strRef>
              <c:f>'gráfico inglés'!$A$29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inglés'!$B$29:$AI$29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534.8840172413793</c:v>
                </c:pt>
                <c:pt idx="5">
                  <c:v>218.55576724137933</c:v>
                </c:pt>
                <c:pt idx="6">
                  <c:v>181.4762672413793</c:v>
                </c:pt>
                <c:pt idx="7">
                  <c:v>6.63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F-42AB-A0AB-3682A9B6DE84}"/>
            </c:ext>
          </c:extLst>
        </c:ser>
        <c:ser>
          <c:idx val="6"/>
          <c:order val="6"/>
          <c:tx>
            <c:strRef>
              <c:f>'gráfico inglés'!$A$30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inglés'!$B$30:$AI$30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314.71810592248482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5F-42AB-A0AB-3682A9B6DE84}"/>
            </c:ext>
          </c:extLst>
        </c:ser>
        <c:ser>
          <c:idx val="7"/>
          <c:order val="7"/>
          <c:tx>
            <c:strRef>
              <c:f>'gráfico inglés'!$A$31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inglés'!$B$31:$AI$31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21.901786363302051</c:v>
                </c:pt>
                <c:pt idx="4">
                  <c:v>132.03667444111869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F-42AB-A0AB-3682A9B6DE84}"/>
            </c:ext>
          </c:extLst>
        </c:ser>
        <c:ser>
          <c:idx val="8"/>
          <c:order val="8"/>
          <c:tx>
            <c:strRef>
              <c:f>'gráfico inglés'!$A$32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</c:v>
                </c:pt>
                <c:pt idx="4">
                  <c:v>199.16911330884543</c:v>
                </c:pt>
                <c:pt idx="5">
                  <c:v>89.893933702395302</c:v>
                </c:pt>
                <c:pt idx="6">
                  <c:v>0.92271299999999989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F-42AB-A0AB-3682A9B6DE84}"/>
            </c:ext>
          </c:extLst>
        </c:ser>
        <c:ser>
          <c:idx val="9"/>
          <c:order val="9"/>
          <c:tx>
            <c:strRef>
              <c:f>'gráfico inglés'!$A$33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5F-42AB-A0AB-3682A9B6DE84}"/>
            </c:ext>
          </c:extLst>
        </c:ser>
        <c:ser>
          <c:idx val="10"/>
          <c:order val="10"/>
          <c:tx>
            <c:strRef>
              <c:f>'gráfico inglés'!$A$34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19.569994646473219</c:v>
                </c:pt>
                <c:pt idx="4">
                  <c:v>112.05652939489018</c:v>
                </c:pt>
                <c:pt idx="5">
                  <c:v>89.877279357103546</c:v>
                </c:pt>
                <c:pt idx="6">
                  <c:v>69.393037647691372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2635.672000354597</c:v>
                </c:pt>
                <c:pt idx="4">
                  <c:v>4547.0566933033715</c:v>
                </c:pt>
                <c:pt idx="5">
                  <c:v>3663.8748427222386</c:v>
                </c:pt>
                <c:pt idx="6">
                  <c:v>3535.3911879089642</c:v>
                </c:pt>
                <c:pt idx="7">
                  <c:v>2413.232586118665</c:v>
                </c:pt>
                <c:pt idx="8">
                  <c:v>1563.598657044635</c:v>
                </c:pt>
                <c:pt idx="9">
                  <c:v>1776.4879888321902</c:v>
                </c:pt>
                <c:pt idx="10">
                  <c:v>1566.3210104903242</c:v>
                </c:pt>
                <c:pt idx="11">
                  <c:v>1267.1052277920815</c:v>
                </c:pt>
                <c:pt idx="12">
                  <c:v>1078.3706248627172</c:v>
                </c:pt>
                <c:pt idx="13">
                  <c:v>1047.5178670655298</c:v>
                </c:pt>
                <c:pt idx="14">
                  <c:v>1053.7572739056345</c:v>
                </c:pt>
                <c:pt idx="15">
                  <c:v>940.79499832059071</c:v>
                </c:pt>
                <c:pt idx="16">
                  <c:v>960.22507543579354</c:v>
                </c:pt>
                <c:pt idx="17">
                  <c:v>969.09075522936678</c:v>
                </c:pt>
                <c:pt idx="18">
                  <c:v>872.99008210281181</c:v>
                </c:pt>
                <c:pt idx="19">
                  <c:v>886.82008972825156</c:v>
                </c:pt>
                <c:pt idx="20">
                  <c:v>859.45188381091441</c:v>
                </c:pt>
                <c:pt idx="21">
                  <c:v>637.75718151911008</c:v>
                </c:pt>
                <c:pt idx="22">
                  <c:v>705.20398777447804</c:v>
                </c:pt>
                <c:pt idx="23">
                  <c:v>712.2599632272686</c:v>
                </c:pt>
                <c:pt idx="24">
                  <c:v>493.60365833586332</c:v>
                </c:pt>
                <c:pt idx="25">
                  <c:v>589.95079361245189</c:v>
                </c:pt>
                <c:pt idx="26">
                  <c:v>282.45565494435067</c:v>
                </c:pt>
                <c:pt idx="27">
                  <c:v>63.974472632976912</c:v>
                </c:pt>
                <c:pt idx="28">
                  <c:v>11.076237592732678</c:v>
                </c:pt>
                <c:pt idx="29">
                  <c:v>10.397108859507126</c:v>
                </c:pt>
                <c:pt idx="30">
                  <c:v>9.3469080660370558</c:v>
                </c:pt>
                <c:pt idx="31">
                  <c:v>8.4000730347761419</c:v>
                </c:pt>
                <c:pt idx="32">
                  <c:v>7.3855429717069452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206374</xdr:colOff>
      <xdr:row>5</xdr:row>
      <xdr:rowOff>190500</xdr:rowOff>
    </xdr:from>
    <xdr:to>
      <xdr:col>17</xdr:col>
      <xdr:colOff>1492250</xdr:colOff>
      <xdr:row>41</xdr:row>
      <xdr:rowOff>285750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D60D717-839C-4AAC-9F65-98DF22CF4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1299481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A410F7-B5F8-4290-ABC9-3D377A916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50" y="806"/>
          <a:ext cx="3215706" cy="2475694"/>
        </a:xfrm>
        <a:prstGeom prst="rect">
          <a:avLst/>
        </a:prstGeom>
      </xdr:spPr>
    </xdr:pic>
    <xdr:clientData/>
  </xdr:twoCellAnchor>
  <xdr:twoCellAnchor>
    <xdr:from>
      <xdr:col>14</xdr:col>
      <xdr:colOff>352426</xdr:colOff>
      <xdr:row>10</xdr:row>
      <xdr:rowOff>155576</xdr:rowOff>
    </xdr:from>
    <xdr:to>
      <xdr:col>16</xdr:col>
      <xdr:colOff>352425</xdr:colOff>
      <xdr:row>14</xdr:row>
      <xdr:rowOff>161926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545F44-DE46-4AD6-9D27-7B8BC40130E2}"/>
            </a:ext>
          </a:extLst>
        </xdr:cNvPr>
        <xdr:cNvSpPr txBox="1"/>
      </xdr:nvSpPr>
      <xdr:spPr>
        <a:xfrm>
          <a:off x="33899476" y="3984626"/>
          <a:ext cx="2933699" cy="12255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 </a:t>
          </a:r>
          <a:r>
            <a:rPr lang="es-MX" sz="3600" b="1"/>
            <a:t>36,376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5</xdr:row>
      <xdr:rowOff>142875</xdr:rowOff>
    </xdr:from>
    <xdr:to>
      <xdr:col>18</xdr:col>
      <xdr:colOff>174625</xdr:colOff>
      <xdr:row>41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7C25EC-C4B5-4DD1-ABAD-B409CECE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1129431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4F01A-AB39-46A7-ABE3-F7E961E1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209356" cy="2475694"/>
        </a:xfrm>
        <a:prstGeom prst="rect">
          <a:avLst/>
        </a:prstGeom>
      </xdr:spPr>
    </xdr:pic>
    <xdr:clientData/>
  </xdr:twoCellAnchor>
  <xdr:twoCellAnchor>
    <xdr:from>
      <xdr:col>13</xdr:col>
      <xdr:colOff>763346</xdr:colOff>
      <xdr:row>9</xdr:row>
      <xdr:rowOff>82873</xdr:rowOff>
    </xdr:from>
    <xdr:to>
      <xdr:col>15</xdr:col>
      <xdr:colOff>730250</xdr:colOff>
      <xdr:row>13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F3AA121-4984-40C6-8C54-387715E99951}"/>
            </a:ext>
          </a:extLst>
        </xdr:cNvPr>
        <xdr:cNvSpPr txBox="1"/>
      </xdr:nvSpPr>
      <xdr:spPr>
        <a:xfrm>
          <a:off x="32465721" y="3559498"/>
          <a:ext cx="2729154" cy="1256977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</a:t>
          </a:r>
          <a:r>
            <a:rPr lang="es-MX" sz="3600" b="1"/>
            <a:t>36,376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27</xdr:row>
      <xdr:rowOff>133349</xdr:rowOff>
    </xdr:from>
    <xdr:to>
      <xdr:col>19</xdr:col>
      <xdr:colOff>647700</xdr:colOff>
      <xdr:row>51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3657A1-B12F-4512-8308-AA85FEEC1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419099</xdr:colOff>
      <xdr:row>40</xdr:row>
      <xdr:rowOff>42862</xdr:rowOff>
    </xdr:from>
    <xdr:to>
      <xdr:col>25</xdr:col>
      <xdr:colOff>257175</xdr:colOff>
      <xdr:row>54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8D57B8-28A2-42A1-BB69-E2486CD30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59531</xdr:rowOff>
    </xdr:from>
    <xdr:to>
      <xdr:col>1</xdr:col>
      <xdr:colOff>19707</xdr:colOff>
      <xdr:row>3</xdr:row>
      <xdr:rowOff>92282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032212-5F8C-4BB2-8D7D-841BA7DD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392906"/>
          <a:ext cx="679313" cy="547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697.575806712965" createdVersion="6" refreshedVersion="6" minRefreshableVersion="3" recordCount="103" xr:uid="{4EC9A648-84FB-4D95-84A4-49066265F910}">
  <cacheSource type="worksheet">
    <worksheetSource ref="A1:AL104" sheet="Insumo millones"/>
  </cacheSource>
  <cacheFields count="38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Etiquetas de fila" numFmtId="0">
      <sharedItems count="103">
        <s v="CNH-A1-TRION/2016"/>
        <s v="CNH-A3.CÁRDENAS-MORA/2018"/>
        <s v="CNH-A4.OGARRIO/2018"/>
        <s v="CNH-M1-EK-BALAM/2017"/>
        <s v="CNH-M2-SANTUARIO-EL GOLPE/2017"/>
        <s v="CNH-M3-MISIÓN/2018"/>
        <s v="CNH-M4-ÉBANO/2018"/>
        <s v="CNH-M5-MIQUETLA/2018"/>
        <s v="CNH-R01-L01-A2/2015"/>
        <s v="CNH-R01-L01-A7/2015"/>
        <s v="CNH-R01-L02-A1/2015"/>
        <s v="CNH-R01-L02-A2/2015"/>
        <s v="CNH-R01-L02-A4/2015"/>
        <s v="CNH-R01-L03-A1/2015"/>
        <s v="CNH-R01-L03-A10/2016"/>
        <s v="CNH-R01-L03-A11/2015"/>
        <s v="CNH-R01-L03-A12/2015"/>
        <s v="CNH-R01-L03-A13/2015"/>
        <s v="CNH-R01-L03-A14/2015"/>
        <s v="CNH-R01-L03-A15/2015"/>
        <s v="CNH-R01-L03-A16/2015"/>
        <s v="CNH-R01-L03-A17/2016"/>
        <s v="CNH-R01-L03-A18/2015"/>
        <s v="CNH-R01-L03-A2/2015"/>
        <s v="CNH-R01-L03-A20/2016"/>
        <s v="CNH-R01-L03-A21/2016"/>
        <s v="CNH-R01-L03-A22/2015"/>
        <s v="CNH-R01-L03-A23/2015"/>
        <s v="CNH-R01-L03-A24/2016"/>
        <s v="CNH-R01-L03-A25/2015"/>
        <s v="CNH-R01-L03-A3/2015"/>
        <s v="CNH-R01-L03-A4/2015"/>
        <s v="CNH-R01-L03-A5/2015"/>
        <s v="CNH-R01-L03-A6/2015"/>
        <s v="CNH-R01-L03-A7/2015"/>
        <s v="CNH-R01-L03-A8/2015"/>
        <s v="CNH-R01-L03-A9/2015"/>
        <s v="CNH-R01-L04-A1.CPP/2016"/>
        <s v="CNH-R01-L04-A1.CS/2016"/>
        <s v="CNH-R01-L04-A2.CPP/2016"/>
        <s v="CNH-R01-L04-A3.CPP/2016"/>
        <s v="CNH-R01-L04-A3.CS/2016"/>
        <s v="CNH-R01-L04-A4.CPP/2016"/>
        <s v="CNH-R01-L04-A4.CS/2016"/>
        <s v="CNH-R01-L04-A5.CS/2016"/>
        <s v="CNH-R02-L01-A10.CS/2017"/>
        <s v="CNH-R02-L01-A11.CS/2017"/>
        <s v="CNH-R02-L01-A12.CS/2017"/>
        <s v="CNH-R02-L01-A14.CS/2017"/>
        <s v="CNH-R02-L01-A15.CS/2017"/>
        <s v="CNH-R02-L01-A2.TM/2017"/>
        <s v="CNH-R02-L01-A6.CS/2017"/>
        <s v="CNH-R02-L01-A7.CS/2017"/>
        <s v="CNH-R02-L01-A8.CS/2017"/>
        <s v="CNH-R02-L01-A9.CS/2017"/>
        <s v="CNH-R02-L02-A1.BG/2017"/>
        <s v="CNH-R02-L02-A10.CS/2017"/>
        <s v="CNH-R02-L02-A4.BG/2017"/>
        <s v="CNH-R02-L02-A5.BG/2017"/>
        <s v="CNH-R02-L02-A7.BG/2017"/>
        <s v="CNH-R02-L02-A8.BG/2017"/>
        <s v="CNH-R02-L02-A9.BG/2017"/>
        <s v="CNH-R02-L03-BG-01/2017"/>
        <s v="CNH-R02-L03-BG-02/2017"/>
        <s v="CNH-R02-L03-BG-03/2017"/>
        <s v="CNH-R02-L03-BG-04/2017"/>
        <s v="CNH-R02-L03-CS-01/2017"/>
        <s v="CNH-R02-L03-CS-02/2017"/>
        <s v="CNH-R02-L03-CS-03/2017"/>
        <s v="CNH-R02-L03-CS-04/2017"/>
        <s v="CNH-R02-L03-CS-05/2017"/>
        <s v="CNH-R02-L03-CS-06/2017"/>
        <s v="CNH-R02-L03-TM-01/2017"/>
        <s v="CNH-R02-L03-VC-01/2018"/>
        <s v="CNH-R02-L03-VC-02/2017"/>
        <s v="CNH-R02-L03-VC-03/2017"/>
        <s v="CNH-R02-L04-AP-CM-G01/2018"/>
        <s v="CNH-R02-L04-AP-CM-G03/2018"/>
        <s v="CNH-R02-L04-AP-CM-G05/2018"/>
        <s v="CNH-R02-L04-AP-CM-G09/2018"/>
        <s v="CNH-R02-L04-AP-CS-G01/2018"/>
        <s v="CNH-R02-L04-AP-CS-G02/2018"/>
        <s v="CNH-R02-L04-AP-CS-G03/2018"/>
        <s v="CNH-R02-L04-AP-CS-G04/2018"/>
        <s v="CNH-R02-L04-AP-CS-G05/2018"/>
        <s v="CNH-R02-L04-AP-CS-G06/2018"/>
        <s v="CNH-R02-L04-AP-CS-G07/2018"/>
        <s v="CNH-R02-L04-AP-CS-G09/2018"/>
        <s v="CNH-R02-L04-AP-CS-G10/2018"/>
        <s v="CNH-R02-L04-AP-PG02/2018"/>
        <s v="CNH-R02-L04-AP-PG03/2018"/>
        <s v="CNH-R02-L04-AP-PG04/2018"/>
        <s v="CNH-R02-L04-AP-PG05/2018"/>
        <s v="CNH-R02-L04-AP-PG06/2018"/>
        <s v="CNH-R02-L04-AP-PG07/2018"/>
        <s v="CNH-R03-L01-AS-B-57/2018"/>
        <s v="CNH-R03-L01-AS-B-60/2018"/>
        <s v="CNH-R03-L01-AS-CS-15/2018"/>
        <s v="CNH-R03-L01-G-BG-05/2018"/>
        <s v="CNH-R03-L01-G-BG-07/2018"/>
        <s v="CNH-R03-L01-G-CS-01/2018"/>
        <s v="CNH-R03-L01-G-CS-03/2018"/>
        <s v="CNH-R03-L01-G-TMV-04/2018"/>
      </sharedItems>
    </cacheField>
    <cacheField name="Operador" numFmtId="0">
      <sharedItems/>
    </cacheField>
    <cacheField name="2015" numFmtId="3">
      <sharedItems containsSemiMixedTypes="0" containsString="0" containsNumber="1" minValue="0" maxValue="2.3781602749999999"/>
    </cacheField>
    <cacheField name="2016" numFmtId="3">
      <sharedItems containsSemiMixedTypes="0" containsString="0" containsNumber="1" minValue="0" maxValue="55.530919907626867"/>
    </cacheField>
    <cacheField name="2017" numFmtId="3">
      <sharedItems containsSemiMixedTypes="0" containsString="0" containsNumber="1" minValue="0" maxValue="235.86901647918017"/>
    </cacheField>
    <cacheField name="2018" numFmtId="3">
      <sharedItems containsSemiMixedTypes="0" containsString="0" containsNumber="1" minValue="0" maxValue="797.18915221560212"/>
    </cacheField>
    <cacheField name="2019" numFmtId="3">
      <sharedItems containsSemiMixedTypes="0" containsString="0" containsNumber="1" minValue="0" maxValue="944.94724437099478"/>
    </cacheField>
    <cacheField name="2020" numFmtId="3">
      <sharedItems containsSemiMixedTypes="0" containsString="0" containsNumber="1" minValue="0" maxValue="767.63932765975665"/>
    </cacheField>
    <cacheField name="2021" numFmtId="3">
      <sharedItems containsSemiMixedTypes="0" containsString="0" containsNumber="1" minValue="0" maxValue="591.602037"/>
    </cacheField>
    <cacheField name="2022" numFmtId="3">
      <sharedItems containsSemiMixedTypes="0" containsString="0" containsNumber="1" minValue="0" maxValue="797.85814418837901"/>
    </cacheField>
    <cacheField name="2023" numFmtId="3">
      <sharedItems containsSemiMixedTypes="0" containsString="0" containsNumber="1" minValue="0" maxValue="386.67737670969666"/>
    </cacheField>
    <cacheField name="2024" numFmtId="3">
      <sharedItems containsSemiMixedTypes="0" containsString="0" containsNumber="1" minValue="0" maxValue="575.19586707535586"/>
    </cacheField>
    <cacheField name="2025" numFmtId="3">
      <sharedItems containsSemiMixedTypes="0" containsString="0" containsNumber="1" minValue="0" maxValue="542.03241634283904"/>
    </cacheField>
    <cacheField name="2026" numFmtId="3">
      <sharedItems containsSemiMixedTypes="0" containsString="0" containsNumber="1" minValue="0" maxValue="486.64496844288669"/>
    </cacheField>
    <cacheField name="2027" numFmtId="3">
      <sharedItems containsSemiMixedTypes="0" containsString="0" containsNumber="1" minValue="0" maxValue="318.28376868025435"/>
    </cacheField>
    <cacheField name="2028" numFmtId="3">
      <sharedItems containsSemiMixedTypes="0" containsString="0" containsNumber="1" minValue="0" maxValue="343.79508255150904"/>
    </cacheField>
    <cacheField name="2029" numFmtId="3">
      <sharedItems containsSemiMixedTypes="0" containsString="0" containsNumber="1" minValue="0" maxValue="287.66062404695407"/>
    </cacheField>
    <cacheField name="2030" numFmtId="3">
      <sharedItems containsSemiMixedTypes="0" containsString="0" containsNumber="1" minValue="0" maxValue="316.55806780325236"/>
    </cacheField>
    <cacheField name="2031" numFmtId="3">
      <sharedItems containsSemiMixedTypes="0" containsString="0" containsNumber="1" minValue="0" maxValue="340.33932887968996"/>
    </cacheField>
    <cacheField name="2032" numFmtId="3">
      <sharedItems containsSemiMixedTypes="0" containsString="0" containsNumber="1" minValue="0" maxValue="291.43867723842806"/>
    </cacheField>
    <cacheField name="2033" numFmtId="3">
      <sharedItems containsSemiMixedTypes="0" containsString="0" containsNumber="1" minValue="0" maxValue="315.89448497457852"/>
    </cacheField>
    <cacheField name="2034" numFmtId="3">
      <sharedItems containsSemiMixedTypes="0" containsString="0" containsNumber="1" minValue="0" maxValue="338.61210262729372"/>
    </cacheField>
    <cacheField name="2035" numFmtId="3">
      <sharedItems containsSemiMixedTypes="0" containsString="0" containsNumber="1" minValue="0" maxValue="279.42372031430722"/>
    </cacheField>
    <cacheField name="2036" numFmtId="3">
      <sharedItems containsSemiMixedTypes="0" containsString="0" containsNumber="1" minValue="0" maxValue="213.06581420805998"/>
    </cacheField>
    <cacheField name="2037" numFmtId="3">
      <sharedItems containsSemiMixedTypes="0" containsString="0" containsNumber="1" minValue="0" maxValue="228.15938138552477"/>
    </cacheField>
    <cacheField name="2038" numFmtId="3">
      <sharedItems containsSemiMixedTypes="0" containsString="0" containsNumber="1" minValue="0" maxValue="307.86047363861678"/>
    </cacheField>
    <cacheField name="2039" numFmtId="3">
      <sharedItems containsSemiMixedTypes="0" containsString="0" containsNumber="1" minValue="0" maxValue="196.68853945333584"/>
    </cacheField>
    <cacheField name="2040" numFmtId="3">
      <sharedItems containsSemiMixedTypes="0" containsString="0" containsNumber="1" minValue="0" maxValue="302.83912074150214"/>
    </cacheField>
    <cacheField name="2041" numFmtId="3">
      <sharedItems containsSemiMixedTypes="0" containsString="0" containsNumber="1" minValue="0" maxValue="204.80020093999997"/>
    </cacheField>
    <cacheField name="2042" numFmtId="3">
      <sharedItems containsSemiMixedTypes="0" containsString="0" containsNumber="1" minValue="0" maxValue="25.538779510137481"/>
    </cacheField>
    <cacheField name="2043" numFmtId="3">
      <sharedItems containsSemiMixedTypes="0" containsString="0" containsNumber="1" minValue="0" maxValue="11.076237592732678"/>
    </cacheField>
    <cacheField name="2044" numFmtId="3">
      <sharedItems containsSemiMixedTypes="0" containsString="0" containsNumber="1" minValue="0" maxValue="10.397108859507126"/>
    </cacheField>
    <cacheField name="2045" numFmtId="3">
      <sharedItems containsSemiMixedTypes="0" containsString="0" containsNumber="1" minValue="0" maxValue="9.3469080660370558"/>
    </cacheField>
    <cacheField name="2046" numFmtId="3">
      <sharedItems containsSemiMixedTypes="0" containsString="0" containsNumber="1" minValue="0" maxValue="8.4000730347761419"/>
    </cacheField>
    <cacheField name="2047" numFmtId="3">
      <sharedItems containsSemiMixedTypes="0" containsString="0" containsNumber="1" minValue="0" maxValue="7.3855429717069452"/>
    </cacheField>
    <cacheField name="2048" numFmtId="3">
      <sharedItems containsSemiMixedTypes="0" containsString="0" containsNumber="1" minValue="0" maxValue="3.883515763736312"/>
    </cacheField>
    <cacheField name="Total general" numFmtId="3">
      <sharedItems containsSemiMixedTypes="0" containsString="0" containsNumber="1" minValue="5.8830557503294125" maxValue="7861.07284044483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x v="0"/>
    <x v="0"/>
    <s v="BHP Billiton Petróleo Operaciones de México"/>
    <n v="0"/>
    <n v="0"/>
    <n v="50.876817069721284"/>
    <n v="203.24280944864998"/>
    <n v="61.6501183071968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38"/>
  </r>
  <r>
    <x v="0"/>
    <x v="1"/>
    <s v="Petrolera Cárdenas Mora"/>
    <n v="0"/>
    <n v="0"/>
    <n v="0"/>
    <n v="52.641279518407387"/>
    <n v="169.97890004804233"/>
    <n v="119.83398357226925"/>
    <n v="30.546397671514658"/>
    <n v="28.874151210944852"/>
    <n v="28.546425992163783"/>
    <n v="27.758691818385056"/>
    <n v="32.614993132989405"/>
    <n v="29.924146027080468"/>
    <n v="28.149827031315965"/>
    <n v="25.849519648813484"/>
    <n v="27.011307938507422"/>
    <n v="24.854189861917405"/>
    <n v="30.371661387929496"/>
    <n v="25.765099296382584"/>
    <n v="25.637113245411676"/>
    <n v="23.100844795612694"/>
    <n v="23.65290956958524"/>
    <n v="23.35780405192876"/>
    <n v="20.816824139362279"/>
    <n v="16.778965803670093"/>
    <n v="16.545011321823004"/>
    <n v="13.313606117051576"/>
    <n v="12.654566344242786"/>
    <n v="11.072529540622231"/>
    <n v="0"/>
    <n v="0"/>
    <n v="0"/>
    <n v="0"/>
    <n v="0"/>
    <n v="0"/>
    <n v="869.65074908597376"/>
  </r>
  <r>
    <x v="0"/>
    <x v="2"/>
    <s v="Deutsche Erdoel México"/>
    <n v="0"/>
    <n v="0"/>
    <n v="0"/>
    <n v="33.51007752728934"/>
    <n v="68.408145995339098"/>
    <n v="49.158632963129243"/>
    <n v="23.795995432157454"/>
    <n v="23.580258275306829"/>
    <n v="27.579632361095502"/>
    <n v="27.973804797346496"/>
    <n v="28.457971070721499"/>
    <n v="28.818605829460534"/>
    <n v="29.996669466827377"/>
    <n v="32.096408669208344"/>
    <n v="32.846115247947374"/>
    <n v="30.567424168199558"/>
    <n v="30.607372467947371"/>
    <n v="26.038601089078945"/>
    <n v="22.257804768574559"/>
    <n v="22.188236054989041"/>
    <n v="20.618125795745613"/>
    <n v="18.729588595241225"/>
    <n v="17.630598554989035"/>
    <n v="16.996663035745613"/>
    <n v="16.524417215241229"/>
    <n v="16.066619554989039"/>
    <n v="15.440444035745617"/>
    <n v="15.938078554989037"/>
    <n v="0"/>
    <n v="0"/>
    <n v="0"/>
    <n v="0"/>
    <n v="0"/>
    <n v="0"/>
    <n v="675.82629152730476"/>
  </r>
  <r>
    <x v="1"/>
    <x v="3"/>
    <s v="Pemex Exploración y Producción"/>
    <n v="0"/>
    <n v="0"/>
    <n v="65.422133679171424"/>
    <n v="797.18915221560212"/>
    <n v="944.94724437099478"/>
    <n v="767.63932765975665"/>
    <n v="440.6126265973802"/>
    <n v="391.78143292977416"/>
    <n v="386.67737670969666"/>
    <n v="349.71715650987983"/>
    <n v="294.72413216273026"/>
    <n v="222.9884330398651"/>
    <n v="205.00896819246103"/>
    <n v="207.50918637943775"/>
    <n v="188.84090486533512"/>
    <n v="175.15775282486464"/>
    <n v="193.39570049565594"/>
    <n v="158.69997371334102"/>
    <n v="150.04742364801041"/>
    <n v="130.69082735399724"/>
    <n v="137.59529336281952"/>
    <n v="137.57361227937321"/>
    <n v="147.64951699862357"/>
    <n v="117.60240348753123"/>
    <n v="23.83148338536979"/>
    <n v="0"/>
    <n v="0"/>
    <n v="0"/>
    <n v="0"/>
    <n v="0"/>
    <n v="0"/>
    <n v="0"/>
    <n v="0"/>
    <n v="0"/>
    <n v="6635.3020628616732"/>
  </r>
  <r>
    <x v="1"/>
    <x v="4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1.838529773938205"/>
    <n v="61.139790947891441"/>
    <n v="61.063702759367573"/>
    <n v="64.500437643992981"/>
    <n v="52.80795153845154"/>
    <n v="48.39609143513745"/>
    <n v="43.388389350361876"/>
    <n v="37.559623541974652"/>
    <n v="37.550349246887251"/>
    <n v="32.646174497121301"/>
    <n v="27.46413904326646"/>
    <n v="31.120872285289192"/>
    <n v="30.115710750067532"/>
    <n v="31.50452317452304"/>
    <n v="26.495768802648669"/>
    <n v="24.687760462645912"/>
    <n v="25.538779510137481"/>
    <n v="0"/>
    <n v="0"/>
    <n v="0"/>
    <n v="0"/>
    <n v="0"/>
    <n v="0"/>
    <n v="1603.6880463396892"/>
  </r>
  <r>
    <x v="1"/>
    <x v="5"/>
    <s v="Servicios Múltiples de Burgos "/>
    <n v="0"/>
    <n v="0"/>
    <n v="0"/>
    <n v="29.66146718168882"/>
    <n v="100.72033356454541"/>
    <n v="69.09093934446885"/>
    <n v="65.524287609757621"/>
    <n v="68.731124876472748"/>
    <n v="31.557794376951005"/>
    <n v="26.141589382748396"/>
    <n v="26.769771227702361"/>
    <n v="22.478411554365376"/>
    <n v="17.81685561568796"/>
    <n v="17.637757899921152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3.30223286884529"/>
  </r>
  <r>
    <x v="1"/>
    <x v="6"/>
    <s v="DS Servicios Petroleros"/>
    <n v="0"/>
    <n v="0"/>
    <n v="0"/>
    <n v="21.093787738845968"/>
    <n v="55.974229687449785"/>
    <n v="110.76339405403809"/>
    <n v="102.66821332706928"/>
    <n v="119.81251632859261"/>
    <n v="124.85562490560991"/>
    <n v="91.934474238281894"/>
    <n v="34.103267727087307"/>
    <n v="30.196983481375952"/>
    <n v="26.628101665618271"/>
    <n v="23.804084975962244"/>
    <n v="21.770550478033496"/>
    <n v="19.985464885027334"/>
    <n v="18.480306204146896"/>
    <n v="17.183055314966328"/>
    <n v="16.092441343187144"/>
    <n v="15.258110627612313"/>
    <n v="14.489276872262149"/>
    <n v="13.858306246064631"/>
    <n v="13.36290552769961"/>
    <n v="12.882024072776721"/>
    <n v="12.410368597869001"/>
    <n v="12.063685111679368"/>
    <n v="11.702727423465985"/>
    <n v="11.425085027228166"/>
    <n v="11.076237592732678"/>
    <n v="10.397108859507126"/>
    <n v="9.3469080660370558"/>
    <n v="8.4000730347761419"/>
    <n v="7.3855429717069452"/>
    <n v="3.883515763736312"/>
    <n v="1003.2883721504465"/>
  </r>
  <r>
    <x v="1"/>
    <x v="7"/>
    <s v="Operadora de Campos DWF"/>
    <n v="0"/>
    <n v="0"/>
    <n v="0"/>
    <n v="1.7277887594704691"/>
    <n v="22.012302677435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61"/>
  </r>
  <r>
    <x v="2"/>
    <x v="8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x v="9"/>
    <s v="Talos Energy Offshore Mexico 7"/>
    <n v="2.1947836749999996"/>
    <n v="9.1653110250000012"/>
    <n v="71.517505201250003"/>
    <n v="95.900950472757813"/>
    <n v="163.80228477808268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25"/>
  </r>
  <r>
    <x v="3"/>
    <x v="10"/>
    <s v="ENI México "/>
    <n v="0.23614142356479911"/>
    <n v="55.530919907626867"/>
    <n v="235.86901647918017"/>
    <n v="305.55543700347516"/>
    <n v="401.29556334654654"/>
    <n v="570.09415397181965"/>
    <n v="445.91814974578966"/>
    <n v="431.82300894057681"/>
    <n v="369.24277424775448"/>
    <n v="575.19586707535586"/>
    <n v="451.23315900527086"/>
    <n v="289.08256923481878"/>
    <n v="318.28376868025435"/>
    <n v="343.79508255150904"/>
    <n v="287.66062404695407"/>
    <n v="316.55806780325236"/>
    <n v="340.33932887968996"/>
    <n v="285.54613787797166"/>
    <n v="315.89448497457852"/>
    <n v="338.61210262729372"/>
    <n v="241.49789272216236"/>
    <n v="143.62774303882907"/>
    <n v="167.81804360612648"/>
    <n v="114.97001292619595"/>
    <n v="143.05300619554424"/>
    <n v="167.53958319269702"/>
    <n v="204.80020093999997"/>
    <n v="0"/>
    <n v="0"/>
    <n v="0"/>
    <n v="0"/>
    <n v="0"/>
    <n v="0"/>
    <n v="0"/>
    <n v="7861.0728404448382"/>
  </r>
  <r>
    <x v="3"/>
    <x v="11"/>
    <s v="Hokchi Energy"/>
    <n v="0"/>
    <n v="25.403870609999995"/>
    <n v="150.0881441900911"/>
    <n v="128.35968535959177"/>
    <n v="235.27425613861323"/>
    <n v="368.1907952542436"/>
    <n v="258.08543959868638"/>
    <n v="160.8082100405878"/>
    <n v="65.691436930620725"/>
    <n v="115.79209146283733"/>
    <n v="68.885163060490271"/>
    <n v="76.994327045356101"/>
    <n v="97.40713328890115"/>
    <n v="64.661646725843923"/>
    <n v="123.73548673613516"/>
    <n v="71.495060656060716"/>
    <n v="63.157851763115424"/>
    <n v="109.47712069922808"/>
    <n v="58.815417394978361"/>
    <n v="57.578864137723436"/>
    <n v="104.6473962815441"/>
    <n v="56.365407701268246"/>
    <n v="74.963628379943486"/>
    <n v="92.481046594716915"/>
    <n v="50.164380861497612"/>
    <n v="49.302127850988214"/>
    <n v="0"/>
    <n v="0"/>
    <n v="0"/>
    <n v="0"/>
    <n v="0"/>
    <n v="0"/>
    <n v="0"/>
    <n v="0"/>
    <n v="2727.8259887630634"/>
  </r>
  <r>
    <x v="3"/>
    <x v="12"/>
    <s v="Fielwood Energy E&amp;P México"/>
    <n v="0"/>
    <n v="27.974149556896556"/>
    <n v="147.52904643452172"/>
    <n v="36.21306285"/>
    <n v="413.11000042099994"/>
    <n v="328.43467682204403"/>
    <n v="591.602037"/>
    <n v="797.85814418837901"/>
    <n v="361.20133037679255"/>
    <n v="467.46519509100398"/>
    <n v="542.03241634283904"/>
    <n v="486.64496844288669"/>
    <n v="271.94705345826566"/>
    <n v="253.87557540040336"/>
    <n v="279.39110439634311"/>
    <n v="221.69143201428938"/>
    <n v="222.53746628873225"/>
    <n v="291.43867723842806"/>
    <n v="217.91729021009374"/>
    <n v="258.16087873065101"/>
    <n v="279.42372031430722"/>
    <n v="213.06581420805998"/>
    <n v="228.15938138552477"/>
    <n v="307.86047363861678"/>
    <n v="196.68853945333584"/>
    <n v="302.83912074150214"/>
    <n v="12.26794462909441"/>
    <n v="0"/>
    <n v="0"/>
    <n v="0"/>
    <n v="0"/>
    <n v="0"/>
    <n v="0"/>
    <n v="0"/>
    <n v="7757.329499634011"/>
  </r>
  <r>
    <x v="4"/>
    <x v="13"/>
    <s v="Diavaz Offshore"/>
    <n v="0"/>
    <n v="0"/>
    <n v="7.6028923302634874"/>
    <n v="1.1126953123686887"/>
    <n v="13.288098427285338"/>
    <n v="26.423789086178463"/>
    <n v="13.508524191847808"/>
    <n v="1.9498986117264745"/>
    <n v="1.8021511051221015"/>
    <n v="1.3820167389885412"/>
    <n v="1.5083718176545127"/>
    <n v="1.1999859559608914"/>
    <n v="1.3016287655099765"/>
    <n v="0.98921447790875794"/>
    <n v="1.1819957981160121"/>
    <n v="0.92387792655672274"/>
    <n v="1.0510992159474206"/>
    <n v="0.83283627621757916"/>
    <n v="1.0368692433153601"/>
    <n v="0.75034498705857611"/>
    <n v="1.0454279706146317"/>
    <n v="0.7574853327733323"/>
    <n v="0.91557577036555493"/>
    <n v="0.64051093346127963"/>
    <n v="0.74176429383868236"/>
    <n v="0.61550769932004712"/>
    <n v="0.27063230356735352"/>
    <n v="0"/>
    <n v="0"/>
    <n v="0"/>
    <n v="0"/>
    <n v="0"/>
    <n v="0"/>
    <n v="0"/>
    <n v="82.833194571967567"/>
  </r>
  <r>
    <x v="4"/>
    <x v="14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x v="15"/>
    <s v="Renaissance Oil Corp"/>
    <n v="0"/>
    <n v="0"/>
    <n v="8.5891808420933256"/>
    <n v="26.454096907986667"/>
    <n v="1.3183458300000002"/>
    <n v="0.51553239999999989"/>
    <n v="0.51553239999999989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79987"/>
  </r>
  <r>
    <x v="4"/>
    <x v="16"/>
    <s v="Grupo Mareógrafo"/>
    <n v="0"/>
    <n v="0"/>
    <n v="6.4203164800000012"/>
    <n v="11.666615179262125"/>
    <n v="7.7789568271674643"/>
    <n v="0.85723335652468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8"/>
  </r>
  <r>
    <x v="4"/>
    <x v="17"/>
    <s v="Mayacaste Oil &amp; Gas"/>
    <n v="0"/>
    <n v="0"/>
    <n v="10.266428908853722"/>
    <n v="17.959486779706786"/>
    <n v="5.35075767630630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814"/>
  </r>
  <r>
    <x v="4"/>
    <x v="18"/>
    <s v="Canamex Energy Holdings"/>
    <n v="0"/>
    <n v="0"/>
    <n v="5.0113556788402764"/>
    <n v="2.8967225996966901"/>
    <n v="0.59725553405794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161"/>
  </r>
  <r>
    <x v="4"/>
    <x v="19"/>
    <s v="Renaissance Oil Corp"/>
    <n v="0"/>
    <n v="0"/>
    <n v="6.920583181899997"/>
    <n v="6.9904380059847835"/>
    <n v="1.7124813787152173"/>
    <n v="0.51553239999999989"/>
    <n v="0.51553239999999989"/>
    <n v="0.1682016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x v="20"/>
    <s v="Roma Energy México "/>
    <n v="0"/>
    <n v="0"/>
    <n v="16.0422692336884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23"/>
  </r>
  <r>
    <x v="4"/>
    <x v="21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8"/>
  </r>
  <r>
    <x v="4"/>
    <x v="22"/>
    <s v="Strata CPB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.278146837375411"/>
    <n v="3.1686233322071944"/>
    <n v="1.2321726708664258"/>
    <n v="1.421719858367438"/>
    <n v="0.84827752131014456"/>
    <n v="0.98152306647108611"/>
    <n v="0.89058542836839272"/>
    <n v="0.72579165945126833"/>
    <n v="0.82728005488275214"/>
    <n v="0.86229473552866398"/>
    <n v="0.38536150113968731"/>
    <n v="0.61046966500463884"/>
    <n v="0.32289104822841003"/>
    <n v="0.30279617270742942"/>
    <n v="0.20153296339326526"/>
    <n v="6.6788574911460785E-2"/>
    <n v="0"/>
    <n v="0"/>
    <n v="0"/>
    <n v="0"/>
    <n v="0"/>
    <n v="0"/>
    <n v="0"/>
    <n v="40.442512030061287"/>
  </r>
  <r>
    <x v="4"/>
    <x v="23"/>
    <s v="Consorcio Petrolero 5M del Golfo"/>
    <n v="0"/>
    <n v="0"/>
    <n v="12.169714647952064"/>
    <n v="16.217989646691187"/>
    <n v="9.8264640731086086"/>
    <n v="1.6367393775520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x v="24"/>
    <s v="GS Oil &amp; Gas"/>
    <n v="0"/>
    <n v="0"/>
    <n v="13.078438365714288"/>
    <n v="13.696198162857142"/>
    <n v="37.797364925714298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57"/>
  </r>
  <r>
    <x v="4"/>
    <x v="25"/>
    <s v="Strata CR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1.7149575611264534"/>
    <n v="3.9330409492241745"/>
    <n v="3.939460889765487"/>
    <n v="1.861920548804173"/>
    <n v="1.9307897011907096"/>
    <n v="1.7708368126713958"/>
    <n v="1.6723114532192738"/>
    <n v="1.6716615802546044"/>
    <n v="1.2985605694014828"/>
    <n v="1.4945226575949939"/>
    <n v="1.4782104615475109"/>
    <n v="1.1465207846823653"/>
    <n v="0.90965419365037603"/>
    <n v="0.8726885513122361"/>
    <n v="0.79065755917013847"/>
    <n v="0.3346820964693149"/>
    <n v="0"/>
    <n v="0"/>
    <n v="0"/>
    <n v="0"/>
    <n v="0"/>
    <n v="0"/>
    <n v="0"/>
    <n v="49.878948939462262"/>
  </r>
  <r>
    <x v="4"/>
    <x v="26"/>
    <s v="Secadero Petróleo y Gas"/>
    <n v="0"/>
    <n v="0"/>
    <n v="16.966159561232857"/>
    <n v="22.611175708767135"/>
    <n v="3.85036901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93"/>
  </r>
  <r>
    <x v="4"/>
    <x v="27"/>
    <s v="Perseus Tajón"/>
    <n v="0"/>
    <n v="0"/>
    <n v="16.688498510532071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x v="28"/>
    <s v="Tonalli Energía"/>
    <n v="0"/>
    <n v="0"/>
    <n v="10.162942540808077"/>
    <n v="7.5529627499999989"/>
    <n v="3.850642920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x v="29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9"/>
  </r>
  <r>
    <x v="4"/>
    <x v="30"/>
    <s v="CMM Calibrador"/>
    <n v="0"/>
    <n v="0"/>
    <n v="6.5906475799999988"/>
    <n v="11.717631511044258"/>
    <n v="6.5186352792687661"/>
    <n v="1.01792778123696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94"/>
  </r>
  <r>
    <x v="4"/>
    <x v="31"/>
    <s v="Calicanto Oil &amp; Gas"/>
    <n v="0"/>
    <n v="0"/>
    <n v="5.756218195495495"/>
    <n v="5.4738589472589183"/>
    <n v="3.8434812268537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2"/>
  </r>
  <r>
    <x v="4"/>
    <x v="32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3.5420267767218578"/>
    <n v="3.433482987806467"/>
    <n v="2.0120352281546037"/>
    <n v="2.2013103808708077"/>
    <n v="1.8034874811536752"/>
    <n v="1.3943881433446847"/>
    <n v="1.2346182167986552"/>
    <n v="1.217138500072722"/>
    <n v="0.8036905421420395"/>
    <n v="1.4788490316285325"/>
    <n v="1.0937090596179484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54.021129643291772"/>
  </r>
  <r>
    <x v="4"/>
    <x v="33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2.2957209567453805"/>
    <n v="2.4425252057420757"/>
    <n v="1.8860435133634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.52080646553226"/>
  </r>
  <r>
    <x v="4"/>
    <x v="34"/>
    <s v="Servicios de Extracción Petrolera Lifting de México"/>
    <n v="0"/>
    <n v="0"/>
    <n v="25.473533506829156"/>
    <n v="41.93746884001375"/>
    <n v="37.360184390000008"/>
    <n v="47.838308010900015"/>
    <n v="27.274796303624161"/>
    <n v="21.355576147315102"/>
    <n v="15.884995275004165"/>
    <n v="13.216535275004169"/>
    <n v="9.7868952750041682"/>
    <n v="8.1074152750041684"/>
    <n v="7.7131552750041683"/>
    <n v="7.1659752750041683"/>
    <n v="8.4767552750041677"/>
    <n v="7.8563623950041679"/>
    <n v="7.7414492750041681"/>
    <n v="6.9233492750041679"/>
    <n v="24.117021992908917"/>
    <n v="0"/>
    <n v="0"/>
    <n v="0"/>
    <n v="0"/>
    <n v="0"/>
    <n v="0"/>
    <n v="0"/>
    <n v="0"/>
    <n v="0"/>
    <n v="0"/>
    <n v="0"/>
    <n v="0"/>
    <n v="0"/>
    <n v="0"/>
    <n v="0"/>
    <n v="318.22977706163277"/>
  </r>
  <r>
    <x v="4"/>
    <x v="3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71"/>
  </r>
  <r>
    <x v="4"/>
    <x v="36"/>
    <s v="Perseus Fortuna Nacional"/>
    <n v="0"/>
    <n v="0"/>
    <n v="17.969512227298072"/>
    <n v="17.631862281047237"/>
    <n v="5.5308581000000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x v="37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x v="38"/>
    <s v="BP Exploration Mexico"/>
    <n v="0"/>
    <n v="0"/>
    <n v="6.7779607659080394"/>
    <n v="8.773597999999998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x v="39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x v="40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x v="41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x v="42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x v="43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x v="44"/>
    <s v="Murphy Sur"/>
    <n v="0"/>
    <n v="0"/>
    <n v="10.781000000000001"/>
    <n v="12.554"/>
    <n v="55.4"/>
    <n v="6.6070000000000002"/>
    <n v="4.0999999999999996"/>
    <n v="0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432000000000002"/>
  </r>
  <r>
    <x v="6"/>
    <x v="45"/>
    <s v="Eni México"/>
    <n v="0"/>
    <n v="0"/>
    <n v="3.7297383450000003"/>
    <n v="11.689215034999998"/>
    <n v="51.261999999999993"/>
    <n v="37.328000000000003"/>
    <n v="3.6077849999999998"/>
    <n v="3.608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7999999"/>
  </r>
  <r>
    <x v="6"/>
    <x v="46"/>
    <s v="Repsol Exploracio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27"/>
  </r>
  <r>
    <x v="6"/>
    <x v="47"/>
    <s v="Lukoil Upstream México"/>
    <n v="0"/>
    <n v="0"/>
    <n v="0"/>
    <n v="8.0379558966666664"/>
    <n v="71.521559902000007"/>
    <n v="15.546947899549998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x v="48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x v="49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x v="50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35"/>
  </r>
  <r>
    <x v="6"/>
    <x v="51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x v="52"/>
    <s v="Eni México"/>
    <n v="0"/>
    <n v="0"/>
    <n v="3.6365879299999997"/>
    <n v="10.90976379"/>
    <n v="36.649999999999991"/>
    <n v="51.948"/>
    <n v="3.608000000000001"/>
    <n v="3.6080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x v="53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x v="54"/>
    <s v="Capricorn Energy Me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901"/>
  </r>
  <r>
    <x v="7"/>
    <x v="55"/>
    <s v="Iberoamericana de Hidrocarburos CQ, Exploración &amp; Producción de México"/>
    <n v="0"/>
    <n v="0"/>
    <n v="0"/>
    <n v="2.1100723133333328"/>
    <n v="21.074525783333335"/>
    <n v="0.1566333333333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30000001"/>
  </r>
  <r>
    <x v="7"/>
    <x v="56"/>
    <s v="Pantera Exploración y Producción 2.2"/>
    <n v="0"/>
    <n v="0"/>
    <n v="0.49475229885057492"/>
    <n v="3.1704554076646301"/>
    <n v="14.837116820103898"/>
    <n v="0.572223504273504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08"/>
  </r>
  <r>
    <x v="7"/>
    <x v="57"/>
    <s v="Pantera Exploración y Producción 2.2"/>
    <n v="0"/>
    <n v="0"/>
    <n v="0.39751027313671661"/>
    <n v="8.358422338266239"/>
    <n v="25.813674217786883"/>
    <n v="0.56816367829059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33"/>
  </r>
  <r>
    <x v="7"/>
    <x v="58"/>
    <s v="Pantera Exploración y Producción 2.2"/>
    <n v="0"/>
    <n v="0"/>
    <n v="0.39751027313671661"/>
    <n v="4.6372567820293229"/>
    <n v="18.388094176132107"/>
    <n v="0.64316367829059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4"/>
  </r>
  <r>
    <x v="7"/>
    <x v="59"/>
    <s v="Pantera Exploración y Producción 2.2"/>
    <n v="0"/>
    <n v="0"/>
    <n v="0"/>
    <n v="1.7241269807692305"/>
    <n v="13.671264801538454"/>
    <n v="1.68276407179487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55"/>
  </r>
  <r>
    <x v="7"/>
    <x v="60"/>
    <s v="Pantera Exploración y Producción 2.2"/>
    <n v="0"/>
    <n v="0"/>
    <n v="0"/>
    <n v="0.90815112685896338"/>
    <n v="16.960303510821419"/>
    <n v="1.8192934983886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2"/>
  </r>
  <r>
    <x v="7"/>
    <x v="61"/>
    <s v="Pantera Exploración y Producción 2.2"/>
    <n v="0"/>
    <n v="0"/>
    <n v="0"/>
    <n v="0.99330141438033093"/>
    <n v="21.291695131402594"/>
    <n v="1.98790498505536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29"/>
  </r>
  <r>
    <x v="8"/>
    <x v="62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x v="63"/>
    <s v="Newpek Exploración y Extracción"/>
    <n v="0"/>
    <n v="0"/>
    <n v="0"/>
    <n v="3.4513179130000009"/>
    <n v="15.472936012470598"/>
    <n v="6.3438572449705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x v="64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14"/>
  </r>
  <r>
    <x v="8"/>
    <x v="65"/>
    <s v="Iberoamericana de Hidrocarburos CQ, Exploración &amp; Producción de México"/>
    <n v="0"/>
    <n v="0"/>
    <n v="0"/>
    <n v="6.3338647999999997E-2"/>
    <n v="1.999028221333333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98"/>
  </r>
  <r>
    <x v="8"/>
    <x v="66"/>
    <s v="Jaguar Exploración y Producción 2.3"/>
    <n v="0"/>
    <n v="0"/>
    <n v="0.48959107299741605"/>
    <n v="7.5023535236697008"/>
    <n v="14.281236923758758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04"/>
  </r>
  <r>
    <x v="8"/>
    <x v="6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x v="68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x v="69"/>
    <s v="Operadora Bloque 12"/>
    <n v="0"/>
    <n v="0"/>
    <n v="0"/>
    <n v="1.3513903112666679"/>
    <n v="17.30815590646667"/>
    <n v="11.6512638320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1"/>
  </r>
  <r>
    <x v="8"/>
    <x v="70"/>
    <s v="Operadora Bloque 13"/>
    <n v="0"/>
    <n v="0"/>
    <n v="0"/>
    <n v="1.2575065675000001"/>
    <n v="18.019765437699999"/>
    <n v="12.7395593600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"/>
  </r>
  <r>
    <x v="8"/>
    <x v="71"/>
    <s v="Jaguar Exploración y Producción 2.3"/>
    <n v="0"/>
    <n v="0"/>
    <n v="0"/>
    <n v="0.73384754776445793"/>
    <n v="18.302426995245476"/>
    <n v="1.42825491566544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x v="72"/>
    <s v="Jaguar Exploración y Producción 2.3"/>
    <n v="0"/>
    <n v="0"/>
    <n v="0"/>
    <n v="0.90626649502927226"/>
    <n v="26.458601100397235"/>
    <n v="0.49136174008894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51"/>
  </r>
  <r>
    <x v="8"/>
    <x v="73"/>
    <s v="Bloque VC 01"/>
    <n v="0"/>
    <n v="0"/>
    <n v="0"/>
    <n v="0.36396432999999995"/>
    <n v="6.6680171099999992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01"/>
  </r>
  <r>
    <x v="8"/>
    <x v="74"/>
    <s v="Jaguar Exploración y Producción 2.3"/>
    <n v="0"/>
    <n v="0"/>
    <n v="0.23077551724137935"/>
    <n v="3.697133862088279"/>
    <n v="31.839461728945629"/>
    <n v="2.11393673160634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29"/>
  </r>
  <r>
    <x v="8"/>
    <x v="75"/>
    <s v="Jaguar Exploración y Producción 2.3"/>
    <n v="0"/>
    <n v="0"/>
    <n v="0"/>
    <n v="0.70003794356088367"/>
    <n v="12.420649644454189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9"/>
  </r>
  <r>
    <x v="9"/>
    <x v="76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x v="77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x v="7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1"/>
  </r>
  <r>
    <x v="9"/>
    <x v="79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x v="80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x v="81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x v="82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7998"/>
  </r>
  <r>
    <x v="9"/>
    <x v="83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x v="84"/>
    <s v="Eni México"/>
    <n v="0"/>
    <n v="0"/>
    <n v="0"/>
    <n v="10.922000000000002"/>
    <n v="16.383000000000003"/>
    <n v="8.6280000000000001"/>
    <n v="44.94564284285714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38"/>
  </r>
  <r>
    <x v="9"/>
    <x v="85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x v="86"/>
    <s v="PC Carigali Mexico Operations"/>
    <n v="0"/>
    <n v="0"/>
    <n v="0"/>
    <n v="6.8476670000000004"/>
    <n v="15.013638"/>
    <n v="45.10462382"/>
    <n v="9.1714545461999997"/>
    <n v="9.4670563644340024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x v="87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x v="88"/>
    <s v="Repsol Exploración México"/>
    <n v="0"/>
    <n v="0"/>
    <n v="0"/>
    <n v="6.5898371287760096"/>
    <n v="27.857719316379303"/>
    <n v="61.799450317936795"/>
    <n v="60.359330394484488"/>
    <n v="5.7952469206354396"/>
    <n v="4.9073984113761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x v="89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x v="90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x v="91"/>
    <s v="Shell Exploracion y Extraccion de Mexico"/>
    <n v="0"/>
    <n v="0"/>
    <n v="0"/>
    <n v="3.988998"/>
    <n v="10.858872"/>
    <n v="59.704914000000002"/>
    <n v="3.3232469999999998"/>
    <n v="3.425055"/>
    <n v="0.88745238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x v="92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"/>
  </r>
  <r>
    <x v="9"/>
    <x v="93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x v="94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x v="95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x v="96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x v="97"/>
    <s v="Hokchi Energy"/>
    <n v="0"/>
    <n v="0"/>
    <n v="0"/>
    <n v="3.7598384988762272"/>
    <n v="72.297845024934858"/>
    <n v="9.4108489927003429"/>
    <n v="9.4108489927003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x v="9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x v="99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19"/>
  </r>
  <r>
    <x v="10"/>
    <x v="100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4"/>
  </r>
  <r>
    <x v="10"/>
    <x v="101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x v="102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4F6137-DE99-425C-AD26-083D2FFDB2F3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J15" firstHeaderRow="0" firstDataRow="1" firstDataCol="1"/>
  <pivotFields count="3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 general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CAE65-C54D-4453-8E19-322E9AC5E7BF}" name="Tabla1" displayName="Tabla1" ref="C46:R150" totalsRowShown="0" headerRowDxfId="54" dataDxfId="53">
  <tableColumns count="16">
    <tableColumn id="1" xr3:uid="{F189EAC2-1B1F-4780-896C-AEC1EFE5FAD1}" name="Tipo" dataDxfId="52"/>
    <tableColumn id="2" xr3:uid="{B28F2502-B06A-483A-AC0E-47F784BE669E}" name="Contrato" dataDxfId="51"/>
    <tableColumn id="3" xr3:uid="{EDC313CA-F990-4C87-AD2D-D474DDC6F1BA}" name="Operador" dataDxfId="50"/>
    <tableColumn id="4" xr3:uid="{72E4A665-EC0D-49CE-971F-B97ED028F4E8}" name="2015" dataDxfId="49"/>
    <tableColumn id="5" xr3:uid="{8B8A61BE-93EA-40CF-8412-C1819CFE69A6}" name="2016" dataDxfId="48"/>
    <tableColumn id="6" xr3:uid="{AA8D73CC-A5F0-4FF0-82FC-19AC58064D9B}" name="2017" dataDxfId="47"/>
    <tableColumn id="7" xr3:uid="{CC3097EB-B9AF-4C2E-8199-DAFD4F6B4129}" name="2018" dataDxfId="46"/>
    <tableColumn id="8" xr3:uid="{6D201FF9-F17E-439E-8641-F053107FF18F}" name="2019" dataDxfId="45"/>
    <tableColumn id="9" xr3:uid="{EE3041C2-217E-4056-BC08-979BF994BE9D}" name="2020" dataDxfId="44"/>
    <tableColumn id="10" xr3:uid="{55743B18-9513-414D-86E3-8CEC798E2BD1}" name="2021" dataDxfId="43"/>
    <tableColumn id="11" xr3:uid="{FD484A54-2340-4D7E-80B5-CCFB873F245A}" name="2022" dataDxfId="42"/>
    <tableColumn id="12" xr3:uid="{F064F359-2EA3-472B-9A8F-AA713C4F2289}" name="2023" dataDxfId="41"/>
    <tableColumn id="13" xr3:uid="{B5CF81EA-9BC0-46D9-A81E-FC3C5A170844}" name="2024" dataDxfId="40"/>
    <tableColumn id="14" xr3:uid="{8DF837D8-0025-4D70-82F6-C9B18A32ADFC}" name="2025" dataDxfId="39"/>
    <tableColumn id="15" xr3:uid="{80B076F3-364A-4550-8670-7D17E9A50742}" name="&gt;2025" dataDxfId="38">
      <calculatedColumnFormula>+Tabla1[[#This Row],[Total]]-SUM(Tabla1[[#This Row],[2015]:[2025]])</calculatedColumnFormula>
    </tableColumn>
    <tableColumn id="16" xr3:uid="{26D52D83-921A-40E0-B6F8-7D362EAF4F5B}" name="Total" dataDxfId="3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1125A6-3D30-4945-9868-5065900D5836}" name="Tabla13" displayName="Tabla13" ref="C46:R150" totalsRowShown="0" headerRowDxfId="36" dataDxfId="35">
  <tableColumns count="16">
    <tableColumn id="1" xr3:uid="{5758C7EC-3E17-4D83-91B2-ED2E28266931}" name="Contract type" dataDxfId="34"/>
    <tableColumn id="2" xr3:uid="{A385E2CE-7C15-41D5-9DB0-27A66F073117}" name="Contract" dataDxfId="33"/>
    <tableColumn id="3" xr3:uid="{B247032E-8E22-4A02-98B0-C99847A002A8}" name="Operator" dataDxfId="32"/>
    <tableColumn id="4" xr3:uid="{B3F97CB7-F596-417D-87BD-7A09348E2B71}" name="2015" dataDxfId="31"/>
    <tableColumn id="5" xr3:uid="{BC1BAFBE-3A8C-416C-BFBB-68C8B6F3B437}" name="2016" dataDxfId="30"/>
    <tableColumn id="6" xr3:uid="{0C3E9DAE-0D1E-47A4-BDCB-A1541C0876D3}" name="2017" dataDxfId="29"/>
    <tableColumn id="7" xr3:uid="{E2214924-BB89-4D63-ADFE-9AFF2C9CB0CE}" name="2018" dataDxfId="28"/>
    <tableColumn id="8" xr3:uid="{EE97247C-8EAC-4DB2-951D-A5A521F10C8C}" name="2019" dataDxfId="27"/>
    <tableColumn id="9" xr3:uid="{984175BF-7643-4B8F-AD33-EB3EFB1B0E3E}" name="2020" dataDxfId="26"/>
    <tableColumn id="10" xr3:uid="{3A0AA778-34D8-453D-832C-19CCACBF3E32}" name="2021" dataDxfId="25"/>
    <tableColumn id="11" xr3:uid="{AD80E0CE-0AE3-4AD7-A8D4-B15AF749BFFB}" name="2022" dataDxfId="24"/>
    <tableColumn id="12" xr3:uid="{73DB9F54-CA71-4EA0-9437-182303CA9C61}" name="2023" dataDxfId="23"/>
    <tableColumn id="13" xr3:uid="{C2B34F4D-6707-464F-976C-955A11F39061}" name="2024" dataDxfId="22"/>
    <tableColumn id="14" xr3:uid="{89C0E2E8-C1DE-47F5-8056-716D66650BB8}" name="2025" dataDxfId="21"/>
    <tableColumn id="15" xr3:uid="{2580768D-B720-48A7-9001-AD108B92C822}" name="&gt;2025" dataDxfId="20"/>
    <tableColumn id="16" xr3:uid="{9AC160DC-8624-4749-BF9D-8A81C19BA6C2}" name="Total" dataDxfId="19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5BE9B2-4B6C-4E90-A1CF-A4A1EDF6C197}" name="Tabla134" displayName="Tabla134" ref="A7:P119" totalsRowShown="0" headerRowDxfId="18" headerRowBorderDxfId="17" tableBorderDxfId="16" totalsRowBorderDxfId="15">
  <autoFilter ref="A7:P119" xr:uid="{00000000-0009-0000-0100-000001000000}"/>
  <tableColumns count="16">
    <tableColumn id="1" xr3:uid="{55CD3E18-839D-4E6C-A6FC-A54E6B6005AE}" name="Ronda- Licitación" dataDxfId="14"/>
    <tableColumn id="2" xr3:uid="{9129980E-0CF2-4803-8395-368C8E71C947}" name="Bloque" dataDxfId="13"/>
    <tableColumn id="3" xr3:uid="{1DBB7B91-2BAA-46AE-A7CD-F381014D9511}" name="ID_Contrato" dataDxfId="12"/>
    <tableColumn id="24" xr3:uid="{8550085B-CC18-4347-AD47-12A2EA7806CE}" name="Tipo" dataDxfId="11"/>
    <tableColumn id="4" xr3:uid="{3326C948-376B-46F8-87C1-EA1E6325C9BB}" name="Ubicación" dataDxfId="10"/>
    <tableColumn id="19" xr3:uid="{96DE2356-D40F-4973-AD98-7E4643C2123B}" name="Cuenca" dataDxfId="9"/>
    <tableColumn id="7" xr3:uid="{F6CC273C-5BC7-41BA-9844-9BF5F0003DCB}" name="Superficie (km2)" dataDxfId="8"/>
    <tableColumn id="8" xr3:uid="{12D1138E-01DD-4495-BE94-F3152008C456}" name="Tipo de contrato" dataDxfId="7"/>
    <tableColumn id="16" xr3:uid="{97DAB1EC-71C5-4843-AA15-DD5EF78129E0}" name="Licitante" dataDxfId="6"/>
    <tableColumn id="15" xr3:uid="{BCE00C71-DCC7-402E-9330-5D9D63D3A496}" name="Operador" dataDxfId="5"/>
    <tableColumn id="6" xr3:uid="{6B3CE8AA-8868-4A65-BC35-914739CA20D1}" name="Operador corto" dataDxfId="4"/>
    <tableColumn id="10" xr3:uid="{71286BAC-1B9E-434E-9076-7F4C979315EC}" name="País de origen/ Constitución Operador" dataDxfId="3"/>
    <tableColumn id="12" xr3:uid="{ADEECE4D-435D-404E-B90A-360B22D3C2AF}" name="Contratista" dataDxfId="2"/>
    <tableColumn id="14" xr3:uid="{09F89ECF-E8DF-4D0C-A279-08B708D968FC}" name="Contratista corto"/>
    <tableColumn id="11" xr3:uid="{BE5AF62C-BBDD-4074-AEB8-26AC21FA5A0A}" name="País de origen/ Constitución Contratista" dataDxfId="1"/>
    <tableColumn id="13" xr3:uid="{F4E7E12C-53AE-445D-A71C-64EAE956768A}" name="Participación en el proyecto %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CCDC-97D9-4853-933D-3A4C3FCFCF56}">
  <sheetPr>
    <tabColor rgb="FFC00000"/>
  </sheetPr>
  <dimension ref="A1:AA186"/>
  <sheetViews>
    <sheetView tabSelected="1" view="pageBreakPreview" zoomScale="60" zoomScaleNormal="60" workbookViewId="0">
      <selection activeCell="C150" sqref="C150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5.42578125" customWidth="1"/>
    <col min="4" max="4" width="69.5703125" customWidth="1"/>
    <col min="5" max="5" width="202.85546875" customWidth="1"/>
    <col min="6" max="8" width="20.7109375" customWidth="1"/>
    <col min="9" max="9" width="22.5703125" bestFit="1" customWidth="1"/>
    <col min="10" max="10" width="23" bestFit="1" customWidth="1"/>
    <col min="11" max="12" width="20.7109375" customWidth="1"/>
    <col min="13" max="13" width="22.5703125" bestFit="1" customWidth="1"/>
    <col min="14" max="15" width="23" bestFit="1" customWidth="1"/>
    <col min="16" max="16" width="20.7109375" customWidth="1"/>
    <col min="17" max="17" width="24.42578125" bestFit="1" customWidth="1"/>
    <col min="18" max="18" width="23.570312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72"/>
      <c r="S1" s="73"/>
    </row>
    <row r="2" spans="3:27" ht="45" x14ac:dyDescent="0.25">
      <c r="C2" s="106" t="s">
        <v>140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3"/>
    </row>
    <row r="3" spans="3:27" ht="33.75" customHeight="1" x14ac:dyDescent="0.25">
      <c r="C3" s="107" t="s">
        <v>597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4"/>
      <c r="S3" s="75"/>
    </row>
    <row r="4" spans="3:27" ht="33.75" customHeight="1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</row>
    <row r="5" spans="3:27" ht="33.75" customHeight="1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5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7"/>
      <c r="E8" s="77"/>
      <c r="F8" s="7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7"/>
      <c r="E9" s="77"/>
      <c r="F9" s="7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7"/>
      <c r="E10" s="77"/>
      <c r="F10" s="7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7"/>
      <c r="E11" s="77"/>
      <c r="F11" s="7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7"/>
      <c r="E12" s="77"/>
      <c r="F12" s="77"/>
      <c r="G12" s="9"/>
      <c r="H12" s="78"/>
      <c r="I12" s="78"/>
      <c r="J12" s="78"/>
      <c r="K12" s="78"/>
      <c r="L12" s="78"/>
      <c r="M12" s="78"/>
      <c r="N12" s="78"/>
      <c r="O12" s="78"/>
      <c r="P12" s="78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7"/>
      <c r="E13" s="77"/>
      <c r="F13" s="77"/>
      <c r="G13" s="9"/>
      <c r="H13" s="78"/>
      <c r="I13" s="78"/>
      <c r="J13" s="78"/>
      <c r="K13" s="78"/>
      <c r="L13" s="78"/>
      <c r="M13" s="78"/>
      <c r="N13" s="78"/>
      <c r="O13" s="78"/>
      <c r="P13" s="78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7"/>
      <c r="E14" s="77"/>
      <c r="F14" s="77"/>
      <c r="G14" s="9"/>
      <c r="H14" s="78"/>
      <c r="I14" s="78"/>
      <c r="J14" s="78"/>
      <c r="K14" s="78"/>
      <c r="L14" s="78"/>
      <c r="M14" s="78"/>
      <c r="N14" s="78"/>
      <c r="O14" s="78"/>
      <c r="P14" s="78"/>
      <c r="Q14" s="9"/>
      <c r="R14" s="9"/>
    </row>
    <row r="15" spans="3:27" ht="23.25" customHeight="1" x14ac:dyDescent="0.35">
      <c r="C15" s="9"/>
      <c r="D15" s="77"/>
      <c r="E15" s="77"/>
      <c r="F15" s="77"/>
      <c r="G15" s="9"/>
      <c r="H15" s="78"/>
      <c r="I15" s="78"/>
      <c r="J15" s="78"/>
      <c r="K15" s="78"/>
      <c r="L15" s="78"/>
      <c r="M15" s="78"/>
      <c r="N15" s="78"/>
      <c r="O15" s="78"/>
      <c r="P15" s="78"/>
      <c r="Q15" s="9"/>
      <c r="R15" s="9"/>
    </row>
    <row r="16" spans="3:27" ht="23.25" customHeight="1" x14ac:dyDescent="0.35">
      <c r="C16" s="9"/>
      <c r="D16" s="77"/>
      <c r="E16" s="77"/>
      <c r="F16" s="77"/>
      <c r="G16" s="9"/>
      <c r="H16" s="78"/>
      <c r="I16" s="78"/>
      <c r="J16" s="78"/>
      <c r="K16" s="78"/>
      <c r="L16" s="78"/>
      <c r="M16" s="78"/>
      <c r="N16" s="78"/>
      <c r="O16" s="78"/>
      <c r="P16" s="78"/>
      <c r="Q16" s="9"/>
      <c r="R16" s="9"/>
    </row>
    <row r="17" spans="3:18" ht="23.25" customHeight="1" x14ac:dyDescent="0.35">
      <c r="C17" s="9"/>
      <c r="D17" s="77"/>
      <c r="E17" s="77"/>
      <c r="F17" s="77"/>
      <c r="G17" s="9"/>
      <c r="H17" s="78"/>
      <c r="I17" s="78"/>
      <c r="J17" s="78"/>
      <c r="K17" s="78"/>
      <c r="L17" s="78"/>
      <c r="M17" s="78"/>
      <c r="N17" s="78"/>
      <c r="O17" s="78"/>
      <c r="P17" s="78"/>
      <c r="Q17" s="9"/>
      <c r="R17" s="9"/>
    </row>
    <row r="18" spans="3:18" ht="23.25" customHeight="1" x14ac:dyDescent="0.35">
      <c r="C18" s="9"/>
      <c r="D18" s="77"/>
      <c r="E18" s="77"/>
      <c r="F18" s="77"/>
      <c r="G18" s="9"/>
      <c r="H18" s="78"/>
      <c r="I18" s="78"/>
      <c r="J18" s="78"/>
      <c r="K18" s="78"/>
      <c r="L18" s="78"/>
      <c r="M18" s="78"/>
      <c r="N18" s="78"/>
      <c r="O18" s="78"/>
      <c r="P18" s="78"/>
      <c r="Q18" s="9"/>
      <c r="R18" s="9"/>
    </row>
    <row r="19" spans="3:18" ht="23.25" customHeight="1" x14ac:dyDescent="0.35">
      <c r="C19" s="9"/>
      <c r="D19" s="77"/>
      <c r="E19" s="77"/>
      <c r="F19" s="77"/>
      <c r="G19" s="9"/>
      <c r="H19" s="78"/>
      <c r="I19" s="78"/>
      <c r="J19" s="78"/>
      <c r="K19" s="78"/>
      <c r="L19" s="78"/>
      <c r="M19" s="78"/>
      <c r="N19" s="78"/>
      <c r="O19" s="78"/>
      <c r="P19" s="78"/>
      <c r="Q19" s="9"/>
      <c r="R19" s="9"/>
    </row>
    <row r="20" spans="3:18" ht="23.25" customHeight="1" x14ac:dyDescent="0.35">
      <c r="C20" s="9"/>
      <c r="D20" s="77"/>
      <c r="E20" s="77"/>
      <c r="F20" s="77"/>
      <c r="G20" s="9"/>
      <c r="H20" s="78"/>
      <c r="I20" s="78"/>
      <c r="J20" s="78"/>
      <c r="K20" s="78"/>
      <c r="L20" s="78"/>
      <c r="M20" s="78"/>
      <c r="N20" s="78"/>
      <c r="O20" s="78"/>
      <c r="P20" s="78"/>
      <c r="Q20" s="9"/>
      <c r="R20" s="9"/>
    </row>
    <row r="21" spans="3:18" ht="23.25" customHeight="1" x14ac:dyDescent="0.35">
      <c r="C21" s="9"/>
      <c r="D21" s="77"/>
      <c r="E21" s="77"/>
      <c r="F21" s="77"/>
      <c r="G21" s="9"/>
      <c r="H21" s="78"/>
      <c r="I21" s="78"/>
      <c r="J21" s="78"/>
      <c r="K21" s="78"/>
      <c r="L21" s="78"/>
      <c r="M21" s="78"/>
      <c r="N21" s="78"/>
      <c r="O21" s="78"/>
      <c r="P21" s="78"/>
      <c r="Q21" s="9"/>
      <c r="R21" s="9"/>
    </row>
    <row r="22" spans="3:18" ht="23.25" customHeight="1" x14ac:dyDescent="0.35">
      <c r="C22" s="9"/>
      <c r="D22" s="77"/>
      <c r="E22" s="77"/>
      <c r="F22" s="77"/>
      <c r="G22" s="9"/>
      <c r="H22" s="78"/>
      <c r="I22" s="78"/>
      <c r="J22" s="78"/>
      <c r="K22" s="78"/>
      <c r="L22" s="78"/>
      <c r="M22" s="78"/>
      <c r="N22" s="78"/>
      <c r="O22" s="78"/>
      <c r="P22" s="78"/>
      <c r="Q22" s="9"/>
      <c r="R22" s="9"/>
    </row>
    <row r="23" spans="3:18" ht="23.25" customHeight="1" x14ac:dyDescent="0.35">
      <c r="C23" s="9"/>
      <c r="D23" s="77"/>
      <c r="E23" s="77"/>
      <c r="F23" s="77"/>
      <c r="G23" s="9"/>
      <c r="H23" s="78"/>
      <c r="I23" s="78"/>
      <c r="J23" s="78"/>
      <c r="K23" s="78"/>
      <c r="L23" s="78"/>
      <c r="M23" s="78"/>
      <c r="N23" s="78"/>
      <c r="O23" s="78"/>
      <c r="P23" s="78"/>
      <c r="Q23" s="9"/>
      <c r="R23" s="9"/>
    </row>
    <row r="24" spans="3:18" ht="23.25" customHeight="1" x14ac:dyDescent="0.35">
      <c r="C24" s="9"/>
      <c r="D24" s="77"/>
      <c r="E24" s="77"/>
      <c r="F24" s="77"/>
      <c r="G24" s="9"/>
      <c r="H24" s="78"/>
      <c r="I24" s="78"/>
      <c r="J24" s="78"/>
      <c r="K24" s="78"/>
      <c r="L24" s="78"/>
      <c r="M24" s="78"/>
      <c r="N24" s="78"/>
      <c r="O24" s="78"/>
      <c r="P24" s="78"/>
      <c r="Q24" s="9"/>
      <c r="R24" s="9"/>
    </row>
    <row r="25" spans="3:18" ht="23.25" customHeight="1" x14ac:dyDescent="0.35">
      <c r="C25" s="9"/>
      <c r="D25" s="77"/>
      <c r="E25" s="77"/>
      <c r="F25" s="77"/>
      <c r="G25" s="9"/>
      <c r="H25" s="78"/>
      <c r="I25" s="78"/>
      <c r="J25" s="78"/>
      <c r="K25" s="78"/>
      <c r="L25" s="78"/>
      <c r="M25" s="78"/>
      <c r="N25" s="78"/>
      <c r="O25" s="78"/>
      <c r="P25" s="78"/>
      <c r="Q25" s="9"/>
      <c r="R25" s="9"/>
    </row>
    <row r="26" spans="3:18" ht="23.25" customHeight="1" x14ac:dyDescent="0.35">
      <c r="C26" s="9"/>
      <c r="D26" s="77"/>
      <c r="E26" s="77"/>
      <c r="F26" s="77"/>
      <c r="G26" s="9"/>
      <c r="H26" s="78"/>
      <c r="I26" s="78"/>
      <c r="J26" s="78"/>
      <c r="K26" s="78"/>
      <c r="L26" s="78"/>
      <c r="M26" s="78"/>
      <c r="N26" s="78"/>
      <c r="O26" s="78"/>
      <c r="P26" s="78"/>
      <c r="Q26" s="9"/>
      <c r="R26" s="9"/>
    </row>
    <row r="27" spans="3:18" ht="23.25" x14ac:dyDescent="0.35">
      <c r="C27" s="9"/>
      <c r="D27" s="79"/>
      <c r="E27" s="80"/>
      <c r="F27" s="81"/>
      <c r="G27" s="9"/>
      <c r="H27" s="78"/>
      <c r="I27" s="78"/>
      <c r="J27" s="78"/>
      <c r="K27" s="78"/>
      <c r="L27" s="78"/>
      <c r="M27" s="78"/>
      <c r="N27" s="78"/>
      <c r="O27" s="78"/>
      <c r="P27" s="78"/>
      <c r="Q27" s="9"/>
      <c r="R27" s="9"/>
    </row>
    <row r="28" spans="3:18" x14ac:dyDescent="0.25">
      <c r="C28" s="9"/>
      <c r="D28" s="9"/>
      <c r="E28" s="9"/>
      <c r="F28" s="9"/>
      <c r="G28" s="9"/>
      <c r="H28" s="78"/>
      <c r="I28" s="78"/>
      <c r="J28" s="78"/>
      <c r="K28" s="78"/>
      <c r="L28" s="78"/>
      <c r="M28" s="78"/>
      <c r="N28" s="78"/>
      <c r="O28" s="78"/>
      <c r="P28" s="78"/>
      <c r="Q28" s="9"/>
      <c r="R28" s="9"/>
    </row>
    <row r="29" spans="3:18" x14ac:dyDescent="0.25">
      <c r="C29" s="9"/>
      <c r="D29" s="82"/>
      <c r="E29" s="82"/>
      <c r="F29" s="82"/>
      <c r="G29" s="9"/>
      <c r="H29" s="78"/>
      <c r="I29" s="78"/>
      <c r="J29" s="78"/>
      <c r="K29" s="78"/>
      <c r="L29" s="78"/>
      <c r="M29" s="78"/>
      <c r="N29" s="78"/>
      <c r="O29" s="78"/>
      <c r="P29" s="78"/>
      <c r="Q29" s="9"/>
      <c r="R29" s="9"/>
    </row>
    <row r="30" spans="3:18" x14ac:dyDescent="0.25">
      <c r="C30" s="9"/>
      <c r="D30" s="9"/>
      <c r="E30" s="9"/>
      <c r="F30" s="9"/>
      <c r="G30" s="9"/>
      <c r="H30" s="78"/>
      <c r="I30" s="78"/>
      <c r="J30" s="78"/>
      <c r="K30" s="78"/>
      <c r="L30" s="78"/>
      <c r="M30" s="78"/>
      <c r="N30" s="78"/>
      <c r="O30" s="78"/>
      <c r="P30" s="78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8"/>
      <c r="I31" s="78"/>
      <c r="J31" s="78"/>
      <c r="K31" s="78"/>
      <c r="L31" s="78"/>
      <c r="M31" s="78"/>
      <c r="N31" s="78"/>
      <c r="O31" s="78"/>
      <c r="P31" s="78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8"/>
      <c r="I32" s="78"/>
      <c r="J32" s="78"/>
      <c r="K32" s="78"/>
      <c r="L32" s="78"/>
      <c r="M32" s="78"/>
      <c r="N32" s="78"/>
      <c r="O32" s="78"/>
      <c r="P32" s="78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8"/>
      <c r="I33" s="78"/>
      <c r="J33" s="78"/>
      <c r="K33" s="78"/>
      <c r="L33" s="78"/>
      <c r="M33" s="78"/>
      <c r="N33" s="78"/>
      <c r="O33" s="78"/>
      <c r="P33" s="78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8"/>
      <c r="I34" s="78"/>
      <c r="J34" s="78"/>
      <c r="K34" s="78"/>
      <c r="L34" s="78"/>
      <c r="M34" s="78"/>
      <c r="N34" s="78"/>
      <c r="O34" s="78"/>
      <c r="P34" s="78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8"/>
      <c r="I35" s="78"/>
      <c r="J35" s="78"/>
      <c r="K35" s="78"/>
      <c r="L35" s="78"/>
      <c r="M35" s="78"/>
      <c r="N35" s="78"/>
      <c r="O35" s="78"/>
      <c r="P35" s="78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8"/>
      <c r="I36" s="78"/>
      <c r="J36" s="78"/>
      <c r="K36" s="78"/>
      <c r="L36" s="78"/>
      <c r="M36" s="78"/>
      <c r="N36" s="78"/>
      <c r="O36" s="78"/>
      <c r="P36" s="78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8"/>
      <c r="I37" s="78"/>
      <c r="J37" s="78"/>
      <c r="K37" s="78"/>
      <c r="L37" s="78"/>
      <c r="M37" s="78"/>
      <c r="N37" s="78"/>
      <c r="O37" s="78"/>
      <c r="P37" s="78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8"/>
      <c r="I38" s="78"/>
      <c r="J38" s="78"/>
      <c r="K38" s="78"/>
      <c r="L38" s="78"/>
      <c r="M38" s="78"/>
      <c r="N38" s="78"/>
      <c r="O38" s="78"/>
      <c r="P38" s="78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8"/>
      <c r="I39" s="78"/>
      <c r="J39" s="78"/>
      <c r="K39" s="78"/>
      <c r="L39" s="78"/>
      <c r="M39" s="78"/>
      <c r="N39" s="78"/>
      <c r="O39" s="78"/>
      <c r="P39" s="78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8"/>
      <c r="I40" s="78"/>
      <c r="J40" s="78"/>
      <c r="K40" s="78"/>
      <c r="L40" s="78"/>
      <c r="M40" s="78"/>
      <c r="N40" s="78"/>
      <c r="O40" s="78"/>
      <c r="P40" s="78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8"/>
      <c r="I41" s="78"/>
      <c r="J41" s="78"/>
      <c r="K41" s="78"/>
      <c r="L41" s="78"/>
      <c r="M41" s="78"/>
      <c r="N41" s="78"/>
      <c r="O41" s="78"/>
      <c r="P41" s="78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8"/>
      <c r="I42" s="78"/>
      <c r="J42" s="78"/>
      <c r="K42" s="78"/>
      <c r="L42" s="78"/>
      <c r="M42" s="78"/>
      <c r="N42" s="78"/>
      <c r="O42" s="78"/>
      <c r="P42" s="78"/>
      <c r="Q42" s="9"/>
      <c r="R42" s="9"/>
    </row>
    <row r="43" spans="1:23" ht="30" customHeight="1" x14ac:dyDescent="0.25">
      <c r="C43" s="108" t="s">
        <v>592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83"/>
    </row>
    <row r="44" spans="1:23" ht="30" customHeight="1" x14ac:dyDescent="0.6">
      <c r="C44" s="84" t="s">
        <v>1</v>
      </c>
      <c r="D44" s="48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5"/>
      <c r="R44" s="85"/>
      <c r="S44" s="87"/>
      <c r="T44" s="6"/>
      <c r="U44" s="6"/>
      <c r="V44" s="6"/>
      <c r="W44" s="5"/>
    </row>
    <row r="45" spans="1:23" ht="30" customHeight="1" x14ac:dyDescent="0.6">
      <c r="C45" s="88"/>
      <c r="D45" s="89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89"/>
      <c r="R45" s="89"/>
      <c r="S45" s="87"/>
      <c r="T45" s="6"/>
      <c r="U45" s="6"/>
      <c r="V45" s="6"/>
      <c r="W45" s="5"/>
    </row>
    <row r="46" spans="1:23" s="29" customFormat="1" ht="39.950000000000003" customHeight="1" x14ac:dyDescent="0.25">
      <c r="A46" s="94"/>
      <c r="B46" s="94"/>
      <c r="C46" s="44" t="s">
        <v>173</v>
      </c>
      <c r="D46" s="45" t="s">
        <v>104</v>
      </c>
      <c r="E46" s="45" t="s">
        <v>105</v>
      </c>
      <c r="F46" s="45" t="s">
        <v>85</v>
      </c>
      <c r="G46" s="45" t="s">
        <v>86</v>
      </c>
      <c r="H46" s="45" t="s">
        <v>87</v>
      </c>
      <c r="I46" s="45" t="s">
        <v>88</v>
      </c>
      <c r="J46" s="45" t="s">
        <v>89</v>
      </c>
      <c r="K46" s="45" t="s">
        <v>90</v>
      </c>
      <c r="L46" s="45" t="s">
        <v>91</v>
      </c>
      <c r="M46" s="45" t="s">
        <v>92</v>
      </c>
      <c r="N46" s="45" t="s">
        <v>93</v>
      </c>
      <c r="O46" s="45" t="s">
        <v>94</v>
      </c>
      <c r="P46" s="45" t="s">
        <v>95</v>
      </c>
      <c r="Q46" s="45" t="s">
        <v>96</v>
      </c>
      <c r="R46" s="45" t="s">
        <v>2</v>
      </c>
      <c r="S46" s="93"/>
      <c r="T46" s="30"/>
      <c r="U46" s="30"/>
      <c r="V46" s="30"/>
      <c r="W46" s="31"/>
    </row>
    <row r="47" spans="1:23" ht="30" customHeight="1" x14ac:dyDescent="0.6">
      <c r="C47" s="34" t="s">
        <v>594</v>
      </c>
      <c r="D47" s="34" t="s">
        <v>21</v>
      </c>
      <c r="E47" s="34" t="s">
        <v>106</v>
      </c>
      <c r="F47" s="35">
        <v>0</v>
      </c>
      <c r="G47" s="35">
        <v>0</v>
      </c>
      <c r="H47" s="35">
        <v>50.876817069721284</v>
      </c>
      <c r="I47" s="35">
        <v>203.24280944864998</v>
      </c>
      <c r="J47" s="35">
        <v>61.65011830719687</v>
      </c>
      <c r="K47" s="35">
        <v>0.94020497492424249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f>+Tabla1[[#This Row],[Total]]-SUM(Tabla1[[#This Row],[2015]:[2025]])</f>
        <v>0</v>
      </c>
      <c r="R47" s="35">
        <v>316.70994980049238</v>
      </c>
      <c r="S47" s="87"/>
      <c r="T47" s="6"/>
      <c r="U47" s="6"/>
      <c r="V47" s="6"/>
      <c r="W47" s="5"/>
    </row>
    <row r="48" spans="1:23" ht="30" customHeight="1" x14ac:dyDescent="0.6">
      <c r="C48" s="34" t="s">
        <v>594</v>
      </c>
      <c r="D48" s="34" t="s">
        <v>71</v>
      </c>
      <c r="E48" s="34" t="s">
        <v>107</v>
      </c>
      <c r="F48" s="35">
        <v>0</v>
      </c>
      <c r="G48" s="35">
        <v>0</v>
      </c>
      <c r="H48" s="35">
        <v>0</v>
      </c>
      <c r="I48" s="35">
        <v>52.641279518407387</v>
      </c>
      <c r="J48" s="35">
        <v>169.97890004804233</v>
      </c>
      <c r="K48" s="35">
        <v>119.83398357226925</v>
      </c>
      <c r="L48" s="35">
        <v>30.546397671514658</v>
      </c>
      <c r="M48" s="35">
        <v>28.874151210944852</v>
      </c>
      <c r="N48" s="35">
        <v>28.546425992163783</v>
      </c>
      <c r="O48" s="35">
        <v>27.758691818385056</v>
      </c>
      <c r="P48" s="35">
        <v>32.614993132989405</v>
      </c>
      <c r="Q48" s="35">
        <f>+Tabla1[[#This Row],[Total]]-SUM(Tabla1[[#This Row],[2015]:[2025]])</f>
        <v>378.85592612125703</v>
      </c>
      <c r="R48" s="35">
        <v>869.65074908597376</v>
      </c>
      <c r="S48" s="87"/>
      <c r="T48" s="6"/>
      <c r="U48" s="6"/>
      <c r="V48" s="6"/>
      <c r="W48" s="5"/>
    </row>
    <row r="49" spans="2:18" ht="30" customHeight="1" x14ac:dyDescent="0.25">
      <c r="C49" s="34" t="s">
        <v>594</v>
      </c>
      <c r="D49" s="34" t="s">
        <v>72</v>
      </c>
      <c r="E49" s="34" t="s">
        <v>108</v>
      </c>
      <c r="F49" s="35">
        <v>0</v>
      </c>
      <c r="G49" s="35">
        <v>0</v>
      </c>
      <c r="H49" s="36">
        <v>0</v>
      </c>
      <c r="I49" s="36">
        <v>33.51007752728934</v>
      </c>
      <c r="J49" s="36">
        <v>68.408145995339098</v>
      </c>
      <c r="K49" s="36">
        <v>49.158632963129243</v>
      </c>
      <c r="L49" s="36">
        <v>23.795995432157454</v>
      </c>
      <c r="M49" s="36">
        <v>23.580258275306829</v>
      </c>
      <c r="N49" s="36">
        <v>27.579632361095502</v>
      </c>
      <c r="O49" s="36">
        <v>27.973804797346496</v>
      </c>
      <c r="P49" s="36">
        <v>28.457971070721499</v>
      </c>
      <c r="Q49" s="35">
        <f>+Tabla1[[#This Row],[Total]]-SUM(Tabla1[[#This Row],[2015]:[2025]])</f>
        <v>393.36177310491934</v>
      </c>
      <c r="R49" s="35">
        <v>675.82629152730476</v>
      </c>
    </row>
    <row r="50" spans="2:18" ht="30" customHeight="1" x14ac:dyDescent="0.25">
      <c r="C50" s="34" t="s">
        <v>595</v>
      </c>
      <c r="D50" s="34" t="s">
        <v>22</v>
      </c>
      <c r="E50" s="34" t="s">
        <v>16</v>
      </c>
      <c r="F50" s="35">
        <v>0</v>
      </c>
      <c r="G50" s="35">
        <v>0</v>
      </c>
      <c r="H50" s="36">
        <v>65.422133679171424</v>
      </c>
      <c r="I50" s="36">
        <v>797.18915221560212</v>
      </c>
      <c r="J50" s="36">
        <v>944.94724437099478</v>
      </c>
      <c r="K50" s="36">
        <v>767.63932765975665</v>
      </c>
      <c r="L50" s="36">
        <v>440.6126265973802</v>
      </c>
      <c r="M50" s="36">
        <v>391.78143292977416</v>
      </c>
      <c r="N50" s="36">
        <v>386.67737670969666</v>
      </c>
      <c r="O50" s="36">
        <v>349.71715650987983</v>
      </c>
      <c r="P50" s="36">
        <v>294.72413216273026</v>
      </c>
      <c r="Q50" s="35">
        <f>+Tabla1[[#This Row],[Total]]-SUM(Tabla1[[#This Row],[2015]:[2025]])</f>
        <v>2196.5914800266883</v>
      </c>
      <c r="R50" s="35">
        <v>6635.3020628616732</v>
      </c>
    </row>
    <row r="51" spans="2:18" ht="30" customHeight="1" x14ac:dyDescent="0.25">
      <c r="C51" s="34" t="s">
        <v>595</v>
      </c>
      <c r="D51" s="34" t="s">
        <v>74</v>
      </c>
      <c r="E51" s="34" t="s">
        <v>109</v>
      </c>
      <c r="F51" s="35">
        <v>0</v>
      </c>
      <c r="G51" s="35">
        <v>0</v>
      </c>
      <c r="H51" s="36">
        <v>0</v>
      </c>
      <c r="I51" s="36">
        <v>53.248739304222738</v>
      </c>
      <c r="J51" s="36">
        <v>68.788592971240973</v>
      </c>
      <c r="K51" s="36">
        <v>106.27461251813122</v>
      </c>
      <c r="L51" s="36">
        <v>293.78246315811492</v>
      </c>
      <c r="M51" s="36">
        <v>154.73612918801851</v>
      </c>
      <c r="N51" s="36">
        <v>97.904847978105352</v>
      </c>
      <c r="O51" s="36">
        <v>68.471777145259381</v>
      </c>
      <c r="P51" s="36">
        <v>62.662289312893556</v>
      </c>
      <c r="Q51" s="35">
        <f>+Tabla1[[#This Row],[Total]]-SUM(Tabla1[[#This Row],[2015]:[2025]])</f>
        <v>697.81859476370266</v>
      </c>
      <c r="R51" s="35">
        <v>1603.6880463396892</v>
      </c>
    </row>
    <row r="52" spans="2:18" ht="30" customHeight="1" x14ac:dyDescent="0.25">
      <c r="B52" s="95"/>
      <c r="C52" s="37" t="s">
        <v>595</v>
      </c>
      <c r="D52" s="34" t="s">
        <v>159</v>
      </c>
      <c r="E52" s="34" t="s">
        <v>534</v>
      </c>
      <c r="F52" s="35">
        <v>0</v>
      </c>
      <c r="G52" s="35">
        <v>0</v>
      </c>
      <c r="H52" s="36">
        <v>0</v>
      </c>
      <c r="I52" s="36">
        <v>29.66146718168882</v>
      </c>
      <c r="J52" s="36">
        <v>100.72033356454541</v>
      </c>
      <c r="K52" s="36">
        <v>69.09093934446885</v>
      </c>
      <c r="L52" s="36">
        <v>65.524287609757621</v>
      </c>
      <c r="M52" s="36">
        <v>68.731124876472748</v>
      </c>
      <c r="N52" s="36">
        <v>31.557794376951005</v>
      </c>
      <c r="O52" s="36">
        <v>26.141589382748396</v>
      </c>
      <c r="P52" s="36">
        <v>26.769771227702361</v>
      </c>
      <c r="Q52" s="35">
        <f>+Tabla1[[#This Row],[Total]]-SUM(Tabla1[[#This Row],[2015]:[2025]])</f>
        <v>85.104925304510118</v>
      </c>
      <c r="R52" s="35">
        <v>503.30223286884529</v>
      </c>
    </row>
    <row r="53" spans="2:18" ht="30" customHeight="1" x14ac:dyDescent="0.25">
      <c r="B53" s="95"/>
      <c r="C53" s="37" t="s">
        <v>595</v>
      </c>
      <c r="D53" s="34" t="s">
        <v>160</v>
      </c>
      <c r="E53" s="34" t="s">
        <v>542</v>
      </c>
      <c r="F53" s="35">
        <v>0</v>
      </c>
      <c r="G53" s="35">
        <v>0</v>
      </c>
      <c r="H53" s="36">
        <v>0</v>
      </c>
      <c r="I53" s="36">
        <v>21.093787738845968</v>
      </c>
      <c r="J53" s="36">
        <v>55.974229687449785</v>
      </c>
      <c r="K53" s="36">
        <v>110.76339405403809</v>
      </c>
      <c r="L53" s="36">
        <v>102.66821332706928</v>
      </c>
      <c r="M53" s="36">
        <v>119.81251632859261</v>
      </c>
      <c r="N53" s="36">
        <v>124.85562490560991</v>
      </c>
      <c r="O53" s="36">
        <v>91.934474238281894</v>
      </c>
      <c r="P53" s="36">
        <v>34.103267727087307</v>
      </c>
      <c r="Q53" s="35">
        <f>+Tabla1[[#This Row],[Total]]-SUM(Tabla1[[#This Row],[2015]:[2025]])</f>
        <v>342.08286414347162</v>
      </c>
      <c r="R53" s="35">
        <v>1003.2883721504465</v>
      </c>
    </row>
    <row r="54" spans="2:18" ht="30" customHeight="1" x14ac:dyDescent="0.25">
      <c r="B54" s="95"/>
      <c r="C54" s="37" t="s">
        <v>595</v>
      </c>
      <c r="D54" s="34" t="s">
        <v>73</v>
      </c>
      <c r="E54" s="34" t="s">
        <v>110</v>
      </c>
      <c r="F54" s="35">
        <v>0</v>
      </c>
      <c r="G54" s="35">
        <v>0</v>
      </c>
      <c r="H54" s="36">
        <v>0</v>
      </c>
      <c r="I54" s="36">
        <v>1.7277887594704691</v>
      </c>
      <c r="J54" s="36">
        <v>22.01230267743529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f>+Tabla1[[#This Row],[Total]]-SUM(Tabla1[[#This Row],[2015]:[2025]])</f>
        <v>0</v>
      </c>
      <c r="R54" s="35">
        <v>23.740091436905761</v>
      </c>
    </row>
    <row r="55" spans="2:18" ht="30" customHeight="1" x14ac:dyDescent="0.25">
      <c r="B55" s="95"/>
      <c r="C55" s="37" t="s">
        <v>97</v>
      </c>
      <c r="D55" s="34" t="s">
        <v>5</v>
      </c>
      <c r="E55" s="34" t="s">
        <v>8</v>
      </c>
      <c r="F55" s="35">
        <v>2.3781602749999999</v>
      </c>
      <c r="G55" s="35">
        <v>7.6247208249999998</v>
      </c>
      <c r="H55" s="36">
        <v>4.9110934912499999</v>
      </c>
      <c r="I55" s="36">
        <v>59.140802165812502</v>
      </c>
      <c r="J55" s="36">
        <v>70.842249950643634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f>+Tabla1[[#This Row],[Total]]-SUM(Tabla1[[#This Row],[2015]:[2025]])</f>
        <v>0</v>
      </c>
      <c r="R55" s="35">
        <v>144.89702670770612</v>
      </c>
    </row>
    <row r="56" spans="2:18" ht="30" customHeight="1" x14ac:dyDescent="0.25">
      <c r="B56" s="95"/>
      <c r="C56" s="37" t="s">
        <v>97</v>
      </c>
      <c r="D56" s="34" t="s">
        <v>6</v>
      </c>
      <c r="E56" s="34" t="s">
        <v>111</v>
      </c>
      <c r="F56" s="35">
        <v>2.1947836749999996</v>
      </c>
      <c r="G56" s="35">
        <v>9.1653110250000012</v>
      </c>
      <c r="H56" s="36">
        <v>71.517505201250003</v>
      </c>
      <c r="I56" s="36">
        <v>95.900950472757813</v>
      </c>
      <c r="J56" s="36">
        <v>163.80228477808268</v>
      </c>
      <c r="K56" s="36">
        <v>4.5069437362637368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f>+Tabla1[[#This Row],[Total]]-SUM(Tabla1[[#This Row],[2015]:[2025]])</f>
        <v>0</v>
      </c>
      <c r="R56" s="35">
        <v>347.08777888835425</v>
      </c>
    </row>
    <row r="57" spans="2:18" ht="30" customHeight="1" x14ac:dyDescent="0.25">
      <c r="C57" s="37" t="s">
        <v>98</v>
      </c>
      <c r="D57" s="34" t="s">
        <v>84</v>
      </c>
      <c r="E57" s="34" t="s">
        <v>112</v>
      </c>
      <c r="F57" s="35">
        <v>0.23614142356479911</v>
      </c>
      <c r="G57" s="35">
        <v>55.530919907626867</v>
      </c>
      <c r="H57" s="36">
        <v>235.86901647918017</v>
      </c>
      <c r="I57" s="36">
        <v>305.55543700347516</v>
      </c>
      <c r="J57" s="36">
        <v>401.29556334654654</v>
      </c>
      <c r="K57" s="36">
        <v>570.09415397181965</v>
      </c>
      <c r="L57" s="36">
        <v>445.91814974578966</v>
      </c>
      <c r="M57" s="36">
        <v>431.82300894057681</v>
      </c>
      <c r="N57" s="36">
        <v>369.24277424775448</v>
      </c>
      <c r="O57" s="36">
        <v>575.19586707535586</v>
      </c>
      <c r="P57" s="36">
        <v>451.23315900527086</v>
      </c>
      <c r="Q57" s="35">
        <f>+Tabla1[[#This Row],[Total]]-SUM(Tabla1[[#This Row],[2015]:[2025]])</f>
        <v>4019.0786492978777</v>
      </c>
      <c r="R57" s="35">
        <v>7861.0728404448382</v>
      </c>
    </row>
    <row r="58" spans="2:18" ht="30" customHeight="1" x14ac:dyDescent="0.25">
      <c r="C58" s="37" t="s">
        <v>98</v>
      </c>
      <c r="D58" s="34" t="s">
        <v>7</v>
      </c>
      <c r="E58" s="34" t="s">
        <v>8</v>
      </c>
      <c r="F58" s="35">
        <v>0</v>
      </c>
      <c r="G58" s="35">
        <v>25.403870609999995</v>
      </c>
      <c r="H58" s="36">
        <v>150.0881441900911</v>
      </c>
      <c r="I58" s="36">
        <v>128.35968535959177</v>
      </c>
      <c r="J58" s="36">
        <v>235.27425613861323</v>
      </c>
      <c r="K58" s="36">
        <v>368.1907952542436</v>
      </c>
      <c r="L58" s="36">
        <v>258.08543959868638</v>
      </c>
      <c r="M58" s="36">
        <v>160.8082100405878</v>
      </c>
      <c r="N58" s="36">
        <v>65.691436930620725</v>
      </c>
      <c r="O58" s="36">
        <v>115.79209146283733</v>
      </c>
      <c r="P58" s="36">
        <v>68.885163060490271</v>
      </c>
      <c r="Q58" s="35">
        <f>+Tabla1[[#This Row],[Total]]-SUM(Tabla1[[#This Row],[2015]:[2025]])</f>
        <v>1151.2468961173013</v>
      </c>
      <c r="R58" s="35">
        <v>2727.8259887630634</v>
      </c>
    </row>
    <row r="59" spans="2:18" ht="30" customHeight="1" x14ac:dyDescent="0.25">
      <c r="C59" s="37" t="s">
        <v>98</v>
      </c>
      <c r="D59" s="34" t="s">
        <v>9</v>
      </c>
      <c r="E59" s="34" t="s">
        <v>113</v>
      </c>
      <c r="F59" s="35">
        <v>0</v>
      </c>
      <c r="G59" s="35">
        <v>27.974149556896556</v>
      </c>
      <c r="H59" s="36">
        <v>147.52904643452172</v>
      </c>
      <c r="I59" s="36">
        <v>36.21306285</v>
      </c>
      <c r="J59" s="36">
        <v>413.11000042099994</v>
      </c>
      <c r="K59" s="36">
        <v>328.43467682204403</v>
      </c>
      <c r="L59" s="36">
        <v>591.602037</v>
      </c>
      <c r="M59" s="36">
        <v>797.85814418837901</v>
      </c>
      <c r="N59" s="36">
        <v>361.20133037679255</v>
      </c>
      <c r="O59" s="36">
        <v>467.46519509100398</v>
      </c>
      <c r="P59" s="36">
        <v>542.03241634283904</v>
      </c>
      <c r="Q59" s="35">
        <f>+Tabla1[[#This Row],[Total]]-SUM(Tabla1[[#This Row],[2015]:[2025]])</f>
        <v>4043.9094405505343</v>
      </c>
      <c r="R59" s="35">
        <v>7757.329499634011</v>
      </c>
    </row>
    <row r="60" spans="2:18" ht="30" customHeight="1" x14ac:dyDescent="0.25">
      <c r="C60" s="37" t="s">
        <v>99</v>
      </c>
      <c r="D60" s="34" t="s">
        <v>23</v>
      </c>
      <c r="E60" s="34" t="s">
        <v>24</v>
      </c>
      <c r="F60" s="35">
        <v>0</v>
      </c>
      <c r="G60" s="35">
        <v>0</v>
      </c>
      <c r="H60" s="36">
        <v>7.6028923302634874</v>
      </c>
      <c r="I60" s="36">
        <v>1.1126953123686887</v>
      </c>
      <c r="J60" s="36">
        <v>13.288098427285338</v>
      </c>
      <c r="K60" s="36">
        <v>26.423789086178463</v>
      </c>
      <c r="L60" s="36">
        <v>13.508524191847808</v>
      </c>
      <c r="M60" s="36">
        <v>1.9498986117264745</v>
      </c>
      <c r="N60" s="36">
        <v>1.8021511051221015</v>
      </c>
      <c r="O60" s="36">
        <v>1.3820167389885412</v>
      </c>
      <c r="P60" s="36">
        <v>1.5083718176545127</v>
      </c>
      <c r="Q60" s="35">
        <f>+Tabla1[[#This Row],[Total]]-SUM(Tabla1[[#This Row],[2015]:[2025]])</f>
        <v>14.254756950532155</v>
      </c>
      <c r="R60" s="35">
        <v>82.833194571967567</v>
      </c>
    </row>
    <row r="61" spans="2:18" ht="30" customHeight="1" x14ac:dyDescent="0.25">
      <c r="C61" s="37" t="s">
        <v>99</v>
      </c>
      <c r="D61" s="34" t="s">
        <v>40</v>
      </c>
      <c r="E61" s="34" t="s">
        <v>41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f>+Tabla1[[#This Row],[Total]]-SUM(Tabla1[[#This Row],[2015]:[2025]])</f>
        <v>0</v>
      </c>
      <c r="R61" s="35">
        <v>12.925981999999999</v>
      </c>
    </row>
    <row r="62" spans="2:18" ht="30" customHeight="1" x14ac:dyDescent="0.25">
      <c r="B62" s="96"/>
      <c r="C62" s="37" t="s">
        <v>99</v>
      </c>
      <c r="D62" s="34" t="s">
        <v>25</v>
      </c>
      <c r="E62" s="34" t="s">
        <v>121</v>
      </c>
      <c r="F62" s="35">
        <v>0</v>
      </c>
      <c r="G62" s="35">
        <v>0</v>
      </c>
      <c r="H62" s="36">
        <v>8.5891808420933256</v>
      </c>
      <c r="I62" s="36">
        <v>26.454096907986667</v>
      </c>
      <c r="J62" s="36">
        <v>1.3183458300000002</v>
      </c>
      <c r="K62" s="36">
        <v>0.51553239999999989</v>
      </c>
      <c r="L62" s="36">
        <v>0.51553239999999989</v>
      </c>
      <c r="M62" s="36">
        <v>0.1824016</v>
      </c>
      <c r="N62" s="36">
        <v>0</v>
      </c>
      <c r="O62" s="36">
        <v>0</v>
      </c>
      <c r="P62" s="36">
        <v>0</v>
      </c>
      <c r="Q62" s="35">
        <f>+Tabla1[[#This Row],[Total]]-SUM(Tabla1[[#This Row],[2015]:[2025]])</f>
        <v>0</v>
      </c>
      <c r="R62" s="35">
        <v>37.575089980079987</v>
      </c>
    </row>
    <row r="63" spans="2:18" ht="30" customHeight="1" x14ac:dyDescent="0.25">
      <c r="B63" s="96"/>
      <c r="C63" s="37" t="s">
        <v>99</v>
      </c>
      <c r="D63" s="34" t="s">
        <v>26</v>
      </c>
      <c r="E63" s="34" t="s">
        <v>122</v>
      </c>
      <c r="F63" s="35">
        <v>0</v>
      </c>
      <c r="G63" s="35">
        <v>0</v>
      </c>
      <c r="H63" s="36">
        <v>6.4203164800000012</v>
      </c>
      <c r="I63" s="36">
        <v>11.666615179262125</v>
      </c>
      <c r="J63" s="36">
        <v>7.7789568271674643</v>
      </c>
      <c r="K63" s="36">
        <v>0.85723335652468247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f>+Tabla1[[#This Row],[Total]]-SUM(Tabla1[[#This Row],[2015]:[2025]])</f>
        <v>0</v>
      </c>
      <c r="R63" s="35">
        <v>26.723121842954278</v>
      </c>
    </row>
    <row r="64" spans="2:18" ht="30" customHeight="1" x14ac:dyDescent="0.25">
      <c r="B64" s="96"/>
      <c r="C64" s="37" t="s">
        <v>99</v>
      </c>
      <c r="D64" s="34" t="s">
        <v>42</v>
      </c>
      <c r="E64" s="34" t="s">
        <v>43</v>
      </c>
      <c r="F64" s="35">
        <v>0</v>
      </c>
      <c r="G64" s="35">
        <v>0</v>
      </c>
      <c r="H64" s="36">
        <v>10.266428908853722</v>
      </c>
      <c r="I64" s="36">
        <v>17.959486779706786</v>
      </c>
      <c r="J64" s="36">
        <v>5.3507576763063094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f>+Tabla1[[#This Row],[Total]]-SUM(Tabla1[[#This Row],[2015]:[2025]])</f>
        <v>0</v>
      </c>
      <c r="R64" s="35">
        <v>33.576673364866814</v>
      </c>
    </row>
    <row r="65" spans="1:22" ht="30" customHeight="1" x14ac:dyDescent="0.25">
      <c r="B65" s="97"/>
      <c r="C65" s="37" t="s">
        <v>99</v>
      </c>
      <c r="D65" s="34" t="s">
        <v>27</v>
      </c>
      <c r="E65" s="34" t="s">
        <v>123</v>
      </c>
      <c r="F65" s="35">
        <v>0</v>
      </c>
      <c r="G65" s="35">
        <v>0</v>
      </c>
      <c r="H65" s="35">
        <v>5.0113556788402764</v>
      </c>
      <c r="I65" s="35">
        <v>2.8967225996966901</v>
      </c>
      <c r="J65" s="35">
        <v>0.5972555340579494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5">
        <f>+Tabla1[[#This Row],[Total]]-SUM(Tabla1[[#This Row],[2015]:[2025]])</f>
        <v>0</v>
      </c>
      <c r="R65" s="35">
        <v>8.5053338125949161</v>
      </c>
    </row>
    <row r="66" spans="1:22" ht="30" customHeight="1" x14ac:dyDescent="0.25">
      <c r="B66" s="97"/>
      <c r="C66" s="37" t="s">
        <v>99</v>
      </c>
      <c r="D66" s="34" t="s">
        <v>28</v>
      </c>
      <c r="E66" s="34" t="s">
        <v>121</v>
      </c>
      <c r="F66" s="35">
        <v>0</v>
      </c>
      <c r="G66" s="35">
        <v>0</v>
      </c>
      <c r="H66" s="35">
        <v>6.920583181899997</v>
      </c>
      <c r="I66" s="35">
        <v>6.9904380059847835</v>
      </c>
      <c r="J66" s="35">
        <v>1.7124813787152173</v>
      </c>
      <c r="K66" s="36">
        <v>0.51553239999999989</v>
      </c>
      <c r="L66" s="36">
        <v>0.51553239999999989</v>
      </c>
      <c r="M66" s="36">
        <v>0.16820160000000003</v>
      </c>
      <c r="N66" s="36">
        <v>0</v>
      </c>
      <c r="O66" s="36">
        <v>0</v>
      </c>
      <c r="P66" s="36">
        <v>0</v>
      </c>
      <c r="Q66" s="35">
        <f>+Tabla1[[#This Row],[Total]]-SUM(Tabla1[[#This Row],[2015]:[2025]])</f>
        <v>0</v>
      </c>
      <c r="R66" s="35">
        <v>16.822768966600002</v>
      </c>
    </row>
    <row r="67" spans="1:22" ht="30" customHeight="1" x14ac:dyDescent="0.25">
      <c r="C67" s="37" t="s">
        <v>99</v>
      </c>
      <c r="D67" s="34" t="s">
        <v>44</v>
      </c>
      <c r="E67" s="34" t="s">
        <v>124</v>
      </c>
      <c r="F67" s="35">
        <v>0</v>
      </c>
      <c r="G67" s="35">
        <v>0</v>
      </c>
      <c r="H67" s="35">
        <v>16.042269233688423</v>
      </c>
      <c r="I67" s="35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5">
        <f>+Tabla1[[#This Row],[Total]]-SUM(Tabla1[[#This Row],[2015]:[2025]])</f>
        <v>0</v>
      </c>
      <c r="R67" s="35">
        <v>16.042269233688423</v>
      </c>
    </row>
    <row r="68" spans="1:22" ht="30" customHeight="1" x14ac:dyDescent="0.25">
      <c r="C68" s="37" t="s">
        <v>99</v>
      </c>
      <c r="D68" s="34" t="s">
        <v>45</v>
      </c>
      <c r="E68" s="34" t="s">
        <v>118</v>
      </c>
      <c r="F68" s="35">
        <v>0</v>
      </c>
      <c r="G68" s="35">
        <v>0</v>
      </c>
      <c r="H68" s="35">
        <v>14.066241076856695</v>
      </c>
      <c r="I68" s="35">
        <v>13.472161470204711</v>
      </c>
      <c r="J68" s="35">
        <v>4.6907708968024693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5">
        <f>+Tabla1[[#This Row],[Total]]-SUM(Tabla1[[#This Row],[2015]:[2025]])</f>
        <v>0</v>
      </c>
      <c r="R68" s="35">
        <v>32.229173443863878</v>
      </c>
    </row>
    <row r="69" spans="1:22" ht="30" customHeight="1" x14ac:dyDescent="0.25">
      <c r="C69" s="37" t="s">
        <v>99</v>
      </c>
      <c r="D69" s="34" t="s">
        <v>29</v>
      </c>
      <c r="E69" s="34" t="s">
        <v>117</v>
      </c>
      <c r="F69" s="35">
        <v>0</v>
      </c>
      <c r="G69" s="35">
        <v>0</v>
      </c>
      <c r="H69" s="36">
        <v>3.6887799999999999</v>
      </c>
      <c r="I69" s="36">
        <v>2.60717</v>
      </c>
      <c r="J69" s="36">
        <v>3.0621106772593683</v>
      </c>
      <c r="K69" s="36">
        <v>1.8110920153461363</v>
      </c>
      <c r="L69" s="36">
        <v>3.4459241389734561</v>
      </c>
      <c r="M69" s="36">
        <v>3.4281419307778793</v>
      </c>
      <c r="N69" s="36">
        <v>1.5793540901377869</v>
      </c>
      <c r="O69" s="36">
        <v>3.3781657321118423</v>
      </c>
      <c r="P69" s="36">
        <v>3.315518355241156</v>
      </c>
      <c r="Q69" s="35">
        <f>+Tabla1[[#This Row],[Total]]-SUM(Tabla1[[#This Row],[2015]:[2025]])</f>
        <v>14.126255090213661</v>
      </c>
      <c r="R69" s="35">
        <v>40.442512030061287</v>
      </c>
    </row>
    <row r="70" spans="1:22" ht="30" customHeight="1" x14ac:dyDescent="0.25">
      <c r="C70" s="37" t="s">
        <v>99</v>
      </c>
      <c r="D70" s="34" t="s">
        <v>30</v>
      </c>
      <c r="E70" s="34" t="s">
        <v>114</v>
      </c>
      <c r="F70" s="35">
        <v>0</v>
      </c>
      <c r="G70" s="35">
        <v>0</v>
      </c>
      <c r="H70" s="36">
        <v>12.169714647952064</v>
      </c>
      <c r="I70" s="36">
        <v>16.217989646691187</v>
      </c>
      <c r="J70" s="36">
        <v>9.8264640731086086</v>
      </c>
      <c r="K70" s="36">
        <v>1.6367393775520667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f>+Tabla1[[#This Row],[Total]]-SUM(Tabla1[[#This Row],[2015]:[2025]])</f>
        <v>0</v>
      </c>
      <c r="R70" s="35">
        <v>39.850907745303928</v>
      </c>
    </row>
    <row r="71" spans="1:22" ht="30" customHeight="1" x14ac:dyDescent="0.25">
      <c r="A71" s="97"/>
      <c r="C71" s="37" t="s">
        <v>99</v>
      </c>
      <c r="D71" s="34" t="s">
        <v>31</v>
      </c>
      <c r="E71" s="34" t="s">
        <v>32</v>
      </c>
      <c r="F71" s="35">
        <v>0</v>
      </c>
      <c r="G71" s="35">
        <v>0</v>
      </c>
      <c r="H71" s="36">
        <v>13.078438365714288</v>
      </c>
      <c r="I71" s="36">
        <v>13.696198162857142</v>
      </c>
      <c r="J71" s="36">
        <v>37.797364925714298</v>
      </c>
      <c r="K71" s="36">
        <v>1.5424686733333328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f>+Tabla1[[#This Row],[Total]]-SUM(Tabla1[[#This Row],[2015]:[2025]])</f>
        <v>0</v>
      </c>
      <c r="R71" s="35">
        <v>66.114470127619057</v>
      </c>
    </row>
    <row r="72" spans="1:22" ht="30" customHeight="1" x14ac:dyDescent="0.25">
      <c r="C72" s="37" t="s">
        <v>99</v>
      </c>
      <c r="D72" s="34" t="s">
        <v>33</v>
      </c>
      <c r="E72" s="34" t="s">
        <v>125</v>
      </c>
      <c r="F72" s="35">
        <v>0</v>
      </c>
      <c r="G72" s="35">
        <v>0</v>
      </c>
      <c r="H72" s="36">
        <v>2.1162955700000001</v>
      </c>
      <c r="I72" s="36">
        <v>1.6030008753</v>
      </c>
      <c r="J72" s="36">
        <v>2.0313895210260156</v>
      </c>
      <c r="K72" s="36">
        <v>1.6437891574631585</v>
      </c>
      <c r="L72" s="36">
        <v>4.1675042135795275</v>
      </c>
      <c r="M72" s="36">
        <v>1.6637181940973176</v>
      </c>
      <c r="N72" s="36">
        <v>4.0497407435720865</v>
      </c>
      <c r="O72" s="36">
        <v>1.7817494553744495</v>
      </c>
      <c r="P72" s="36">
        <v>4.0012848389650122</v>
      </c>
      <c r="Q72" s="35">
        <f>+Tabla1[[#This Row],[Total]]-SUM(Tabla1[[#This Row],[2015]:[2025]])</f>
        <v>26.820476370084695</v>
      </c>
      <c r="R72" s="35">
        <v>49.878948939462262</v>
      </c>
    </row>
    <row r="73" spans="1:22" ht="30" customHeight="1" x14ac:dyDescent="0.25">
      <c r="B73" s="97"/>
      <c r="C73" s="37" t="s">
        <v>99</v>
      </c>
      <c r="D73" s="34" t="s">
        <v>46</v>
      </c>
      <c r="E73" s="34" t="s">
        <v>126</v>
      </c>
      <c r="F73" s="35">
        <v>0</v>
      </c>
      <c r="G73" s="35">
        <v>0</v>
      </c>
      <c r="H73" s="36">
        <v>16.966159561232857</v>
      </c>
      <c r="I73" s="36">
        <v>22.611175708767135</v>
      </c>
      <c r="J73" s="36">
        <v>3.8503690100000001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f>+Tabla1[[#This Row],[Total]]-SUM(Tabla1[[#This Row],[2015]:[2025]])</f>
        <v>0</v>
      </c>
      <c r="R73" s="35">
        <v>43.427704279999993</v>
      </c>
    </row>
    <row r="74" spans="1:22" ht="30" customHeight="1" x14ac:dyDescent="0.25">
      <c r="B74" s="96"/>
      <c r="C74" s="37" t="s">
        <v>99</v>
      </c>
      <c r="D74" s="34" t="s">
        <v>47</v>
      </c>
      <c r="E74" s="34" t="s">
        <v>127</v>
      </c>
      <c r="F74" s="35">
        <v>0</v>
      </c>
      <c r="G74" s="35">
        <v>0</v>
      </c>
      <c r="H74" s="36">
        <v>16.688498510532071</v>
      </c>
      <c r="I74" s="36">
        <v>31.549458688430448</v>
      </c>
      <c r="J74" s="36">
        <v>13.247925838327433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f>+Tabla1[[#This Row],[Total]]-SUM(Tabla1[[#This Row],[2015]:[2025]])</f>
        <v>0</v>
      </c>
      <c r="R74" s="35">
        <v>61.485883037289945</v>
      </c>
    </row>
    <row r="75" spans="1:22" ht="30" customHeight="1" x14ac:dyDescent="0.25">
      <c r="B75" s="96"/>
      <c r="C75" s="37" t="s">
        <v>99</v>
      </c>
      <c r="D75" s="34" t="s">
        <v>48</v>
      </c>
      <c r="E75" s="34" t="s">
        <v>49</v>
      </c>
      <c r="F75" s="35">
        <v>0</v>
      </c>
      <c r="G75" s="35">
        <v>0</v>
      </c>
      <c r="H75" s="36">
        <v>10.162942540808077</v>
      </c>
      <c r="I75" s="36">
        <v>7.5529627499999989</v>
      </c>
      <c r="J75" s="36">
        <v>3.8506429200000007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f>+Tabla1[[#This Row],[Total]]-SUM(Tabla1[[#This Row],[2015]:[2025]])</f>
        <v>0</v>
      </c>
      <c r="R75" s="35">
        <v>21.566548210808076</v>
      </c>
    </row>
    <row r="76" spans="1:22" ht="30" customHeight="1" x14ac:dyDescent="0.25">
      <c r="B76" s="96"/>
      <c r="C76" s="37" t="s">
        <v>99</v>
      </c>
      <c r="D76" s="37" t="s">
        <v>34</v>
      </c>
      <c r="E76" s="34" t="s">
        <v>121</v>
      </c>
      <c r="F76" s="35">
        <v>0</v>
      </c>
      <c r="G76" s="35">
        <v>0</v>
      </c>
      <c r="H76" s="35">
        <v>6.9632591244081432</v>
      </c>
      <c r="I76" s="38">
        <v>8.1164446108125876</v>
      </c>
      <c r="J76" s="38">
        <v>2.4982922779955592</v>
      </c>
      <c r="K76" s="36">
        <v>1.2595324000000001</v>
      </c>
      <c r="L76" s="36">
        <v>1.2595324000000001</v>
      </c>
      <c r="M76" s="36">
        <v>0.41620159999999995</v>
      </c>
      <c r="N76" s="36">
        <v>0</v>
      </c>
      <c r="O76" s="36">
        <v>0</v>
      </c>
      <c r="P76" s="36">
        <v>0</v>
      </c>
      <c r="Q76" s="35">
        <f>+Tabla1[[#This Row],[Total]]-SUM(Tabla1[[#This Row],[2015]:[2025]])</f>
        <v>0</v>
      </c>
      <c r="R76" s="35">
        <v>20.513262413216289</v>
      </c>
    </row>
    <row r="77" spans="1:22" ht="30" customHeight="1" x14ac:dyDescent="0.25">
      <c r="B77" s="98"/>
      <c r="C77" s="37" t="s">
        <v>99</v>
      </c>
      <c r="D77" s="37" t="s">
        <v>35</v>
      </c>
      <c r="E77" s="34" t="s">
        <v>115</v>
      </c>
      <c r="F77" s="35">
        <v>0</v>
      </c>
      <c r="G77" s="35">
        <v>0</v>
      </c>
      <c r="H77" s="35">
        <v>6.5906475799999988</v>
      </c>
      <c r="I77" s="38">
        <v>11.717631511044258</v>
      </c>
      <c r="J77" s="38">
        <v>6.5186352792687661</v>
      </c>
      <c r="K77" s="36">
        <v>1.0179277812369691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5">
        <f>+Tabla1[[#This Row],[Total]]-SUM(Tabla1[[#This Row],[2015]:[2025]])</f>
        <v>0</v>
      </c>
      <c r="R77" s="35">
        <v>25.844842151549994</v>
      </c>
    </row>
    <row r="78" spans="1:22" ht="30" customHeight="1" x14ac:dyDescent="0.25">
      <c r="B78" s="98"/>
      <c r="C78" s="37" t="s">
        <v>99</v>
      </c>
      <c r="D78" s="37" t="s">
        <v>50</v>
      </c>
      <c r="E78" s="34" t="s">
        <v>116</v>
      </c>
      <c r="F78" s="35">
        <v>0</v>
      </c>
      <c r="G78" s="35">
        <v>0</v>
      </c>
      <c r="H78" s="35">
        <v>5.756218195495495</v>
      </c>
      <c r="I78" s="38">
        <v>5.4738589472589183</v>
      </c>
      <c r="J78" s="38">
        <v>3.843481226853759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5">
        <f>+Tabla1[[#This Row],[Total]]-SUM(Tabla1[[#This Row],[2015]:[2025]])</f>
        <v>0</v>
      </c>
      <c r="R78" s="35">
        <v>15.073558369608172</v>
      </c>
    </row>
    <row r="79" spans="1:22" ht="30" customHeight="1" x14ac:dyDescent="0.25">
      <c r="B79" s="98"/>
      <c r="C79" s="37" t="s">
        <v>99</v>
      </c>
      <c r="D79" s="37" t="s">
        <v>36</v>
      </c>
      <c r="E79" s="34" t="s">
        <v>117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3.2865921493960317</v>
      </c>
      <c r="K79" s="36">
        <v>2.2988310539900647</v>
      </c>
      <c r="L79" s="36">
        <v>4.175448920319079</v>
      </c>
      <c r="M79" s="36">
        <v>3.5770058817769081</v>
      </c>
      <c r="N79" s="36">
        <v>3.7162108362683925</v>
      </c>
      <c r="O79" s="36">
        <v>3.6131695526957688</v>
      </c>
      <c r="P79" s="36">
        <v>3.4220362150372976</v>
      </c>
      <c r="Q79" s="35">
        <f>+Tabla1[[#This Row],[Total]]-SUM(Tabla1[[#This Row],[2015]:[2025]])</f>
        <v>23.841165033808231</v>
      </c>
      <c r="R79" s="35">
        <v>54.021129643291772</v>
      </c>
    </row>
    <row r="80" spans="1:22" ht="30" customHeight="1" x14ac:dyDescent="0.25">
      <c r="A80" s="91"/>
      <c r="B80" s="99"/>
      <c r="C80" s="37" t="s">
        <v>99</v>
      </c>
      <c r="D80" s="39" t="s">
        <v>37</v>
      </c>
      <c r="E80" s="34" t="s">
        <v>24</v>
      </c>
      <c r="F80" s="38">
        <v>0</v>
      </c>
      <c r="G80" s="38">
        <v>0</v>
      </c>
      <c r="H80" s="38">
        <v>7.2031292445924064</v>
      </c>
      <c r="I80" s="38">
        <v>4.8141062600426423</v>
      </c>
      <c r="J80" s="38">
        <v>23.322943354606913</v>
      </c>
      <c r="K80" s="36">
        <v>18.993664355081485</v>
      </c>
      <c r="L80" s="36">
        <v>7.3124561569113649</v>
      </c>
      <c r="M80" s="36">
        <v>3.4508309843475837</v>
      </c>
      <c r="N80" s="36">
        <v>3.3299409314845247</v>
      </c>
      <c r="O80" s="36">
        <v>2.6657045569170994</v>
      </c>
      <c r="P80" s="36">
        <v>2.8037409456973736</v>
      </c>
      <c r="Q80" s="35">
        <f>+Tabla1[[#This Row],[Total]]-SUM(Tabla1[[#This Row],[2015]:[2025]])</f>
        <v>6.6242896758508607</v>
      </c>
      <c r="R80" s="35">
        <v>80.52080646553226</v>
      </c>
      <c r="S80" s="91"/>
      <c r="T80" s="7"/>
      <c r="U80" s="7"/>
      <c r="V80" s="7"/>
    </row>
    <row r="81" spans="1:22" ht="30" customHeight="1" x14ac:dyDescent="0.25">
      <c r="A81" s="91"/>
      <c r="C81" s="37" t="s">
        <v>99</v>
      </c>
      <c r="D81" s="39" t="s">
        <v>38</v>
      </c>
      <c r="E81" s="34" t="s">
        <v>118</v>
      </c>
      <c r="F81" s="38">
        <v>0</v>
      </c>
      <c r="G81" s="38">
        <v>0</v>
      </c>
      <c r="H81" s="38">
        <v>25.473533506829156</v>
      </c>
      <c r="I81" s="38">
        <v>41.93746884001375</v>
      </c>
      <c r="J81" s="38">
        <v>37.360184390000008</v>
      </c>
      <c r="K81" s="36">
        <v>47.838308010900015</v>
      </c>
      <c r="L81" s="36">
        <v>27.274796303624161</v>
      </c>
      <c r="M81" s="36">
        <v>21.355576147315102</v>
      </c>
      <c r="N81" s="36">
        <v>15.884995275004165</v>
      </c>
      <c r="O81" s="36">
        <v>13.216535275004169</v>
      </c>
      <c r="P81" s="36">
        <v>9.7868952750041682</v>
      </c>
      <c r="Q81" s="35">
        <f>+Tabla1[[#This Row],[Total]]-SUM(Tabla1[[#This Row],[2015]:[2025]])</f>
        <v>78.101484037938093</v>
      </c>
      <c r="R81" s="35">
        <v>318.22977706163277</v>
      </c>
      <c r="S81" s="91"/>
      <c r="T81" s="7"/>
      <c r="U81" s="7"/>
      <c r="V81" s="7"/>
    </row>
    <row r="82" spans="1:22" ht="30" customHeight="1" x14ac:dyDescent="0.25">
      <c r="A82" s="91"/>
      <c r="C82" s="37" t="s">
        <v>99</v>
      </c>
      <c r="D82" s="39" t="s">
        <v>39</v>
      </c>
      <c r="E82" s="34" t="s">
        <v>119</v>
      </c>
      <c r="F82" s="38">
        <v>0</v>
      </c>
      <c r="G82" s="38">
        <v>0</v>
      </c>
      <c r="H82" s="38">
        <v>2.7845199039717876</v>
      </c>
      <c r="I82" s="38">
        <v>6.5165499224352672</v>
      </c>
      <c r="J82" s="38">
        <v>12.307305000056761</v>
      </c>
      <c r="K82" s="38">
        <v>0.30202212115915622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5">
        <f>+Tabla1[[#This Row],[Total]]-SUM(Tabla1[[#This Row],[2015]:[2025]])</f>
        <v>0</v>
      </c>
      <c r="R82" s="35">
        <v>21.910396947622971</v>
      </c>
      <c r="S82" s="91"/>
      <c r="T82" s="7"/>
      <c r="U82" s="7"/>
      <c r="V82" s="7"/>
    </row>
    <row r="83" spans="1:22" ht="30" customHeight="1" x14ac:dyDescent="0.25">
      <c r="A83" s="91"/>
      <c r="C83" s="37" t="s">
        <v>99</v>
      </c>
      <c r="D83" s="39" t="s">
        <v>51</v>
      </c>
      <c r="E83" s="34" t="s">
        <v>120</v>
      </c>
      <c r="F83" s="38">
        <v>0</v>
      </c>
      <c r="G83" s="38">
        <v>0</v>
      </c>
      <c r="H83" s="41">
        <v>17.969512227298072</v>
      </c>
      <c r="I83" s="41">
        <v>17.631862281047237</v>
      </c>
      <c r="J83" s="41">
        <v>5.5308581000000014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5">
        <f>+Tabla1[[#This Row],[Total]]-SUM(Tabla1[[#This Row],[2015]:[2025]])</f>
        <v>0</v>
      </c>
      <c r="R83" s="35">
        <v>41.132232608345305</v>
      </c>
      <c r="S83" s="91"/>
      <c r="T83" s="7"/>
      <c r="U83" s="7"/>
      <c r="V83" s="7"/>
    </row>
    <row r="84" spans="1:22" ht="30" customHeight="1" x14ac:dyDescent="0.25">
      <c r="A84" s="91"/>
      <c r="B84" s="100"/>
      <c r="C84" s="37" t="s">
        <v>100</v>
      </c>
      <c r="D84" s="39" t="s">
        <v>52</v>
      </c>
      <c r="E84" s="34" t="s">
        <v>53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5">
        <f>+Tabla1[[#This Row],[Total]]-SUM(Tabla1[[#This Row],[2015]:[2025]])</f>
        <v>0</v>
      </c>
      <c r="R84" s="35">
        <v>289.64800000000002</v>
      </c>
      <c r="S84" s="91"/>
      <c r="T84" s="7"/>
      <c r="U84" s="7"/>
      <c r="V84" s="7"/>
    </row>
    <row r="85" spans="1:22" ht="30" customHeight="1" x14ac:dyDescent="0.25">
      <c r="A85" s="91"/>
      <c r="B85" s="100"/>
      <c r="C85" s="37" t="s">
        <v>100</v>
      </c>
      <c r="D85" s="39" t="s">
        <v>54</v>
      </c>
      <c r="E85" s="34" t="s">
        <v>55</v>
      </c>
      <c r="F85" s="38">
        <v>0</v>
      </c>
      <c r="G85" s="38">
        <v>0</v>
      </c>
      <c r="H85" s="41">
        <v>6.7779607659080394</v>
      </c>
      <c r="I85" s="41">
        <v>8.773597999999998</v>
      </c>
      <c r="J85" s="41">
        <v>24.395517241379309</v>
      </c>
      <c r="K85" s="41">
        <v>153.67301724137931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5">
        <f>+Tabla1[[#This Row],[Total]]-SUM(Tabla1[[#This Row],[2015]:[2025]])</f>
        <v>0</v>
      </c>
      <c r="R85" s="35">
        <v>199.401860490046</v>
      </c>
      <c r="S85" s="91"/>
      <c r="T85" s="7"/>
      <c r="U85" s="7"/>
      <c r="V85" s="7"/>
    </row>
    <row r="86" spans="1:22" ht="30" customHeight="1" x14ac:dyDescent="0.25">
      <c r="A86" s="91"/>
      <c r="B86" s="100"/>
      <c r="C86" s="37" t="s">
        <v>100</v>
      </c>
      <c r="D86" s="39" t="s">
        <v>10</v>
      </c>
      <c r="E86" s="34" t="s">
        <v>128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5">
        <f>+Tabla1[[#This Row],[Total]]-SUM(Tabla1[[#This Row],[2015]:[2025]])</f>
        <v>0</v>
      </c>
      <c r="R86" s="35">
        <v>161.611771</v>
      </c>
      <c r="S86" s="91"/>
      <c r="T86" s="7"/>
      <c r="U86" s="7"/>
      <c r="V86" s="7"/>
    </row>
    <row r="87" spans="1:22" ht="30" customHeight="1" x14ac:dyDescent="0.25">
      <c r="A87" s="91"/>
      <c r="B87" s="100"/>
      <c r="C87" s="37" t="s">
        <v>100</v>
      </c>
      <c r="D87" s="39" t="s">
        <v>56</v>
      </c>
      <c r="E87" s="34" t="s">
        <v>57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5">
        <f>+Tabla1[[#This Row],[Total]]-SUM(Tabla1[[#This Row],[2015]:[2025]])</f>
        <v>0</v>
      </c>
      <c r="R87" s="35">
        <v>37.04</v>
      </c>
      <c r="S87" s="91"/>
      <c r="T87" s="7"/>
      <c r="U87" s="7"/>
      <c r="V87" s="7"/>
    </row>
    <row r="88" spans="1:22" ht="30" customHeight="1" x14ac:dyDescent="0.25">
      <c r="A88" s="91"/>
      <c r="B88" s="101"/>
      <c r="C88" s="37" t="s">
        <v>100</v>
      </c>
      <c r="D88" s="39" t="s">
        <v>58</v>
      </c>
      <c r="E88" s="34" t="s">
        <v>59</v>
      </c>
      <c r="F88" s="38">
        <v>0</v>
      </c>
      <c r="G88" s="38">
        <v>0</v>
      </c>
      <c r="H88" s="38">
        <v>7.57</v>
      </c>
      <c r="I88" s="38">
        <v>8.0440000000000005</v>
      </c>
      <c r="J88" s="38">
        <v>138.72800000000001</v>
      </c>
      <c r="K88" s="38">
        <v>5.0447499999999996</v>
      </c>
      <c r="L88" s="38">
        <v>5.5534999999999997</v>
      </c>
      <c r="M88" s="38">
        <v>0</v>
      </c>
      <c r="N88" s="38">
        <v>0</v>
      </c>
      <c r="O88" s="38">
        <v>0</v>
      </c>
      <c r="P88" s="38">
        <v>0</v>
      </c>
      <c r="Q88" s="35">
        <f>+Tabla1[[#This Row],[Total]]-SUM(Tabla1[[#This Row],[2015]:[2025]])</f>
        <v>0</v>
      </c>
      <c r="R88" s="35">
        <v>164.94024999999999</v>
      </c>
      <c r="S88" s="91"/>
      <c r="T88" s="7"/>
      <c r="U88" s="7"/>
      <c r="V88" s="7"/>
    </row>
    <row r="89" spans="1:22" ht="30" customHeight="1" x14ac:dyDescent="0.25">
      <c r="A89" s="91"/>
      <c r="B89" s="101"/>
      <c r="C89" s="37" t="s">
        <v>100</v>
      </c>
      <c r="D89" s="39" t="s">
        <v>60</v>
      </c>
      <c r="E89" s="34" t="s">
        <v>53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5">
        <f>+Tabla1[[#This Row],[Total]]-SUM(Tabla1[[#This Row],[2015]:[2025]])</f>
        <v>0</v>
      </c>
      <c r="R89" s="35">
        <v>172.27449999999999</v>
      </c>
      <c r="S89" s="91"/>
      <c r="T89" s="7"/>
      <c r="U89" s="7"/>
      <c r="V89" s="7"/>
    </row>
    <row r="90" spans="1:22" ht="30" customHeight="1" x14ac:dyDescent="0.25">
      <c r="A90" s="91"/>
      <c r="B90" s="101"/>
      <c r="C90" s="39" t="s">
        <v>100</v>
      </c>
      <c r="D90" s="39" t="s">
        <v>61</v>
      </c>
      <c r="E90" s="34" t="s">
        <v>129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5">
        <f>+Tabla1[[#This Row],[Total]]-SUM(Tabla1[[#This Row],[2015]:[2025]])</f>
        <v>0</v>
      </c>
      <c r="R90" s="35">
        <v>146.543688</v>
      </c>
      <c r="S90" s="91"/>
      <c r="T90" s="7"/>
      <c r="U90" s="7"/>
      <c r="V90" s="7"/>
    </row>
    <row r="91" spans="1:22" ht="30" customHeight="1" x14ac:dyDescent="0.25">
      <c r="A91" s="91"/>
      <c r="B91" s="101"/>
      <c r="C91" s="39" t="s">
        <v>100</v>
      </c>
      <c r="D91" s="39" t="s">
        <v>62</v>
      </c>
      <c r="E91" s="34" t="s">
        <v>63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55.4</v>
      </c>
      <c r="K91" s="38">
        <v>6.6070000000000002</v>
      </c>
      <c r="L91" s="38">
        <v>4.0999999999999996</v>
      </c>
      <c r="M91" s="38">
        <v>0.99</v>
      </c>
      <c r="N91" s="38">
        <v>0</v>
      </c>
      <c r="O91" s="38">
        <v>0</v>
      </c>
      <c r="P91" s="38">
        <v>0</v>
      </c>
      <c r="Q91" s="35">
        <f>+Tabla1[[#This Row],[Total]]-SUM(Tabla1[[#This Row],[2015]:[2025]])</f>
        <v>0</v>
      </c>
      <c r="R91" s="35">
        <v>90.432000000000002</v>
      </c>
      <c r="S91" s="91"/>
      <c r="T91" s="7"/>
      <c r="U91" s="7"/>
      <c r="V91" s="7"/>
    </row>
    <row r="92" spans="1:22" ht="30" customHeight="1" x14ac:dyDescent="0.25">
      <c r="A92" s="91"/>
      <c r="B92" s="101"/>
      <c r="C92" s="39" t="s">
        <v>101</v>
      </c>
      <c r="D92" s="39" t="s">
        <v>14</v>
      </c>
      <c r="E92" s="34" t="s">
        <v>130</v>
      </c>
      <c r="F92" s="38">
        <v>0</v>
      </c>
      <c r="G92" s="38">
        <v>0</v>
      </c>
      <c r="H92" s="38">
        <v>3.7297383450000003</v>
      </c>
      <c r="I92" s="38">
        <v>11.689215034999998</v>
      </c>
      <c r="J92" s="38">
        <v>51.261999999999993</v>
      </c>
      <c r="K92" s="38">
        <v>37.328000000000003</v>
      </c>
      <c r="L92" s="38">
        <v>3.6077849999999998</v>
      </c>
      <c r="M92" s="38">
        <v>3.608000000000001</v>
      </c>
      <c r="N92" s="38">
        <v>0</v>
      </c>
      <c r="O92" s="38">
        <v>0</v>
      </c>
      <c r="P92" s="38">
        <v>0</v>
      </c>
      <c r="Q92" s="35">
        <f>+Tabla1[[#This Row],[Total]]-SUM(Tabla1[[#This Row],[2015]:[2025]])</f>
        <v>0</v>
      </c>
      <c r="R92" s="35">
        <v>111.22473837999999</v>
      </c>
      <c r="S92" s="91"/>
      <c r="T92" s="7"/>
      <c r="U92" s="7"/>
      <c r="V92" s="7"/>
    </row>
    <row r="93" spans="1:22" ht="30" customHeight="1" x14ac:dyDescent="0.25">
      <c r="A93" s="91"/>
      <c r="B93" s="101"/>
      <c r="C93" s="39" t="s">
        <v>101</v>
      </c>
      <c r="D93" s="39" t="s">
        <v>64</v>
      </c>
      <c r="E93" s="34" t="s">
        <v>132</v>
      </c>
      <c r="F93" s="38">
        <v>0</v>
      </c>
      <c r="G93" s="38">
        <v>0</v>
      </c>
      <c r="H93" s="38">
        <v>3.5691829333333334</v>
      </c>
      <c r="I93" s="38">
        <v>4.3875620000000009</v>
      </c>
      <c r="J93" s="38">
        <v>4.1939079495987821</v>
      </c>
      <c r="K93" s="38">
        <v>4.1908055754649851</v>
      </c>
      <c r="L93" s="38">
        <v>4.0250883710213667</v>
      </c>
      <c r="M93" s="38">
        <v>2.9910028258610626</v>
      </c>
      <c r="N93" s="38">
        <v>0</v>
      </c>
      <c r="O93" s="38">
        <v>0</v>
      </c>
      <c r="P93" s="38">
        <v>0</v>
      </c>
      <c r="Q93" s="35">
        <f>+Tabla1[[#This Row],[Total]]-SUM(Tabla1[[#This Row],[2015]:[2025]])</f>
        <v>0</v>
      </c>
      <c r="R93" s="35">
        <v>23.357549655279527</v>
      </c>
      <c r="S93" s="91"/>
      <c r="T93" s="7"/>
      <c r="U93" s="7"/>
      <c r="V93" s="7"/>
    </row>
    <row r="94" spans="1:22" ht="30" customHeight="1" x14ac:dyDescent="0.25">
      <c r="A94" s="91"/>
      <c r="C94" s="39" t="s">
        <v>101</v>
      </c>
      <c r="D94" s="39" t="s">
        <v>75</v>
      </c>
      <c r="E94" s="34" t="s">
        <v>133</v>
      </c>
      <c r="F94" s="38">
        <v>0</v>
      </c>
      <c r="G94" s="38">
        <v>0</v>
      </c>
      <c r="H94" s="38">
        <v>0</v>
      </c>
      <c r="I94" s="38">
        <v>8.0379558966666664</v>
      </c>
      <c r="J94" s="38">
        <v>71.521559902000007</v>
      </c>
      <c r="K94" s="38">
        <v>15.546947899549998</v>
      </c>
      <c r="L94" s="38">
        <v>69.966579247038752</v>
      </c>
      <c r="M94" s="38">
        <v>0</v>
      </c>
      <c r="N94" s="38">
        <v>0</v>
      </c>
      <c r="O94" s="38">
        <v>0</v>
      </c>
      <c r="P94" s="38">
        <v>0</v>
      </c>
      <c r="Q94" s="35">
        <f>+Tabla1[[#This Row],[Total]]-SUM(Tabla1[[#This Row],[2015]:[2025]])</f>
        <v>0</v>
      </c>
      <c r="R94" s="35">
        <v>165.07304294525542</v>
      </c>
      <c r="S94" s="91"/>
      <c r="T94" s="7"/>
      <c r="U94" s="7"/>
      <c r="V94" s="7"/>
    </row>
    <row r="95" spans="1:22" ht="30" customHeight="1" x14ac:dyDescent="0.25">
      <c r="A95" s="91"/>
      <c r="C95" s="39" t="s">
        <v>101</v>
      </c>
      <c r="D95" s="40" t="s">
        <v>18</v>
      </c>
      <c r="E95" s="34" t="s">
        <v>130</v>
      </c>
      <c r="F95" s="38">
        <v>0</v>
      </c>
      <c r="G95" s="38">
        <v>0</v>
      </c>
      <c r="H95" s="41">
        <v>1.8754093679999997</v>
      </c>
      <c r="I95" s="41">
        <v>5.6262281040000008</v>
      </c>
      <c r="J95" s="41">
        <v>4.6599999999999984</v>
      </c>
      <c r="K95" s="41">
        <v>3.1380696721770907</v>
      </c>
      <c r="L95" s="41">
        <v>1.4206158904290604</v>
      </c>
      <c r="M95" s="41">
        <v>0.67245071129716305</v>
      </c>
      <c r="N95" s="41">
        <v>0</v>
      </c>
      <c r="O95" s="41">
        <v>0</v>
      </c>
      <c r="P95" s="41">
        <v>0</v>
      </c>
      <c r="Q95" s="35">
        <f>+Tabla1[[#This Row],[Total]]-SUM(Tabla1[[#This Row],[2015]:[2025]])</f>
        <v>0</v>
      </c>
      <c r="R95" s="35">
        <v>17.392773745903312</v>
      </c>
      <c r="S95" s="91"/>
      <c r="T95" s="7"/>
      <c r="U95" s="7"/>
      <c r="V95" s="7"/>
    </row>
    <row r="96" spans="1:22" ht="30" customHeight="1" x14ac:dyDescent="0.25">
      <c r="A96" s="91"/>
      <c r="C96" s="39" t="s">
        <v>101</v>
      </c>
      <c r="D96" s="40" t="s">
        <v>65</v>
      </c>
      <c r="E96" s="34" t="s">
        <v>11</v>
      </c>
      <c r="F96" s="38">
        <v>0</v>
      </c>
      <c r="G96" s="38">
        <v>0</v>
      </c>
      <c r="H96" s="38">
        <v>1.10128</v>
      </c>
      <c r="I96" s="38">
        <v>10.1412</v>
      </c>
      <c r="J96" s="38">
        <v>8.8358830390000005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5">
        <f>+Tabla1[[#This Row],[Total]]-SUM(Tabla1[[#This Row],[2015]:[2025]])</f>
        <v>0</v>
      </c>
      <c r="R96" s="35">
        <v>20.078363038999999</v>
      </c>
      <c r="S96" s="91"/>
      <c r="T96" s="7"/>
      <c r="U96" s="7"/>
      <c r="V96" s="7"/>
    </row>
    <row r="97" spans="1:22" ht="30" customHeight="1" x14ac:dyDescent="0.25">
      <c r="A97" s="91"/>
      <c r="B97" s="91"/>
      <c r="C97" s="39" t="s">
        <v>101</v>
      </c>
      <c r="D97" s="40" t="s">
        <v>15</v>
      </c>
      <c r="E97" s="34" t="s">
        <v>16</v>
      </c>
      <c r="F97" s="38">
        <v>0</v>
      </c>
      <c r="G97" s="38">
        <v>0</v>
      </c>
      <c r="H97" s="38">
        <v>0.75901539748901647</v>
      </c>
      <c r="I97" s="38">
        <v>3.2648022407553881</v>
      </c>
      <c r="J97" s="38">
        <v>4.624268391113052</v>
      </c>
      <c r="K97" s="38">
        <v>4.3499696029398649</v>
      </c>
      <c r="L97" s="38">
        <v>24.442811142926104</v>
      </c>
      <c r="M97" s="38">
        <v>1.8314939782135111</v>
      </c>
      <c r="N97" s="38">
        <v>0</v>
      </c>
      <c r="O97" s="38">
        <v>0</v>
      </c>
      <c r="P97" s="38">
        <v>0</v>
      </c>
      <c r="Q97" s="35">
        <f>+Tabla1[[#This Row],[Total]]-SUM(Tabla1[[#This Row],[2015]:[2025]])</f>
        <v>0</v>
      </c>
      <c r="R97" s="35">
        <v>39.272360753436935</v>
      </c>
      <c r="S97" s="91"/>
      <c r="T97" s="7"/>
      <c r="U97" s="7"/>
      <c r="V97" s="7"/>
    </row>
    <row r="98" spans="1:22" ht="30" customHeight="1" x14ac:dyDescent="0.25">
      <c r="A98" s="91"/>
      <c r="B98" s="91"/>
      <c r="C98" s="39" t="s">
        <v>101</v>
      </c>
      <c r="D98" s="40" t="s">
        <v>12</v>
      </c>
      <c r="E98" s="34" t="s">
        <v>13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5">
        <f>+Tabla1[[#This Row],[Total]]-SUM(Tabla1[[#This Row],[2015]:[2025]])</f>
        <v>0</v>
      </c>
      <c r="R98" s="35">
        <v>87.508480900000009</v>
      </c>
      <c r="S98" s="91"/>
      <c r="T98" s="7"/>
      <c r="U98" s="7"/>
      <c r="V98" s="7"/>
    </row>
    <row r="99" spans="1:22" ht="30" customHeight="1" x14ac:dyDescent="0.25">
      <c r="A99" s="91"/>
      <c r="B99" s="91"/>
      <c r="C99" s="39" t="s">
        <v>101</v>
      </c>
      <c r="D99" s="40" t="s">
        <v>20</v>
      </c>
      <c r="E99" s="34" t="s">
        <v>130</v>
      </c>
      <c r="F99" s="38">
        <v>0</v>
      </c>
      <c r="G99" s="38">
        <v>0</v>
      </c>
      <c r="H99" s="38">
        <v>3.6365879299999997</v>
      </c>
      <c r="I99" s="38">
        <v>10.90976379</v>
      </c>
      <c r="J99" s="38">
        <v>36.649999999999991</v>
      </c>
      <c r="K99" s="38">
        <v>51.948</v>
      </c>
      <c r="L99" s="38">
        <v>3.608000000000001</v>
      </c>
      <c r="M99" s="38">
        <v>3.608000000000001</v>
      </c>
      <c r="N99" s="38">
        <v>0</v>
      </c>
      <c r="O99" s="38">
        <v>0</v>
      </c>
      <c r="P99" s="38">
        <v>0</v>
      </c>
      <c r="Q99" s="35">
        <f>+Tabla1[[#This Row],[Total]]-SUM(Tabla1[[#This Row],[2015]:[2025]])</f>
        <v>0</v>
      </c>
      <c r="R99" s="35">
        <v>110.36035172</v>
      </c>
      <c r="S99" s="91"/>
      <c r="T99" s="7"/>
      <c r="U99" s="7"/>
      <c r="V99" s="7"/>
    </row>
    <row r="100" spans="1:22" ht="30" customHeight="1" x14ac:dyDescent="0.25">
      <c r="A100" s="91"/>
      <c r="B100" s="91"/>
      <c r="C100" s="40" t="s">
        <v>101</v>
      </c>
      <c r="D100" s="40" t="s">
        <v>17</v>
      </c>
      <c r="E100" s="34" t="s">
        <v>16</v>
      </c>
      <c r="F100" s="38">
        <v>0</v>
      </c>
      <c r="G100" s="38">
        <v>0</v>
      </c>
      <c r="H100" s="38">
        <v>0.71238269877218852</v>
      </c>
      <c r="I100" s="38">
        <v>6.4465825950024103</v>
      </c>
      <c r="J100" s="38">
        <v>2.6519135012139503</v>
      </c>
      <c r="K100" s="38">
        <v>3.0763910764536608</v>
      </c>
      <c r="L100" s="38">
        <v>2.406094964631015</v>
      </c>
      <c r="M100" s="38">
        <v>2.1099244306282317</v>
      </c>
      <c r="N100" s="38">
        <v>0</v>
      </c>
      <c r="O100" s="38">
        <v>0</v>
      </c>
      <c r="P100" s="38">
        <v>0</v>
      </c>
      <c r="Q100" s="35">
        <f>+Tabla1[[#This Row],[Total]]-SUM(Tabla1[[#This Row],[2015]:[2025]])</f>
        <v>0</v>
      </c>
      <c r="R100" s="35">
        <v>17.403289266701456</v>
      </c>
      <c r="S100" s="91"/>
      <c r="T100" s="7"/>
      <c r="U100" s="7"/>
      <c r="V100" s="7"/>
    </row>
    <row r="101" spans="1:22" ht="30" customHeight="1" x14ac:dyDescent="0.25">
      <c r="A101" s="91"/>
      <c r="B101" s="91"/>
      <c r="C101" s="40" t="s">
        <v>101</v>
      </c>
      <c r="D101" s="40" t="s">
        <v>19</v>
      </c>
      <c r="E101" s="34" t="s">
        <v>131</v>
      </c>
      <c r="F101" s="38">
        <v>0</v>
      </c>
      <c r="G101" s="38">
        <v>0</v>
      </c>
      <c r="H101" s="38">
        <v>2.3845465799999999</v>
      </c>
      <c r="I101" s="38">
        <v>37.093368665600011</v>
      </c>
      <c r="J101" s="38">
        <v>117.860053139559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5">
        <f>+Tabla1[[#This Row],[Total]]-SUM(Tabla1[[#This Row],[2015]:[2025]])</f>
        <v>0</v>
      </c>
      <c r="R101" s="35">
        <v>174.25584338515901</v>
      </c>
      <c r="S101" s="91"/>
      <c r="T101" s="7"/>
      <c r="U101" s="7"/>
      <c r="V101" s="7"/>
    </row>
    <row r="102" spans="1:22" ht="30" customHeight="1" x14ac:dyDescent="0.25">
      <c r="A102" s="91"/>
      <c r="B102" s="91"/>
      <c r="C102" s="40" t="s">
        <v>102</v>
      </c>
      <c r="D102" s="40" t="s">
        <v>76</v>
      </c>
      <c r="E102" s="34" t="s">
        <v>134</v>
      </c>
      <c r="F102" s="38">
        <v>0</v>
      </c>
      <c r="G102" s="38">
        <v>0</v>
      </c>
      <c r="H102" s="38">
        <v>0</v>
      </c>
      <c r="I102" s="38">
        <v>2.1100723133333328</v>
      </c>
      <c r="J102" s="38">
        <v>21.074525783333335</v>
      </c>
      <c r="K102" s="38">
        <v>0.15663333333333335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5">
        <f>+Tabla1[[#This Row],[Total]]-SUM(Tabla1[[#This Row],[2015]:[2025]])</f>
        <v>0</v>
      </c>
      <c r="R102" s="35">
        <v>23.341231430000001</v>
      </c>
      <c r="S102" s="91"/>
      <c r="T102" s="7"/>
      <c r="U102" s="7"/>
      <c r="V102" s="7"/>
    </row>
    <row r="103" spans="1:22" ht="30" customHeight="1" x14ac:dyDescent="0.25">
      <c r="A103" s="91"/>
      <c r="B103" s="101"/>
      <c r="C103" s="40" t="s">
        <v>102</v>
      </c>
      <c r="D103" s="40" t="s">
        <v>66</v>
      </c>
      <c r="E103" s="34" t="s">
        <v>135</v>
      </c>
      <c r="F103" s="38">
        <v>0</v>
      </c>
      <c r="G103" s="38">
        <v>0</v>
      </c>
      <c r="H103" s="38">
        <v>0.49475229885057492</v>
      </c>
      <c r="I103" s="38">
        <v>3.1704554076646301</v>
      </c>
      <c r="J103" s="38">
        <v>14.837116820103898</v>
      </c>
      <c r="K103" s="38">
        <v>0.57222350427350421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5">
        <f>+Tabla1[[#This Row],[Total]]-SUM(Tabla1[[#This Row],[2015]:[2025]])</f>
        <v>0</v>
      </c>
      <c r="R103" s="35">
        <v>19.074548030892608</v>
      </c>
      <c r="S103" s="91"/>
      <c r="T103" s="7"/>
      <c r="U103" s="7"/>
      <c r="V103" s="7"/>
    </row>
    <row r="104" spans="1:22" ht="30" customHeight="1" x14ac:dyDescent="0.25">
      <c r="A104" s="91"/>
      <c r="B104" s="101"/>
      <c r="C104" s="39" t="s">
        <v>102</v>
      </c>
      <c r="D104" s="40" t="s">
        <v>67</v>
      </c>
      <c r="E104" s="34" t="s">
        <v>135</v>
      </c>
      <c r="F104" s="38">
        <v>0</v>
      </c>
      <c r="G104" s="38">
        <v>0</v>
      </c>
      <c r="H104" s="38">
        <v>0.39751027313671661</v>
      </c>
      <c r="I104" s="38">
        <v>8.358422338266239</v>
      </c>
      <c r="J104" s="38">
        <v>25.813674217786883</v>
      </c>
      <c r="K104" s="38">
        <v>0.56816367829059833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5">
        <f>+Tabla1[[#This Row],[Total]]-SUM(Tabla1[[#This Row],[2015]:[2025]])</f>
        <v>0</v>
      </c>
      <c r="R104" s="35">
        <v>35.137770507480433</v>
      </c>
      <c r="S104" s="91"/>
      <c r="T104" s="7"/>
      <c r="U104" s="7"/>
      <c r="V104" s="7"/>
    </row>
    <row r="105" spans="1:22" ht="30" customHeight="1" x14ac:dyDescent="0.25">
      <c r="B105" s="101"/>
      <c r="C105" s="39" t="s">
        <v>102</v>
      </c>
      <c r="D105" s="40" t="s">
        <v>68</v>
      </c>
      <c r="E105" s="34" t="s">
        <v>135</v>
      </c>
      <c r="F105" s="38">
        <v>0</v>
      </c>
      <c r="G105" s="38">
        <v>0</v>
      </c>
      <c r="H105" s="38">
        <v>0.39751027313671661</v>
      </c>
      <c r="I105" s="38">
        <v>4.6372567820293229</v>
      </c>
      <c r="J105" s="38">
        <v>18.388094176132107</v>
      </c>
      <c r="K105" s="38">
        <v>0.64316367829059784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5">
        <f>+Tabla1[[#This Row],[Total]]-SUM(Tabla1[[#This Row],[2015]:[2025]])</f>
        <v>0</v>
      </c>
      <c r="R105" s="35">
        <v>24.066024909588744</v>
      </c>
      <c r="S105" s="91"/>
      <c r="T105" s="7"/>
      <c r="U105" s="7"/>
      <c r="V105" s="7"/>
    </row>
    <row r="106" spans="1:22" ht="30" customHeight="1" x14ac:dyDescent="0.25">
      <c r="C106" s="39" t="s">
        <v>102</v>
      </c>
      <c r="D106" s="40" t="s">
        <v>161</v>
      </c>
      <c r="E106" s="34" t="s">
        <v>135</v>
      </c>
      <c r="F106" s="38">
        <v>0</v>
      </c>
      <c r="G106" s="38">
        <v>0</v>
      </c>
      <c r="H106" s="38">
        <v>0</v>
      </c>
      <c r="I106" s="38">
        <v>1.7241269807692305</v>
      </c>
      <c r="J106" s="38">
        <v>13.671264801538454</v>
      </c>
      <c r="K106" s="38">
        <v>1.6827640717948718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5">
        <f>+Tabla1[[#This Row],[Total]]-SUM(Tabla1[[#This Row],[2015]:[2025]])</f>
        <v>0</v>
      </c>
      <c r="R106" s="35">
        <v>17.078155854102555</v>
      </c>
      <c r="S106" s="91"/>
      <c r="T106" s="7"/>
      <c r="U106" s="7"/>
      <c r="V106" s="7"/>
    </row>
    <row r="107" spans="1:22" ht="30" customHeight="1" x14ac:dyDescent="0.25">
      <c r="C107" s="39" t="s">
        <v>102</v>
      </c>
      <c r="D107" s="40" t="s">
        <v>353</v>
      </c>
      <c r="E107" s="34" t="s">
        <v>135</v>
      </c>
      <c r="F107" s="38">
        <v>0</v>
      </c>
      <c r="G107" s="38">
        <v>0</v>
      </c>
      <c r="H107" s="38">
        <v>0</v>
      </c>
      <c r="I107" s="38">
        <v>0.90815112685896338</v>
      </c>
      <c r="J107" s="38">
        <v>16.960303510821419</v>
      </c>
      <c r="K107" s="38">
        <v>1.819293498388699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5">
        <f>+Tabla1[[#This Row],[Total]]-SUM(Tabla1[[#This Row],[2015]:[2025]])</f>
        <v>0</v>
      </c>
      <c r="R107" s="35">
        <v>19.687748136069082</v>
      </c>
      <c r="S107" s="91"/>
      <c r="T107" s="7"/>
      <c r="U107" s="7"/>
      <c r="V107" s="7"/>
    </row>
    <row r="108" spans="1:22" ht="30" customHeight="1" x14ac:dyDescent="0.25">
      <c r="C108" s="39" t="s">
        <v>102</v>
      </c>
      <c r="D108" s="40" t="s">
        <v>354</v>
      </c>
      <c r="E108" s="34" t="s">
        <v>135</v>
      </c>
      <c r="F108" s="38">
        <v>0</v>
      </c>
      <c r="G108" s="38">
        <v>0</v>
      </c>
      <c r="H108" s="38">
        <v>0</v>
      </c>
      <c r="I108" s="38">
        <v>0.99330141438033093</v>
      </c>
      <c r="J108" s="38">
        <v>21.291695131402594</v>
      </c>
      <c r="K108" s="38">
        <v>1.9879049850553658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5">
        <f>+Tabla1[[#This Row],[Total]]-SUM(Tabla1[[#This Row],[2015]:[2025]])</f>
        <v>0</v>
      </c>
      <c r="R108" s="35">
        <v>24.27290153083829</v>
      </c>
      <c r="S108" s="91"/>
      <c r="T108" s="7"/>
      <c r="U108" s="7"/>
      <c r="V108" s="7"/>
    </row>
    <row r="109" spans="1:22" ht="30" customHeight="1" x14ac:dyDescent="0.25">
      <c r="C109" s="39" t="s">
        <v>103</v>
      </c>
      <c r="D109" s="40" t="s">
        <v>77</v>
      </c>
      <c r="E109" s="34" t="s">
        <v>134</v>
      </c>
      <c r="F109" s="38">
        <v>0</v>
      </c>
      <c r="G109" s="38">
        <v>0</v>
      </c>
      <c r="H109" s="38">
        <v>0</v>
      </c>
      <c r="I109" s="38">
        <v>3.6927572989472566</v>
      </c>
      <c r="J109" s="38">
        <v>26.479198936140349</v>
      </c>
      <c r="K109" s="38">
        <v>0.52333333333333332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5">
        <f>+Tabla1[[#This Row],[Total]]-SUM(Tabla1[[#This Row],[2015]:[2025]])</f>
        <v>0</v>
      </c>
      <c r="R109" s="35">
        <v>30.695289568420939</v>
      </c>
      <c r="S109" s="91"/>
      <c r="T109" s="7"/>
      <c r="U109" s="7"/>
      <c r="V109" s="7"/>
    </row>
    <row r="110" spans="1:22" ht="30" customHeight="1" x14ac:dyDescent="0.25">
      <c r="C110" s="39" t="s">
        <v>103</v>
      </c>
      <c r="D110" s="40" t="s">
        <v>162</v>
      </c>
      <c r="E110" s="34" t="s">
        <v>136</v>
      </c>
      <c r="F110" s="38">
        <v>0</v>
      </c>
      <c r="G110" s="38">
        <v>0</v>
      </c>
      <c r="H110" s="38">
        <v>0</v>
      </c>
      <c r="I110" s="38">
        <v>3.4513179130000009</v>
      </c>
      <c r="J110" s="38">
        <v>15.472936012470598</v>
      </c>
      <c r="K110" s="38">
        <v>6.343857244970577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f>+Tabla1[[#This Row],[Total]]-SUM(Tabla1[[#This Row],[2015]:[2025]])</f>
        <v>0</v>
      </c>
      <c r="R110" s="35">
        <v>25.268111170441173</v>
      </c>
      <c r="S110" s="91"/>
      <c r="T110" s="7"/>
      <c r="U110" s="7"/>
      <c r="V110" s="7"/>
    </row>
    <row r="111" spans="1:22" s="71" customFormat="1" ht="25.5" x14ac:dyDescent="0.25">
      <c r="A111" s="103"/>
      <c r="B111" s="103"/>
      <c r="C111" s="34" t="s">
        <v>103</v>
      </c>
      <c r="D111" s="34" t="s">
        <v>78</v>
      </c>
      <c r="E111" s="34" t="s">
        <v>136</v>
      </c>
      <c r="F111" s="35">
        <v>0</v>
      </c>
      <c r="G111" s="35">
        <v>0</v>
      </c>
      <c r="H111" s="35">
        <v>0</v>
      </c>
      <c r="I111" s="35">
        <v>2.7814660629999994</v>
      </c>
      <c r="J111" s="35">
        <v>5.7220261199705842</v>
      </c>
      <c r="K111" s="35">
        <v>1.1761123699705882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f>+Tabla1[[#This Row],[Total]]-SUM(Tabla1[[#This Row],[2015]:[2025]])</f>
        <v>0</v>
      </c>
      <c r="R111" s="35">
        <v>9.6796045529411714</v>
      </c>
      <c r="S111" s="103"/>
    </row>
    <row r="112" spans="1:22" ht="25.5" x14ac:dyDescent="0.25">
      <c r="C112" s="34" t="s">
        <v>103</v>
      </c>
      <c r="D112" s="34" t="s">
        <v>79</v>
      </c>
      <c r="E112" s="34" t="s">
        <v>134</v>
      </c>
      <c r="F112" s="35">
        <v>0</v>
      </c>
      <c r="G112" s="35">
        <v>0</v>
      </c>
      <c r="H112" s="35">
        <v>0</v>
      </c>
      <c r="I112" s="35">
        <v>6.3338647999999997E-2</v>
      </c>
      <c r="J112" s="35">
        <v>1.999028221333333</v>
      </c>
      <c r="K112" s="35">
        <v>4.4332915176666665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f>+Tabla1[[#This Row],[Total]]-SUM(Tabla1[[#This Row],[2015]:[2025]])</f>
        <v>0</v>
      </c>
      <c r="R112" s="35">
        <v>6.4956583869999998</v>
      </c>
    </row>
    <row r="113" spans="1:19" ht="25.5" x14ac:dyDescent="0.25">
      <c r="C113" s="34" t="s">
        <v>103</v>
      </c>
      <c r="D113" s="34" t="s">
        <v>69</v>
      </c>
      <c r="E113" s="34" t="s">
        <v>137</v>
      </c>
      <c r="F113" s="35">
        <v>0</v>
      </c>
      <c r="G113" s="35">
        <v>0</v>
      </c>
      <c r="H113" s="35">
        <v>0.48959107299741605</v>
      </c>
      <c r="I113" s="35">
        <v>7.5023535236697008</v>
      </c>
      <c r="J113" s="35">
        <v>14.281236923758758</v>
      </c>
      <c r="K113" s="35">
        <v>0.73015842735042713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f>+Tabla1[[#This Row],[Total]]-SUM(Tabla1[[#This Row],[2015]:[2025]])</f>
        <v>0</v>
      </c>
      <c r="R113" s="35">
        <v>23.003339947776304</v>
      </c>
    </row>
    <row r="114" spans="1:19" ht="25.5" x14ac:dyDescent="0.25">
      <c r="C114" s="34" t="s">
        <v>103</v>
      </c>
      <c r="D114" s="34" t="s">
        <v>368</v>
      </c>
      <c r="E114" s="34" t="s">
        <v>371</v>
      </c>
      <c r="F114" s="35">
        <v>0</v>
      </c>
      <c r="G114" s="35">
        <v>0</v>
      </c>
      <c r="H114" s="35">
        <v>0</v>
      </c>
      <c r="I114" s="35">
        <v>0.23617499999999997</v>
      </c>
      <c r="J114" s="35">
        <v>1.9492576000000001</v>
      </c>
      <c r="K114" s="35">
        <v>24.09567282846</v>
      </c>
      <c r="L114" s="35">
        <v>0.46135649999999995</v>
      </c>
      <c r="M114" s="35">
        <v>0</v>
      </c>
      <c r="N114" s="35">
        <v>0</v>
      </c>
      <c r="O114" s="35">
        <v>0</v>
      </c>
      <c r="P114" s="35">
        <v>0</v>
      </c>
      <c r="Q114" s="35">
        <f>+Tabla1[[#This Row],[Total]]-SUM(Tabla1[[#This Row],[2015]:[2025]])</f>
        <v>0</v>
      </c>
      <c r="R114" s="35">
        <v>26.742461928460003</v>
      </c>
    </row>
    <row r="115" spans="1:19" ht="25.5" x14ac:dyDescent="0.25">
      <c r="C115" s="34" t="s">
        <v>103</v>
      </c>
      <c r="D115" s="34" t="s">
        <v>373</v>
      </c>
      <c r="E115" s="34" t="s">
        <v>371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2.2483515719626168</v>
      </c>
      <c r="K115" s="35">
        <v>15.456720379217877</v>
      </c>
      <c r="L115" s="35">
        <v>0.46135649999999995</v>
      </c>
      <c r="M115" s="35">
        <v>0</v>
      </c>
      <c r="N115" s="35">
        <v>0</v>
      </c>
      <c r="O115" s="35">
        <v>0</v>
      </c>
      <c r="P115" s="35">
        <v>0</v>
      </c>
      <c r="Q115" s="35">
        <f>+Tabla1[[#This Row],[Total]]-SUM(Tabla1[[#This Row],[2015]:[2025]])</f>
        <v>0</v>
      </c>
      <c r="R115" s="35">
        <v>18.402603451180497</v>
      </c>
    </row>
    <row r="116" spans="1:19" s="71" customFormat="1" ht="25.5" x14ac:dyDescent="0.25">
      <c r="A116" s="103"/>
      <c r="B116" s="103"/>
      <c r="C116" s="34" t="s">
        <v>103</v>
      </c>
      <c r="D116" s="34" t="s">
        <v>80</v>
      </c>
      <c r="E116" s="34" t="s">
        <v>138</v>
      </c>
      <c r="F116" s="35">
        <v>0</v>
      </c>
      <c r="G116" s="35">
        <v>0</v>
      </c>
      <c r="H116" s="35">
        <v>0</v>
      </c>
      <c r="I116" s="35">
        <v>1.3513903112666679</v>
      </c>
      <c r="J116" s="35">
        <v>17.30815590646667</v>
      </c>
      <c r="K116" s="35">
        <v>11.651263832066665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f>+Tabla1[[#This Row],[Total]]-SUM(Tabla1[[#This Row],[2015]:[2025]])</f>
        <v>0</v>
      </c>
      <c r="R116" s="35">
        <v>30.310810049800001</v>
      </c>
      <c r="S116" s="103"/>
    </row>
    <row r="117" spans="1:19" ht="25.5" x14ac:dyDescent="0.25">
      <c r="C117" s="34" t="s">
        <v>103</v>
      </c>
      <c r="D117" s="34" t="s">
        <v>81</v>
      </c>
      <c r="E117" s="34" t="s">
        <v>139</v>
      </c>
      <c r="F117" s="35">
        <v>0</v>
      </c>
      <c r="G117" s="35">
        <v>0</v>
      </c>
      <c r="H117" s="35">
        <v>0</v>
      </c>
      <c r="I117" s="35">
        <v>1.2575065675000001</v>
      </c>
      <c r="J117" s="35">
        <v>18.019765437699999</v>
      </c>
      <c r="K117" s="35">
        <v>12.739559360099999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f>+Tabla1[[#This Row],[Total]]-SUM(Tabla1[[#This Row],[2015]:[2025]])</f>
        <v>0</v>
      </c>
      <c r="R117" s="35">
        <v>32.0168313653</v>
      </c>
    </row>
    <row r="118" spans="1:19" ht="25.5" x14ac:dyDescent="0.25">
      <c r="C118" s="34" t="s">
        <v>103</v>
      </c>
      <c r="D118" s="34" t="s">
        <v>378</v>
      </c>
      <c r="E118" s="34" t="s">
        <v>137</v>
      </c>
      <c r="F118" s="35">
        <v>0</v>
      </c>
      <c r="G118" s="35">
        <v>0</v>
      </c>
      <c r="H118" s="35">
        <v>0</v>
      </c>
      <c r="I118" s="35">
        <v>0.73384754776445793</v>
      </c>
      <c r="J118" s="35">
        <v>18.302426995245476</v>
      </c>
      <c r="K118" s="35">
        <v>1.4282549156654456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f>+Tabla1[[#This Row],[Total]]-SUM(Tabla1[[#This Row],[2015]:[2025]])</f>
        <v>0</v>
      </c>
      <c r="R118" s="35">
        <v>20.464529458675376</v>
      </c>
    </row>
    <row r="119" spans="1:19" ht="25.5" x14ac:dyDescent="0.25">
      <c r="C119" s="34" t="s">
        <v>103</v>
      </c>
      <c r="D119" s="34" t="s">
        <v>163</v>
      </c>
      <c r="E119" s="34" t="s">
        <v>137</v>
      </c>
      <c r="F119" s="35">
        <v>0</v>
      </c>
      <c r="G119" s="35">
        <v>0</v>
      </c>
      <c r="H119" s="35">
        <v>0</v>
      </c>
      <c r="I119" s="35">
        <v>0.90626649502927226</v>
      </c>
      <c r="J119" s="35">
        <v>26.458601100397235</v>
      </c>
      <c r="K119" s="35">
        <v>0.49136174008894279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f>+Tabla1[[#This Row],[Total]]-SUM(Tabla1[[#This Row],[2015]:[2025]])</f>
        <v>0</v>
      </c>
      <c r="R119" s="35">
        <v>27.856229335515451</v>
      </c>
    </row>
    <row r="120" spans="1:19" ht="25.5" x14ac:dyDescent="0.25">
      <c r="C120" s="34" t="s">
        <v>103</v>
      </c>
      <c r="D120" s="34" t="s">
        <v>362</v>
      </c>
      <c r="E120" s="34" t="s">
        <v>366</v>
      </c>
      <c r="F120" s="35">
        <v>0</v>
      </c>
      <c r="G120" s="35">
        <v>0</v>
      </c>
      <c r="H120" s="35">
        <v>0</v>
      </c>
      <c r="I120" s="35">
        <v>0.36396432999999995</v>
      </c>
      <c r="J120" s="35">
        <v>6.6680171099999992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f>+Tabla1[[#This Row],[Total]]-SUM(Tabla1[[#This Row],[2015]:[2025]])</f>
        <v>0</v>
      </c>
      <c r="R120" s="35">
        <v>8.5613706000000001</v>
      </c>
    </row>
    <row r="121" spans="1:19" ht="25.5" x14ac:dyDescent="0.25">
      <c r="C121" s="34" t="s">
        <v>103</v>
      </c>
      <c r="D121" s="34" t="s">
        <v>70</v>
      </c>
      <c r="E121" s="34" t="s">
        <v>137</v>
      </c>
      <c r="F121" s="35">
        <v>0</v>
      </c>
      <c r="G121" s="35">
        <v>0</v>
      </c>
      <c r="H121" s="35">
        <v>0.23077551724137935</v>
      </c>
      <c r="I121" s="35">
        <v>3.697133862088279</v>
      </c>
      <c r="J121" s="35">
        <v>31.839461728945629</v>
      </c>
      <c r="K121" s="35">
        <v>2.1139367316063424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f>+Tabla1[[#This Row],[Total]]-SUM(Tabla1[[#This Row],[2015]:[2025]])</f>
        <v>0</v>
      </c>
      <c r="R121" s="35">
        <v>37.881307839881629</v>
      </c>
    </row>
    <row r="122" spans="1:19" ht="25.5" x14ac:dyDescent="0.25">
      <c r="C122" s="34" t="s">
        <v>103</v>
      </c>
      <c r="D122" s="34" t="s">
        <v>367</v>
      </c>
      <c r="E122" s="34" t="s">
        <v>137</v>
      </c>
      <c r="F122" s="35">
        <v>0</v>
      </c>
      <c r="G122" s="35">
        <v>0</v>
      </c>
      <c r="H122" s="35">
        <v>0</v>
      </c>
      <c r="I122" s="35">
        <v>0.70003794356088367</v>
      </c>
      <c r="J122" s="35">
        <v>12.420649644454189</v>
      </c>
      <c r="K122" s="35">
        <v>7.181021861898425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f>+Tabla1[[#This Row],[Total]]-SUM(Tabla1[[#This Row],[2015]:[2025]])</f>
        <v>0</v>
      </c>
      <c r="R122" s="35">
        <v>20.301709449913499</v>
      </c>
    </row>
    <row r="123" spans="1:19" ht="25.5" x14ac:dyDescent="0.25">
      <c r="C123" s="34" t="s">
        <v>587</v>
      </c>
      <c r="D123" s="34" t="s">
        <v>397</v>
      </c>
      <c r="E123" s="34" t="s">
        <v>400</v>
      </c>
      <c r="F123" s="35">
        <v>0</v>
      </c>
      <c r="G123" s="35">
        <v>0</v>
      </c>
      <c r="H123" s="35">
        <v>0</v>
      </c>
      <c r="I123" s="35">
        <v>7.3805085299999993</v>
      </c>
      <c r="J123" s="35">
        <v>27.869206216999999</v>
      </c>
      <c r="K123" s="35">
        <v>55.823077599925007</v>
      </c>
      <c r="L123" s="35">
        <v>53.503354814923121</v>
      </c>
      <c r="M123" s="35">
        <v>3.2630475152961997</v>
      </c>
      <c r="N123" s="35">
        <v>2.6747762546280058</v>
      </c>
      <c r="O123" s="35">
        <v>0</v>
      </c>
      <c r="P123" s="35">
        <v>0</v>
      </c>
      <c r="Q123" s="35">
        <f>+Tabla1[[#This Row],[Total]]-SUM(Tabla1[[#This Row],[2015]:[2025]])</f>
        <v>0</v>
      </c>
      <c r="R123" s="35">
        <v>150.51397093177232</v>
      </c>
    </row>
    <row r="124" spans="1:19" ht="25.5" x14ac:dyDescent="0.25">
      <c r="C124" s="34" t="s">
        <v>587</v>
      </c>
      <c r="D124" s="34" t="s">
        <v>405</v>
      </c>
      <c r="E124" s="34" t="s">
        <v>13</v>
      </c>
      <c r="F124" s="35">
        <v>0</v>
      </c>
      <c r="G124" s="35">
        <v>0</v>
      </c>
      <c r="H124" s="35">
        <v>0</v>
      </c>
      <c r="I124" s="35">
        <v>4.6731227029999998</v>
      </c>
      <c r="J124" s="35">
        <v>9.1950000000000003</v>
      </c>
      <c r="K124" s="35">
        <v>15.767413529999999</v>
      </c>
      <c r="L124" s="35">
        <v>62.884517000000002</v>
      </c>
      <c r="M124" s="35">
        <v>10.755064000000001</v>
      </c>
      <c r="N124" s="35">
        <v>2.9454799999999999</v>
      </c>
      <c r="O124" s="35">
        <v>0</v>
      </c>
      <c r="P124" s="35">
        <v>0</v>
      </c>
      <c r="Q124" s="35">
        <f>+Tabla1[[#This Row],[Total]]-SUM(Tabla1[[#This Row],[2015]:[2025]])</f>
        <v>0</v>
      </c>
      <c r="R124" s="35">
        <v>106.22059723299999</v>
      </c>
    </row>
    <row r="125" spans="1:19" ht="25.5" x14ac:dyDescent="0.25">
      <c r="C125" s="34" t="s">
        <v>587</v>
      </c>
      <c r="D125" s="34" t="s">
        <v>411</v>
      </c>
      <c r="E125" s="34" t="s">
        <v>400</v>
      </c>
      <c r="F125" s="35">
        <v>0</v>
      </c>
      <c r="G125" s="35">
        <v>0</v>
      </c>
      <c r="H125" s="35">
        <v>0</v>
      </c>
      <c r="I125" s="35">
        <v>3.0175611299999998</v>
      </c>
      <c r="J125" s="35">
        <v>3.8319674100000003</v>
      </c>
      <c r="K125" s="35">
        <v>1.7660014035000002</v>
      </c>
      <c r="L125" s="35">
        <v>1.4843858486750003</v>
      </c>
      <c r="M125" s="35">
        <v>1.5385131518918753</v>
      </c>
      <c r="N125" s="35">
        <v>1.3371565317644141</v>
      </c>
      <c r="O125" s="35">
        <v>0</v>
      </c>
      <c r="P125" s="35">
        <v>0</v>
      </c>
      <c r="Q125" s="35">
        <f>+Tabla1[[#This Row],[Total]]-SUM(Tabla1[[#This Row],[2015]:[2025]])</f>
        <v>0</v>
      </c>
      <c r="R125" s="35">
        <v>12.975585475831291</v>
      </c>
    </row>
    <row r="126" spans="1:19" ht="25.5" x14ac:dyDescent="0.25">
      <c r="C126" s="34" t="s">
        <v>587</v>
      </c>
      <c r="D126" s="34" t="s">
        <v>416</v>
      </c>
      <c r="E126" s="34" t="s">
        <v>16</v>
      </c>
      <c r="F126" s="35">
        <v>0</v>
      </c>
      <c r="G126" s="35">
        <v>0</v>
      </c>
      <c r="H126" s="35">
        <v>0</v>
      </c>
      <c r="I126" s="35">
        <v>2.3288549577747499</v>
      </c>
      <c r="J126" s="35">
        <v>6.6777677820179004</v>
      </c>
      <c r="K126" s="35">
        <v>6.0738029578155039</v>
      </c>
      <c r="L126" s="35">
        <v>59.918646845869787</v>
      </c>
      <c r="M126" s="35">
        <v>2.6473381620535319</v>
      </c>
      <c r="N126" s="35">
        <v>0.37858872442773162</v>
      </c>
      <c r="O126" s="35">
        <v>0</v>
      </c>
      <c r="P126" s="35">
        <v>0</v>
      </c>
      <c r="Q126" s="35">
        <f>+Tabla1[[#This Row],[Total]]-SUM(Tabla1[[#This Row],[2015]:[2025]])</f>
        <v>0</v>
      </c>
      <c r="R126" s="35">
        <v>78.024999429959195</v>
      </c>
    </row>
    <row r="127" spans="1:19" ht="25.5" x14ac:dyDescent="0.25">
      <c r="C127" s="34" t="s">
        <v>587</v>
      </c>
      <c r="D127" s="34" t="s">
        <v>417</v>
      </c>
      <c r="E127" s="34" t="s">
        <v>382</v>
      </c>
      <c r="F127" s="35">
        <v>0</v>
      </c>
      <c r="G127" s="35">
        <v>0</v>
      </c>
      <c r="H127" s="35">
        <v>0</v>
      </c>
      <c r="I127" s="35">
        <v>8.1159949999999998</v>
      </c>
      <c r="J127" s="35">
        <v>13.447393999999997</v>
      </c>
      <c r="K127" s="35">
        <v>66.146773999999994</v>
      </c>
      <c r="L127" s="35">
        <v>2.1889430000000001</v>
      </c>
      <c r="M127" s="35">
        <v>2.234035</v>
      </c>
      <c r="N127" s="35">
        <v>0.57480963749999991</v>
      </c>
      <c r="O127" s="35">
        <v>0</v>
      </c>
      <c r="P127" s="35">
        <v>0</v>
      </c>
      <c r="Q127" s="35">
        <f>+Tabla1[[#This Row],[Total]]-SUM(Tabla1[[#This Row],[2015]:[2025]])</f>
        <v>0</v>
      </c>
      <c r="R127" s="35">
        <v>92.707950637500005</v>
      </c>
    </row>
    <row r="128" spans="1:19" ht="25.5" x14ac:dyDescent="0.25">
      <c r="C128" s="34" t="s">
        <v>587</v>
      </c>
      <c r="D128" s="34" t="s">
        <v>419</v>
      </c>
      <c r="E128" s="34" t="s">
        <v>382</v>
      </c>
      <c r="F128" s="35">
        <v>0</v>
      </c>
      <c r="G128" s="35">
        <v>0</v>
      </c>
      <c r="H128" s="35">
        <v>0</v>
      </c>
      <c r="I128" s="35">
        <v>7.9850399999999997</v>
      </c>
      <c r="J128" s="35">
        <v>56.610562000000002</v>
      </c>
      <c r="K128" s="35">
        <v>47.146774000000001</v>
      </c>
      <c r="L128" s="35">
        <v>2.1890429999999999</v>
      </c>
      <c r="M128" s="35">
        <v>2.234035</v>
      </c>
      <c r="N128" s="35">
        <v>0.57480963749999991</v>
      </c>
      <c r="O128" s="35">
        <v>0</v>
      </c>
      <c r="P128" s="35">
        <v>0</v>
      </c>
      <c r="Q128" s="35">
        <f>+Tabla1[[#This Row],[Total]]-SUM(Tabla1[[#This Row],[2015]:[2025]])</f>
        <v>0</v>
      </c>
      <c r="R128" s="35">
        <v>116.74026363750001</v>
      </c>
    </row>
    <row r="129" spans="1:19" ht="25.5" x14ac:dyDescent="0.25">
      <c r="C129" s="34" t="s">
        <v>587</v>
      </c>
      <c r="D129" s="34" t="s">
        <v>420</v>
      </c>
      <c r="E129" s="34" t="s">
        <v>57</v>
      </c>
      <c r="F129" s="35">
        <v>0</v>
      </c>
      <c r="G129" s="35">
        <v>0</v>
      </c>
      <c r="H129" s="35">
        <v>0</v>
      </c>
      <c r="I129" s="35">
        <v>33.659999999999997</v>
      </c>
      <c r="J129" s="35">
        <v>16.791299652106666</v>
      </c>
      <c r="K129" s="35">
        <v>43.984694443773328</v>
      </c>
      <c r="L129" s="35">
        <v>113.27698273543999</v>
      </c>
      <c r="M129" s="35">
        <v>6.0550323604399994</v>
      </c>
      <c r="N129" s="35">
        <v>1.3993536802199997</v>
      </c>
      <c r="O129" s="35">
        <v>0</v>
      </c>
      <c r="P129" s="35">
        <v>0</v>
      </c>
      <c r="Q129" s="35">
        <f>+Tabla1[[#This Row],[Total]]-SUM(Tabla1[[#This Row],[2015]:[2025]])</f>
        <v>0</v>
      </c>
      <c r="R129" s="35">
        <v>215.16736287197998</v>
      </c>
    </row>
    <row r="130" spans="1:19" ht="25.5" x14ac:dyDescent="0.25">
      <c r="C130" s="34" t="s">
        <v>587</v>
      </c>
      <c r="D130" s="34" t="s">
        <v>424</v>
      </c>
      <c r="E130" s="34" t="s">
        <v>382</v>
      </c>
      <c r="F130" s="35">
        <v>0</v>
      </c>
      <c r="G130" s="35">
        <v>0</v>
      </c>
      <c r="H130" s="35">
        <v>0</v>
      </c>
      <c r="I130" s="35">
        <v>4.8951510000000003</v>
      </c>
      <c r="J130" s="35">
        <v>6.1178660000000002</v>
      </c>
      <c r="K130" s="35">
        <v>2.759452</v>
      </c>
      <c r="L130" s="35">
        <v>46.188943000000002</v>
      </c>
      <c r="M130" s="35">
        <v>2.234035</v>
      </c>
      <c r="N130" s="35">
        <v>0.57480963749999991</v>
      </c>
      <c r="O130" s="35">
        <v>0</v>
      </c>
      <c r="P130" s="35">
        <v>0</v>
      </c>
      <c r="Q130" s="35">
        <f>+Tabla1[[#This Row],[Total]]-SUM(Tabla1[[#This Row],[2015]:[2025]])</f>
        <v>0</v>
      </c>
      <c r="R130" s="35">
        <v>62.770256637500005</v>
      </c>
    </row>
    <row r="131" spans="1:19" ht="25.5" x14ac:dyDescent="0.25">
      <c r="C131" s="34" t="s">
        <v>587</v>
      </c>
      <c r="D131" s="34" t="s">
        <v>425</v>
      </c>
      <c r="E131" s="34" t="s">
        <v>130</v>
      </c>
      <c r="F131" s="35">
        <v>0</v>
      </c>
      <c r="G131" s="35">
        <v>0</v>
      </c>
      <c r="H131" s="35">
        <v>0</v>
      </c>
      <c r="I131" s="35">
        <v>10.922000000000002</v>
      </c>
      <c r="J131" s="35">
        <v>16.383000000000003</v>
      </c>
      <c r="K131" s="35">
        <v>8.6280000000000001</v>
      </c>
      <c r="L131" s="35">
        <v>44.94564284285714</v>
      </c>
      <c r="M131" s="35">
        <v>5.3579999999999997</v>
      </c>
      <c r="N131" s="35">
        <v>3.4079999999999999</v>
      </c>
      <c r="O131" s="35">
        <v>0</v>
      </c>
      <c r="P131" s="35">
        <v>0</v>
      </c>
      <c r="Q131" s="35">
        <f>+Tabla1[[#This Row],[Total]]-SUM(Tabla1[[#This Row],[2015]:[2025]])</f>
        <v>0</v>
      </c>
      <c r="R131" s="35">
        <v>89.644642842857138</v>
      </c>
    </row>
    <row r="132" spans="1:19" ht="25.5" x14ac:dyDescent="0.25">
      <c r="C132" s="34" t="s">
        <v>587</v>
      </c>
      <c r="D132" s="34" t="s">
        <v>430</v>
      </c>
      <c r="E132" s="34" t="s">
        <v>13</v>
      </c>
      <c r="F132" s="35">
        <v>0</v>
      </c>
      <c r="G132" s="35">
        <v>0</v>
      </c>
      <c r="H132" s="35">
        <v>0</v>
      </c>
      <c r="I132" s="35">
        <v>6.822667</v>
      </c>
      <c r="J132" s="35">
        <v>9.0196380000000005</v>
      </c>
      <c r="K132" s="35">
        <v>6.3813129999999996</v>
      </c>
      <c r="L132" s="35">
        <v>7.1014552700000007</v>
      </c>
      <c r="M132" s="35">
        <v>7.8670565089000002</v>
      </c>
      <c r="N132" s="35">
        <v>3.9576257022615002</v>
      </c>
      <c r="O132" s="35">
        <v>0</v>
      </c>
      <c r="P132" s="35">
        <v>0</v>
      </c>
      <c r="Q132" s="35">
        <f>+Tabla1[[#This Row],[Total]]-SUM(Tabla1[[#This Row],[2015]:[2025]])</f>
        <v>0</v>
      </c>
      <c r="R132" s="35">
        <v>41.149755481161499</v>
      </c>
    </row>
    <row r="133" spans="1:19" ht="25.5" x14ac:dyDescent="0.25">
      <c r="C133" s="34" t="s">
        <v>587</v>
      </c>
      <c r="D133" s="34" t="s">
        <v>432</v>
      </c>
      <c r="E133" s="34" t="s">
        <v>13</v>
      </c>
      <c r="F133" s="35">
        <v>0</v>
      </c>
      <c r="G133" s="35">
        <v>0</v>
      </c>
      <c r="H133" s="35">
        <v>0</v>
      </c>
      <c r="I133" s="35">
        <v>6.8476670000000004</v>
      </c>
      <c r="J133" s="35">
        <v>15.013638</v>
      </c>
      <c r="K133" s="35">
        <v>45.10462382</v>
      </c>
      <c r="L133" s="35">
        <v>9.1714545461999997</v>
      </c>
      <c r="M133" s="35">
        <v>9.4670563644340024</v>
      </c>
      <c r="N133" s="35">
        <v>4.357625999999998</v>
      </c>
      <c r="O133" s="35">
        <v>0</v>
      </c>
      <c r="P133" s="35">
        <v>0</v>
      </c>
      <c r="Q133" s="35">
        <f>+Tabla1[[#This Row],[Total]]-SUM(Tabla1[[#This Row],[2015]:[2025]])</f>
        <v>0</v>
      </c>
      <c r="R133" s="35">
        <v>89.962065730634009</v>
      </c>
    </row>
    <row r="134" spans="1:19" ht="25.5" x14ac:dyDescent="0.25">
      <c r="C134" s="34" t="s">
        <v>587</v>
      </c>
      <c r="D134" s="34" t="s">
        <v>433</v>
      </c>
      <c r="E134" s="34" t="s">
        <v>382</v>
      </c>
      <c r="F134" s="35">
        <v>0</v>
      </c>
      <c r="G134" s="35">
        <v>0</v>
      </c>
      <c r="H134" s="35">
        <v>0</v>
      </c>
      <c r="I134" s="35">
        <v>9.3262429999999998</v>
      </c>
      <c r="J134" s="35">
        <v>16.071283000000001</v>
      </c>
      <c r="K134" s="35">
        <v>10.788118000000001</v>
      </c>
      <c r="L134" s="35">
        <v>93.188942999999995</v>
      </c>
      <c r="M134" s="35">
        <v>2.234035</v>
      </c>
      <c r="N134" s="35">
        <v>0.57480963749999991</v>
      </c>
      <c r="O134" s="35">
        <v>0</v>
      </c>
      <c r="P134" s="35">
        <v>0</v>
      </c>
      <c r="Q134" s="35">
        <f>+Tabla1[[#This Row],[Total]]-SUM(Tabla1[[#This Row],[2015]:[2025]])</f>
        <v>0</v>
      </c>
      <c r="R134" s="35">
        <v>132.18343163750001</v>
      </c>
    </row>
    <row r="135" spans="1:19" ht="25.5" x14ac:dyDescent="0.25">
      <c r="B135" s="102"/>
      <c r="C135" s="34" t="s">
        <v>587</v>
      </c>
      <c r="D135" s="34" t="s">
        <v>434</v>
      </c>
      <c r="E135" s="34" t="s">
        <v>400</v>
      </c>
      <c r="F135" s="35">
        <v>0</v>
      </c>
      <c r="G135" s="35">
        <v>0</v>
      </c>
      <c r="H135" s="35">
        <v>0</v>
      </c>
      <c r="I135" s="35">
        <v>6.5898371287760096</v>
      </c>
      <c r="J135" s="35">
        <v>27.857719316379303</v>
      </c>
      <c r="K135" s="35">
        <v>61.799450317936795</v>
      </c>
      <c r="L135" s="35">
        <v>60.359330394484488</v>
      </c>
      <c r="M135" s="35">
        <v>5.7952469206354396</v>
      </c>
      <c r="N135" s="35">
        <v>4.9073984113761044</v>
      </c>
      <c r="O135" s="35">
        <v>0</v>
      </c>
      <c r="P135" s="35">
        <v>0</v>
      </c>
      <c r="Q135" s="35">
        <f>+Tabla1[[#This Row],[Total]]-SUM(Tabla1[[#This Row],[2015]:[2025]])</f>
        <v>0</v>
      </c>
      <c r="R135" s="35">
        <v>167.30898248958815</v>
      </c>
    </row>
    <row r="136" spans="1:19" ht="25.5" x14ac:dyDescent="0.25">
      <c r="B136" s="102"/>
      <c r="C136" s="34" t="s">
        <v>587</v>
      </c>
      <c r="D136" s="34" t="s">
        <v>379</v>
      </c>
      <c r="E136" s="34" t="s">
        <v>382</v>
      </c>
      <c r="F136" s="35">
        <v>0</v>
      </c>
      <c r="G136" s="35">
        <v>0</v>
      </c>
      <c r="H136" s="35">
        <v>0</v>
      </c>
      <c r="I136" s="35">
        <v>3.325663</v>
      </c>
      <c r="J136" s="35">
        <v>4.7132899999999998</v>
      </c>
      <c r="K136" s="35">
        <v>3.2374621000000001</v>
      </c>
      <c r="L136" s="35">
        <v>72.726853000000006</v>
      </c>
      <c r="M136" s="35">
        <v>2.7610410000000001</v>
      </c>
      <c r="N136" s="35">
        <v>0.71314871249999989</v>
      </c>
      <c r="O136" s="35">
        <v>0</v>
      </c>
      <c r="P136" s="35">
        <v>0</v>
      </c>
      <c r="Q136" s="35">
        <f>+Tabla1[[#This Row],[Total]]-SUM(Tabla1[[#This Row],[2015]:[2025]])</f>
        <v>0</v>
      </c>
      <c r="R136" s="35">
        <v>87.477457812500006</v>
      </c>
    </row>
    <row r="137" spans="1:19" ht="25.5" x14ac:dyDescent="0.25">
      <c r="C137" s="34" t="s">
        <v>587</v>
      </c>
      <c r="D137" s="34" t="s">
        <v>387</v>
      </c>
      <c r="E137" s="34" t="s">
        <v>382</v>
      </c>
      <c r="F137" s="35">
        <v>0</v>
      </c>
      <c r="G137" s="35">
        <v>0</v>
      </c>
      <c r="H137" s="35">
        <v>0</v>
      </c>
      <c r="I137" s="35">
        <v>2.6468919999999998</v>
      </c>
      <c r="J137" s="35">
        <v>7.9983190000000004</v>
      </c>
      <c r="K137" s="35">
        <v>10.241527</v>
      </c>
      <c r="L137" s="35">
        <v>0.86404400000000003</v>
      </c>
      <c r="M137" s="35">
        <v>0.84289099999999995</v>
      </c>
      <c r="N137" s="35">
        <v>0.20963433750000002</v>
      </c>
      <c r="O137" s="35">
        <v>0</v>
      </c>
      <c r="P137" s="35">
        <v>0</v>
      </c>
      <c r="Q137" s="35">
        <f>+Tabla1[[#This Row],[Total]]-SUM(Tabla1[[#This Row],[2015]:[2025]])</f>
        <v>0</v>
      </c>
      <c r="R137" s="35">
        <v>22.803307337499998</v>
      </c>
    </row>
    <row r="138" spans="1:19" ht="25.5" x14ac:dyDescent="0.25">
      <c r="C138" s="34" t="s">
        <v>587</v>
      </c>
      <c r="D138" s="34" t="s">
        <v>392</v>
      </c>
      <c r="E138" s="34" t="s">
        <v>382</v>
      </c>
      <c r="F138" s="35">
        <v>0</v>
      </c>
      <c r="G138" s="35">
        <v>0</v>
      </c>
      <c r="H138" s="35">
        <v>0</v>
      </c>
      <c r="I138" s="35">
        <v>3.988998</v>
      </c>
      <c r="J138" s="35">
        <v>10.858872</v>
      </c>
      <c r="K138" s="35">
        <v>59.704914000000002</v>
      </c>
      <c r="L138" s="35">
        <v>3.3232469999999998</v>
      </c>
      <c r="M138" s="35">
        <v>3.425055</v>
      </c>
      <c r="N138" s="35">
        <v>0.8874523875</v>
      </c>
      <c r="O138" s="35">
        <v>0</v>
      </c>
      <c r="P138" s="35">
        <v>0</v>
      </c>
      <c r="Q138" s="35">
        <f>+Tabla1[[#This Row],[Total]]-SUM(Tabla1[[#This Row],[2015]:[2025]])</f>
        <v>0</v>
      </c>
      <c r="R138" s="35">
        <v>82.188538387500003</v>
      </c>
    </row>
    <row r="139" spans="1:19" ht="25.5" x14ac:dyDescent="0.25">
      <c r="C139" s="34" t="s">
        <v>587</v>
      </c>
      <c r="D139" s="34" t="s">
        <v>393</v>
      </c>
      <c r="E139" s="34" t="s">
        <v>16</v>
      </c>
      <c r="F139" s="35">
        <v>0</v>
      </c>
      <c r="G139" s="35">
        <v>0</v>
      </c>
      <c r="H139" s="35">
        <v>0</v>
      </c>
      <c r="I139" s="35">
        <v>9.6911240586944061</v>
      </c>
      <c r="J139" s="35">
        <v>3.4567480460711426</v>
      </c>
      <c r="K139" s="35">
        <v>5.8779786125430853</v>
      </c>
      <c r="L139" s="35">
        <v>78.488297939671625</v>
      </c>
      <c r="M139" s="35">
        <v>6.7901280231550256</v>
      </c>
      <c r="N139" s="35">
        <v>1.2290799287684422</v>
      </c>
      <c r="O139" s="35">
        <v>0</v>
      </c>
      <c r="P139" s="35">
        <v>0</v>
      </c>
      <c r="Q139" s="35">
        <f>+Tabla1[[#This Row],[Total]]-SUM(Tabla1[[#This Row],[2015]:[2025]])</f>
        <v>0</v>
      </c>
      <c r="R139" s="35">
        <v>105.5333566089037</v>
      </c>
    </row>
    <row r="140" spans="1:19" ht="25.5" x14ac:dyDescent="0.25">
      <c r="A140" s="91"/>
      <c r="B140" s="91"/>
      <c r="C140" s="34" t="s">
        <v>587</v>
      </c>
      <c r="D140" s="34" t="s">
        <v>395</v>
      </c>
      <c r="E140" s="34" t="s">
        <v>382</v>
      </c>
      <c r="F140" s="35">
        <v>0</v>
      </c>
      <c r="G140" s="35">
        <v>0</v>
      </c>
      <c r="H140" s="35">
        <v>0</v>
      </c>
      <c r="I140" s="35">
        <v>3.5513979999999998</v>
      </c>
      <c r="J140" s="35">
        <v>8.9684779999999993</v>
      </c>
      <c r="K140" s="35">
        <v>12.650346000000001</v>
      </c>
      <c r="L140" s="35">
        <v>60.581488</v>
      </c>
      <c r="M140" s="35">
        <v>3.4621420000000001</v>
      </c>
      <c r="N140" s="35">
        <v>0.8971877250000001</v>
      </c>
      <c r="O140" s="35">
        <v>0</v>
      </c>
      <c r="P140" s="35">
        <v>0</v>
      </c>
      <c r="Q140" s="35">
        <f>+Tabla1[[#This Row],[Total]]-SUM(Tabla1[[#This Row],[2015]:[2025]])</f>
        <v>0</v>
      </c>
      <c r="R140" s="35">
        <v>90.111039724999998</v>
      </c>
      <c r="S140" s="91"/>
    </row>
    <row r="141" spans="1:19" ht="25.5" x14ac:dyDescent="0.25">
      <c r="A141" s="91"/>
      <c r="B141" s="91"/>
      <c r="C141" s="34" t="s">
        <v>587</v>
      </c>
      <c r="D141" s="34" t="s">
        <v>396</v>
      </c>
      <c r="E141" s="34" t="s">
        <v>382</v>
      </c>
      <c r="F141" s="35">
        <v>0</v>
      </c>
      <c r="G141" s="35">
        <v>0</v>
      </c>
      <c r="H141" s="35">
        <v>0</v>
      </c>
      <c r="I141" s="35">
        <v>3.8720249999999998</v>
      </c>
      <c r="J141" s="35">
        <v>9.3802579999999995</v>
      </c>
      <c r="K141" s="35">
        <v>10.766107999999999</v>
      </c>
      <c r="L141" s="35">
        <v>75.360335000000006</v>
      </c>
      <c r="M141" s="35">
        <v>3.463997</v>
      </c>
      <c r="N141" s="35">
        <v>0.89767466250000005</v>
      </c>
      <c r="O141" s="35">
        <v>0</v>
      </c>
      <c r="P141" s="35">
        <v>0</v>
      </c>
      <c r="Q141" s="35">
        <f>+Tabla1[[#This Row],[Total]]-SUM(Tabla1[[#This Row],[2015]:[2025]])</f>
        <v>0</v>
      </c>
      <c r="R141" s="35">
        <v>103.74039766249999</v>
      </c>
      <c r="S141" s="91"/>
    </row>
    <row r="142" spans="1:19" ht="25.5" x14ac:dyDescent="0.25">
      <c r="A142" s="91"/>
      <c r="B142" s="91"/>
      <c r="C142" s="34" t="s">
        <v>588</v>
      </c>
      <c r="D142" s="34" t="s">
        <v>442</v>
      </c>
      <c r="E142" s="34" t="s">
        <v>445</v>
      </c>
      <c r="F142" s="35">
        <v>0</v>
      </c>
      <c r="G142" s="35">
        <v>0</v>
      </c>
      <c r="H142" s="35">
        <v>0</v>
      </c>
      <c r="I142" s="35">
        <v>2.3525765000000001</v>
      </c>
      <c r="J142" s="35">
        <v>3.5943565</v>
      </c>
      <c r="K142" s="35">
        <v>2.9116710000000001</v>
      </c>
      <c r="L142" s="35">
        <v>1.4345844999999999</v>
      </c>
      <c r="M142" s="35">
        <v>0</v>
      </c>
      <c r="N142" s="35">
        <v>0</v>
      </c>
      <c r="O142" s="35">
        <v>0</v>
      </c>
      <c r="P142" s="35">
        <v>0</v>
      </c>
      <c r="Q142" s="35">
        <f>+Tabla1[[#This Row],[Total]]-SUM(Tabla1[[#This Row],[2015]:[2025]])</f>
        <v>0</v>
      </c>
      <c r="R142" s="35">
        <v>10.293188499999999</v>
      </c>
      <c r="S142" s="91"/>
    </row>
    <row r="143" spans="1:19" ht="25.5" x14ac:dyDescent="0.25">
      <c r="A143" s="91"/>
      <c r="B143" s="91"/>
      <c r="C143" s="34" t="s">
        <v>588</v>
      </c>
      <c r="D143" s="34" t="s">
        <v>447</v>
      </c>
      <c r="E143" s="34" t="s">
        <v>445</v>
      </c>
      <c r="F143" s="35">
        <v>0</v>
      </c>
      <c r="G143" s="35">
        <v>0</v>
      </c>
      <c r="H143" s="35">
        <v>0</v>
      </c>
      <c r="I143" s="35">
        <v>2.3527545000000001</v>
      </c>
      <c r="J143" s="35">
        <v>3.5943565</v>
      </c>
      <c r="K143" s="35">
        <v>2.9116710000000001</v>
      </c>
      <c r="L143" s="35">
        <v>1.4345855000000001</v>
      </c>
      <c r="M143" s="35">
        <v>0</v>
      </c>
      <c r="N143" s="35">
        <v>0</v>
      </c>
      <c r="O143" s="35">
        <v>0</v>
      </c>
      <c r="P143" s="35">
        <v>0</v>
      </c>
      <c r="Q143" s="35">
        <f>+Tabla1[[#This Row],[Total]]-SUM(Tabla1[[#This Row],[2015]:[2025]])</f>
        <v>0</v>
      </c>
      <c r="R143" s="35">
        <v>10.2933675</v>
      </c>
      <c r="S143" s="91"/>
    </row>
    <row r="144" spans="1:19" ht="25.5" x14ac:dyDescent="0.25">
      <c r="A144" s="91"/>
      <c r="B144" s="91"/>
      <c r="C144" s="34" t="s">
        <v>588</v>
      </c>
      <c r="D144" s="34" t="s">
        <v>482</v>
      </c>
      <c r="E144" s="34" t="s">
        <v>8</v>
      </c>
      <c r="F144" s="35">
        <v>0</v>
      </c>
      <c r="G144" s="35">
        <v>0</v>
      </c>
      <c r="H144" s="35">
        <v>0</v>
      </c>
      <c r="I144" s="35">
        <v>3.7598384988762272</v>
      </c>
      <c r="J144" s="35">
        <v>72.297845024934858</v>
      </c>
      <c r="K144" s="35">
        <v>9.4108489927003429</v>
      </c>
      <c r="L144" s="35">
        <v>9.4108489927003429</v>
      </c>
      <c r="M144" s="35">
        <v>0</v>
      </c>
      <c r="N144" s="35">
        <v>0</v>
      </c>
      <c r="O144" s="35">
        <v>0</v>
      </c>
      <c r="P144" s="35">
        <v>0</v>
      </c>
      <c r="Q144" s="35">
        <f>+Tabla1[[#This Row],[Total]]-SUM(Tabla1[[#This Row],[2015]:[2025]])</f>
        <v>0</v>
      </c>
      <c r="R144" s="35">
        <v>94.879381509211768</v>
      </c>
      <c r="S144" s="91"/>
    </row>
    <row r="145" spans="1:19" ht="25.5" x14ac:dyDescent="0.25">
      <c r="A145" s="91"/>
      <c r="B145" s="91"/>
      <c r="C145" s="34" t="s">
        <v>588</v>
      </c>
      <c r="D145" s="34" t="s">
        <v>440</v>
      </c>
      <c r="E145" s="34" t="s">
        <v>400</v>
      </c>
      <c r="F145" s="35">
        <v>0</v>
      </c>
      <c r="G145" s="35">
        <v>0</v>
      </c>
      <c r="H145" s="35">
        <v>0</v>
      </c>
      <c r="I145" s="35">
        <v>0.80032523500000008</v>
      </c>
      <c r="J145" s="35">
        <v>1.7820649697312378</v>
      </c>
      <c r="K145" s="35">
        <v>1.6298347746199997</v>
      </c>
      <c r="L145" s="35">
        <v>0.7936973503910002</v>
      </c>
      <c r="M145" s="35">
        <v>0.63604200002218758</v>
      </c>
      <c r="N145" s="35">
        <v>0.24109142056498681</v>
      </c>
      <c r="O145" s="35">
        <v>0</v>
      </c>
      <c r="P145" s="35">
        <v>0</v>
      </c>
      <c r="Q145" s="35">
        <f>+Tabla1[[#This Row],[Total]]-SUM(Tabla1[[#This Row],[2015]:[2025]])</f>
        <v>0</v>
      </c>
      <c r="R145" s="35">
        <v>5.8830557503294125</v>
      </c>
      <c r="S145" s="91"/>
    </row>
    <row r="146" spans="1:19" ht="25.5" x14ac:dyDescent="0.25">
      <c r="A146" s="91"/>
      <c r="B146" s="91"/>
      <c r="C146" s="34" t="s">
        <v>588</v>
      </c>
      <c r="D146" s="34" t="s">
        <v>446</v>
      </c>
      <c r="E146" s="34" t="s">
        <v>400</v>
      </c>
      <c r="F146" s="35">
        <v>0</v>
      </c>
      <c r="G146" s="35">
        <v>0</v>
      </c>
      <c r="H146" s="35">
        <v>0</v>
      </c>
      <c r="I146" s="35">
        <v>0.80032523500000008</v>
      </c>
      <c r="J146" s="35">
        <v>1.9588599073026665</v>
      </c>
      <c r="K146" s="35">
        <v>1.8507213920449999</v>
      </c>
      <c r="L146" s="35">
        <v>0.77617903601225002</v>
      </c>
      <c r="M146" s="35">
        <v>0.62085784288450019</v>
      </c>
      <c r="N146" s="35">
        <v>0.22867663794541493</v>
      </c>
      <c r="O146" s="35">
        <v>0</v>
      </c>
      <c r="P146" s="35">
        <v>0</v>
      </c>
      <c r="Q146" s="35">
        <f>+Tabla1[[#This Row],[Total]]-SUM(Tabla1[[#This Row],[2015]:[2025]])</f>
        <v>0</v>
      </c>
      <c r="R146" s="35">
        <v>6.2356200511898319</v>
      </c>
      <c r="S146" s="91"/>
    </row>
    <row r="147" spans="1:19" ht="25.5" x14ac:dyDescent="0.25">
      <c r="A147" s="91"/>
      <c r="B147" s="91"/>
      <c r="C147" s="34" t="s">
        <v>588</v>
      </c>
      <c r="D147" s="34" t="s">
        <v>468</v>
      </c>
      <c r="E147" s="34" t="s">
        <v>130</v>
      </c>
      <c r="F147" s="35">
        <v>0</v>
      </c>
      <c r="G147" s="35">
        <v>0</v>
      </c>
      <c r="H147" s="35">
        <v>0</v>
      </c>
      <c r="I147" s="35">
        <v>4.7013565032717262</v>
      </c>
      <c r="J147" s="35">
        <v>14.104069509815178</v>
      </c>
      <c r="K147" s="35">
        <v>64.047456312249125</v>
      </c>
      <c r="L147" s="35">
        <v>50.54121400809872</v>
      </c>
      <c r="M147" s="35">
        <v>5.8074604722112495</v>
      </c>
      <c r="N147" s="35">
        <v>3.5074604722112492</v>
      </c>
      <c r="O147" s="35">
        <v>0</v>
      </c>
      <c r="P147" s="35">
        <v>0</v>
      </c>
      <c r="Q147" s="35">
        <f>+Tabla1[[#This Row],[Total]]-SUM(Tabla1[[#This Row],[2015]:[2025]])</f>
        <v>0</v>
      </c>
      <c r="R147" s="35">
        <v>142.70901727785724</v>
      </c>
      <c r="S147" s="91"/>
    </row>
    <row r="148" spans="1:19" ht="25.5" x14ac:dyDescent="0.25">
      <c r="A148" s="91"/>
      <c r="B148" s="91"/>
      <c r="C148" s="34" t="s">
        <v>588</v>
      </c>
      <c r="D148" s="34" t="s">
        <v>494</v>
      </c>
      <c r="E148" s="34" t="s">
        <v>55</v>
      </c>
      <c r="F148" s="35">
        <v>0</v>
      </c>
      <c r="G148" s="35">
        <v>0</v>
      </c>
      <c r="H148" s="35">
        <v>0</v>
      </c>
      <c r="I148" s="35">
        <v>3.4406159999999999</v>
      </c>
      <c r="J148" s="35">
        <v>10.940467935984096</v>
      </c>
      <c r="K148" s="35">
        <v>2.9085799999999997</v>
      </c>
      <c r="L148" s="35">
        <v>2.5591465000000002</v>
      </c>
      <c r="M148" s="35">
        <v>75.239690249999981</v>
      </c>
      <c r="N148" s="35">
        <v>1.9567719999999997</v>
      </c>
      <c r="O148" s="35">
        <v>0</v>
      </c>
      <c r="P148" s="35">
        <v>0</v>
      </c>
      <c r="Q148" s="35">
        <f>+Tabla1[[#This Row],[Total]]-SUM(Tabla1[[#This Row],[2015]:[2025]])</f>
        <v>0</v>
      </c>
      <c r="R148" s="35">
        <v>97.045272685984074</v>
      </c>
      <c r="S148" s="91"/>
    </row>
    <row r="149" spans="1:19" ht="25.5" x14ac:dyDescent="0.25">
      <c r="A149" s="91"/>
      <c r="B149" s="91"/>
      <c r="C149" s="34" t="s">
        <v>588</v>
      </c>
      <c r="D149" s="34" t="s">
        <v>462</v>
      </c>
      <c r="E149" s="34" t="s">
        <v>16</v>
      </c>
      <c r="F149" s="35">
        <v>0</v>
      </c>
      <c r="G149" s="35">
        <v>0</v>
      </c>
      <c r="H149" s="35">
        <v>0</v>
      </c>
      <c r="I149" s="35">
        <v>1.3622021743252668</v>
      </c>
      <c r="J149" s="35">
        <v>3.7845090471221363</v>
      </c>
      <c r="K149" s="35">
        <v>4.2064958854890717</v>
      </c>
      <c r="L149" s="35">
        <v>2.4427817604890745</v>
      </c>
      <c r="M149" s="35">
        <v>3.240427072046324</v>
      </c>
      <c r="N149" s="35">
        <v>1.5455980450881841</v>
      </c>
      <c r="O149" s="35">
        <v>0</v>
      </c>
      <c r="P149" s="35">
        <v>0</v>
      </c>
      <c r="Q149" s="35">
        <f>+Tabla1[[#This Row],[Total]]-SUM(Tabla1[[#This Row],[2015]:[2025]])</f>
        <v>0</v>
      </c>
      <c r="R149" s="35">
        <v>16.582013984560056</v>
      </c>
      <c r="S149" s="91"/>
    </row>
    <row r="150" spans="1:19" ht="26.25" x14ac:dyDescent="0.25">
      <c r="A150" s="91"/>
      <c r="B150" s="91"/>
      <c r="C150" s="42"/>
      <c r="D150" s="42" t="s">
        <v>2</v>
      </c>
      <c r="E150" s="42"/>
      <c r="F150" s="43">
        <v>4.8090853735647983</v>
      </c>
      <c r="G150" s="43">
        <v>125.69897192452342</v>
      </c>
      <c r="H150" s="43">
        <v>1072.3074977103815</v>
      </c>
      <c r="I150" s="43">
        <v>2635.6720003545975</v>
      </c>
      <c r="J150" s="43">
        <v>4547.0566933033724</v>
      </c>
      <c r="K150" s="43">
        <v>3663.8748427222404</v>
      </c>
      <c r="L150" s="43">
        <v>3535.3911879089642</v>
      </c>
      <c r="M150" s="43">
        <v>2413.2325861186646</v>
      </c>
      <c r="N150" s="43">
        <v>1563.5986570446348</v>
      </c>
      <c r="O150" s="43">
        <v>1776.4879888321902</v>
      </c>
      <c r="P150" s="43">
        <v>1566.3210104903239</v>
      </c>
      <c r="Q150" s="43">
        <f>+Tabla1[[#This Row],[Total]]-SUM(Tabla1[[#This Row],[2015]:[2025]])</f>
        <v>13471.81897658866</v>
      </c>
      <c r="R150" s="43">
        <v>36376.269498372116</v>
      </c>
      <c r="S150" s="91"/>
    </row>
    <row r="151" spans="1:19" ht="15.75" x14ac:dyDescent="0.25">
      <c r="A151" s="91"/>
      <c r="B151" s="91"/>
      <c r="C151" s="92" t="s">
        <v>3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1"/>
    </row>
    <row r="152" spans="1:19" ht="15.75" x14ac:dyDescent="0.25">
      <c r="A152" s="91"/>
      <c r="B152" s="91"/>
      <c r="C152" s="10" t="s">
        <v>4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1"/>
    </row>
    <row r="153" spans="1:19" ht="15.75" x14ac:dyDescent="0.25">
      <c r="A153" s="91"/>
      <c r="B153" s="91"/>
      <c r="C153" s="10" t="s">
        <v>155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1"/>
    </row>
    <row r="154" spans="1:19" ht="15.75" x14ac:dyDescent="0.25">
      <c r="A154" s="91"/>
      <c r="B154" s="91"/>
      <c r="C154" s="10" t="s">
        <v>156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1"/>
    </row>
    <row r="155" spans="1:19" x14ac:dyDescent="0.25">
      <c r="A155" s="91"/>
      <c r="B155" s="91"/>
      <c r="C155" s="9" t="s">
        <v>598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1"/>
    </row>
    <row r="156" spans="1:19" x14ac:dyDescent="0.25">
      <c r="A156" s="91"/>
      <c r="B156" s="91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1"/>
    </row>
    <row r="157" spans="1:19" x14ac:dyDescent="0.25">
      <c r="A157" s="91"/>
      <c r="B157" s="91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1"/>
    </row>
    <row r="158" spans="1:19" x14ac:dyDescent="0.25">
      <c r="A158" s="91"/>
      <c r="B158" s="91"/>
      <c r="S158" s="91"/>
    </row>
    <row r="159" spans="1:19" ht="21" x14ac:dyDescent="0.25">
      <c r="A159" s="91"/>
      <c r="B159" s="9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S159" s="91"/>
    </row>
    <row r="160" spans="1:19" ht="15.75" x14ac:dyDescent="0.25">
      <c r="A160" s="91"/>
      <c r="B160" s="91"/>
      <c r="C160" s="1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9"/>
      <c r="R160" s="19"/>
      <c r="S160" s="91"/>
    </row>
    <row r="161" spans="1:19" ht="15.75" x14ac:dyDescent="0.25">
      <c r="A161" s="91"/>
      <c r="B161" s="91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19"/>
      <c r="R161" s="19"/>
      <c r="S161" s="91"/>
    </row>
    <row r="162" spans="1:19" ht="27.75" x14ac:dyDescent="0.4">
      <c r="A162" s="91"/>
      <c r="B162" s="91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91"/>
    </row>
    <row r="163" spans="1:19" ht="27.75" x14ac:dyDescent="0.25">
      <c r="A163" s="91"/>
      <c r="B163" s="91"/>
      <c r="D163" s="15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24"/>
      <c r="R163" s="24"/>
      <c r="S163" s="91"/>
    </row>
    <row r="164" spans="1:19" ht="27.75" x14ac:dyDescent="0.25">
      <c r="A164" s="91"/>
      <c r="B164" s="91"/>
      <c r="C164" s="23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4"/>
      <c r="R164" s="24"/>
      <c r="S164" s="91"/>
    </row>
    <row r="165" spans="1:19" ht="27.75" x14ac:dyDescent="0.25">
      <c r="A165" s="91"/>
      <c r="B165" s="91"/>
      <c r="C165" s="23"/>
      <c r="D165" s="15"/>
      <c r="E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4"/>
      <c r="R165" s="24"/>
      <c r="S165" s="91"/>
    </row>
    <row r="166" spans="1:19" ht="27.75" x14ac:dyDescent="0.25">
      <c r="A166" s="91"/>
      <c r="B166" s="91"/>
      <c r="C166" s="23"/>
      <c r="D166" s="15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24"/>
      <c r="R166" s="24"/>
      <c r="S166" s="91"/>
    </row>
    <row r="167" spans="1:19" ht="27.75" x14ac:dyDescent="0.25">
      <c r="A167" s="91"/>
      <c r="B167" s="91"/>
      <c r="C167" s="25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91"/>
    </row>
    <row r="168" spans="1:19" ht="27.75" x14ac:dyDescent="0.4">
      <c r="A168" s="91"/>
      <c r="B168" s="9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19"/>
      <c r="R168" s="19"/>
      <c r="S168" s="91"/>
    </row>
    <row r="169" spans="1:19" ht="27.75" x14ac:dyDescent="0.4">
      <c r="A169" s="91"/>
      <c r="B169" s="91"/>
      <c r="C169" s="21"/>
      <c r="D169" s="21"/>
      <c r="E169" s="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18"/>
      <c r="R169" s="18"/>
      <c r="S169" s="91"/>
    </row>
    <row r="170" spans="1:19" ht="27.75" x14ac:dyDescent="0.25">
      <c r="A170" s="91"/>
      <c r="B170" s="91"/>
      <c r="C170" s="23"/>
      <c r="D170" s="15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24"/>
      <c r="R170" s="24"/>
      <c r="S170" s="91"/>
    </row>
    <row r="171" spans="1:19" ht="27.75" x14ac:dyDescent="0.25">
      <c r="A171" s="91"/>
      <c r="B171" s="91"/>
      <c r="C171" s="23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4"/>
      <c r="R171" s="24"/>
      <c r="S171" s="91"/>
    </row>
    <row r="172" spans="1:19" ht="27.75" x14ac:dyDescent="0.25">
      <c r="C172" s="23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4"/>
      <c r="R172" s="24"/>
    </row>
    <row r="173" spans="1:19" ht="27.75" x14ac:dyDescent="0.25">
      <c r="C173" s="23"/>
      <c r="D173" s="15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24"/>
      <c r="R173" s="24"/>
    </row>
    <row r="174" spans="1:19" ht="27.75" x14ac:dyDescent="0.25">
      <c r="C174" s="25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9" ht="27.75" x14ac:dyDescent="0.4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19"/>
      <c r="R175" s="19"/>
    </row>
    <row r="176" spans="1:19" ht="27.75" x14ac:dyDescent="0.4"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18"/>
      <c r="R176" s="18"/>
    </row>
    <row r="177" spans="3:18" ht="27.75" x14ac:dyDescent="0.25">
      <c r="C177" s="25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3:18" ht="27.75" x14ac:dyDescent="0.4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19"/>
      <c r="R178" s="19"/>
    </row>
    <row r="179" spans="3:18" ht="27.75" x14ac:dyDescent="0.4">
      <c r="C179" s="27"/>
      <c r="D179" s="21"/>
      <c r="E179" s="21"/>
      <c r="F179" s="21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18"/>
      <c r="R179" s="18"/>
    </row>
    <row r="180" spans="3:18" ht="27.75" x14ac:dyDescent="0.25">
      <c r="C180" s="25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3:18" ht="27.75" x14ac:dyDescent="0.25"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  <c r="R181" s="19"/>
    </row>
    <row r="182" spans="3:18" ht="27.75" x14ac:dyDescent="0.4">
      <c r="C182" s="27"/>
      <c r="D182" s="21"/>
      <c r="E182" s="21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18"/>
      <c r="R182" s="18"/>
    </row>
    <row r="183" spans="3:18" ht="27.75" x14ac:dyDescent="0.25">
      <c r="C183" s="25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3:18" ht="28.5" x14ac:dyDescent="0.4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19"/>
      <c r="R184" s="19"/>
    </row>
    <row r="185" spans="3:18" ht="28.5" x14ac:dyDescent="0.45"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9"/>
      <c r="R185" s="19"/>
    </row>
    <row r="186" spans="3:18" x14ac:dyDescent="0.25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1784-C319-4D9E-B50A-7AAD53110EF3}">
  <sheetPr>
    <tabColor rgb="FFC00000"/>
  </sheetPr>
  <dimension ref="A1:AA186"/>
  <sheetViews>
    <sheetView view="pageBreakPreview" topLeftCell="A124" zoomScale="60" zoomScaleNormal="60" workbookViewId="0">
      <selection activeCell="F149" sqref="F47:Q149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8" customWidth="1"/>
    <col min="4" max="4" width="71.28515625" customWidth="1"/>
    <col min="5" max="5" width="204.5703125" customWidth="1"/>
    <col min="6" max="18" width="20.710937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72"/>
      <c r="S1" s="73"/>
    </row>
    <row r="2" spans="3:27" ht="45" x14ac:dyDescent="0.25">
      <c r="C2" s="106" t="s">
        <v>141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3"/>
    </row>
    <row r="3" spans="3:27" ht="33.75" customHeight="1" x14ac:dyDescent="0.25">
      <c r="C3" s="107" t="s">
        <v>600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4"/>
      <c r="S3" s="75"/>
    </row>
    <row r="4" spans="3:27" ht="33.75" customHeight="1" x14ac:dyDescent="0.2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5"/>
    </row>
    <row r="5" spans="3:27" ht="33.75" customHeight="1" x14ac:dyDescent="0.25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5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7"/>
      <c r="E8" s="77"/>
      <c r="F8" s="7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7"/>
      <c r="E9" s="77"/>
      <c r="F9" s="77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7"/>
      <c r="E10" s="77"/>
      <c r="F10" s="7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7"/>
      <c r="E11" s="77"/>
      <c r="F11" s="7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7"/>
      <c r="E12" s="77"/>
      <c r="F12" s="77"/>
      <c r="G12" s="9"/>
      <c r="H12" s="78"/>
      <c r="I12" s="78"/>
      <c r="J12" s="78"/>
      <c r="K12" s="78"/>
      <c r="L12" s="78"/>
      <c r="M12" s="78"/>
      <c r="N12" s="78"/>
      <c r="O12" s="78"/>
      <c r="P12" s="78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7"/>
      <c r="E13" s="77"/>
      <c r="F13" s="77"/>
      <c r="G13" s="9"/>
      <c r="H13" s="78"/>
      <c r="I13" s="78"/>
      <c r="J13" s="78"/>
      <c r="K13" s="78"/>
      <c r="L13" s="78"/>
      <c r="M13" s="78"/>
      <c r="N13" s="78"/>
      <c r="O13" s="78"/>
      <c r="P13" s="78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7"/>
      <c r="E14" s="77"/>
      <c r="F14" s="77"/>
      <c r="G14" s="9"/>
      <c r="H14" s="78"/>
      <c r="I14" s="78"/>
      <c r="J14" s="78"/>
      <c r="K14" s="78"/>
      <c r="L14" s="78"/>
      <c r="M14" s="78"/>
      <c r="N14" s="78"/>
      <c r="O14" s="78"/>
      <c r="P14" s="78"/>
      <c r="Q14" s="9"/>
      <c r="R14" s="9"/>
    </row>
    <row r="15" spans="3:27" ht="23.25" customHeight="1" x14ac:dyDescent="0.35">
      <c r="C15" s="9"/>
      <c r="D15" s="77"/>
      <c r="E15" s="77"/>
      <c r="F15" s="77"/>
      <c r="G15" s="9"/>
      <c r="H15" s="78"/>
      <c r="I15" s="78"/>
      <c r="J15" s="78"/>
      <c r="K15" s="78"/>
      <c r="L15" s="78"/>
      <c r="M15" s="78"/>
      <c r="N15" s="78"/>
      <c r="O15" s="78"/>
      <c r="P15" s="78"/>
      <c r="Q15" s="9"/>
      <c r="R15" s="9"/>
    </row>
    <row r="16" spans="3:27" ht="23.25" customHeight="1" x14ac:dyDescent="0.35">
      <c r="C16" s="9"/>
      <c r="D16" s="77"/>
      <c r="E16" s="77"/>
      <c r="F16" s="77"/>
      <c r="G16" s="9"/>
      <c r="H16" s="78"/>
      <c r="I16" s="78"/>
      <c r="J16" s="78"/>
      <c r="K16" s="78"/>
      <c r="L16" s="78"/>
      <c r="M16" s="78"/>
      <c r="N16" s="78"/>
      <c r="O16" s="78"/>
      <c r="P16" s="78"/>
      <c r="Q16" s="9"/>
      <c r="R16" s="9"/>
    </row>
    <row r="17" spans="3:18" ht="23.25" customHeight="1" x14ac:dyDescent="0.35">
      <c r="C17" s="9"/>
      <c r="D17" s="77"/>
      <c r="E17" s="77"/>
      <c r="F17" s="77"/>
      <c r="G17" s="9"/>
      <c r="H17" s="78"/>
      <c r="I17" s="78"/>
      <c r="J17" s="78"/>
      <c r="K17" s="78"/>
      <c r="L17" s="78"/>
      <c r="M17" s="78"/>
      <c r="N17" s="78"/>
      <c r="O17" s="78"/>
      <c r="P17" s="78"/>
      <c r="Q17" s="9"/>
      <c r="R17" s="9"/>
    </row>
    <row r="18" spans="3:18" ht="23.25" customHeight="1" x14ac:dyDescent="0.35">
      <c r="C18" s="9"/>
      <c r="D18" s="77"/>
      <c r="E18" s="77"/>
      <c r="F18" s="77"/>
      <c r="G18" s="9"/>
      <c r="H18" s="78"/>
      <c r="I18" s="78"/>
      <c r="J18" s="78"/>
      <c r="K18" s="78"/>
      <c r="L18" s="78"/>
      <c r="M18" s="78"/>
      <c r="N18" s="78"/>
      <c r="O18" s="78"/>
      <c r="P18" s="78"/>
      <c r="Q18" s="9"/>
      <c r="R18" s="9"/>
    </row>
    <row r="19" spans="3:18" ht="23.25" customHeight="1" x14ac:dyDescent="0.35">
      <c r="C19" s="9"/>
      <c r="D19" s="77"/>
      <c r="E19" s="77"/>
      <c r="F19" s="77"/>
      <c r="G19" s="9"/>
      <c r="H19" s="78"/>
      <c r="I19" s="78"/>
      <c r="J19" s="78"/>
      <c r="K19" s="78"/>
      <c r="L19" s="78"/>
      <c r="M19" s="78"/>
      <c r="N19" s="78"/>
      <c r="O19" s="78"/>
      <c r="P19" s="78"/>
      <c r="Q19" s="9"/>
      <c r="R19" s="9"/>
    </row>
    <row r="20" spans="3:18" ht="23.25" customHeight="1" x14ac:dyDescent="0.35">
      <c r="C20" s="9"/>
      <c r="D20" s="77"/>
      <c r="E20" s="77"/>
      <c r="F20" s="77"/>
      <c r="G20" s="9"/>
      <c r="H20" s="78"/>
      <c r="I20" s="78"/>
      <c r="J20" s="78"/>
      <c r="K20" s="78"/>
      <c r="L20" s="78"/>
      <c r="M20" s="78"/>
      <c r="N20" s="78"/>
      <c r="O20" s="78"/>
      <c r="P20" s="78"/>
      <c r="Q20" s="9"/>
      <c r="R20" s="9"/>
    </row>
    <row r="21" spans="3:18" ht="23.25" customHeight="1" x14ac:dyDescent="0.35">
      <c r="C21" s="9"/>
      <c r="D21" s="77"/>
      <c r="E21" s="77"/>
      <c r="F21" s="77"/>
      <c r="G21" s="9"/>
      <c r="H21" s="78"/>
      <c r="I21" s="78"/>
      <c r="J21" s="78"/>
      <c r="K21" s="78"/>
      <c r="L21" s="78"/>
      <c r="M21" s="78"/>
      <c r="N21" s="78"/>
      <c r="O21" s="78"/>
      <c r="P21" s="78"/>
      <c r="Q21" s="9"/>
      <c r="R21" s="9"/>
    </row>
    <row r="22" spans="3:18" ht="23.25" customHeight="1" x14ac:dyDescent="0.35">
      <c r="C22" s="9"/>
      <c r="D22" s="77"/>
      <c r="E22" s="77"/>
      <c r="F22" s="77"/>
      <c r="G22" s="9"/>
      <c r="H22" s="78"/>
      <c r="I22" s="78"/>
      <c r="J22" s="78"/>
      <c r="K22" s="78"/>
      <c r="L22" s="78"/>
      <c r="M22" s="78"/>
      <c r="N22" s="78"/>
      <c r="O22" s="78"/>
      <c r="P22" s="78"/>
      <c r="Q22" s="9"/>
      <c r="R22" s="9"/>
    </row>
    <row r="23" spans="3:18" ht="23.25" customHeight="1" x14ac:dyDescent="0.35">
      <c r="C23" s="9"/>
      <c r="D23" s="77"/>
      <c r="E23" s="77"/>
      <c r="F23" s="77"/>
      <c r="G23" s="9"/>
      <c r="H23" s="78"/>
      <c r="I23" s="78"/>
      <c r="J23" s="78"/>
      <c r="K23" s="78"/>
      <c r="L23" s="78"/>
      <c r="M23" s="78"/>
      <c r="N23" s="78"/>
      <c r="O23" s="78"/>
      <c r="P23" s="78"/>
      <c r="Q23" s="9"/>
      <c r="R23" s="9"/>
    </row>
    <row r="24" spans="3:18" ht="23.25" customHeight="1" x14ac:dyDescent="0.35">
      <c r="C24" s="9"/>
      <c r="D24" s="77"/>
      <c r="E24" s="77"/>
      <c r="F24" s="77"/>
      <c r="G24" s="9"/>
      <c r="H24" s="78"/>
      <c r="I24" s="78"/>
      <c r="J24" s="78"/>
      <c r="K24" s="78"/>
      <c r="L24" s="78"/>
      <c r="M24" s="78"/>
      <c r="N24" s="78"/>
      <c r="O24" s="78"/>
      <c r="P24" s="78"/>
      <c r="Q24" s="9"/>
      <c r="R24" s="9"/>
    </row>
    <row r="25" spans="3:18" ht="23.25" customHeight="1" x14ac:dyDescent="0.35">
      <c r="C25" s="9"/>
      <c r="D25" s="77"/>
      <c r="E25" s="77"/>
      <c r="F25" s="77"/>
      <c r="G25" s="9"/>
      <c r="H25" s="78"/>
      <c r="I25" s="78"/>
      <c r="J25" s="78"/>
      <c r="K25" s="78"/>
      <c r="L25" s="78"/>
      <c r="M25" s="78"/>
      <c r="N25" s="78"/>
      <c r="O25" s="78"/>
      <c r="P25" s="78"/>
      <c r="Q25" s="9"/>
      <c r="R25" s="9"/>
    </row>
    <row r="26" spans="3:18" ht="23.25" customHeight="1" x14ac:dyDescent="0.35">
      <c r="C26" s="9"/>
      <c r="D26" s="77"/>
      <c r="E26" s="77"/>
      <c r="F26" s="77"/>
      <c r="G26" s="9"/>
      <c r="H26" s="78"/>
      <c r="I26" s="78"/>
      <c r="J26" s="78"/>
      <c r="K26" s="78"/>
      <c r="L26" s="78"/>
      <c r="M26" s="78"/>
      <c r="N26" s="78"/>
      <c r="O26" s="78"/>
      <c r="P26" s="78"/>
      <c r="Q26" s="9"/>
      <c r="R26" s="9"/>
    </row>
    <row r="27" spans="3:18" ht="23.25" x14ac:dyDescent="0.35">
      <c r="C27" s="9"/>
      <c r="D27" s="79"/>
      <c r="E27" s="80"/>
      <c r="F27" s="81"/>
      <c r="G27" s="9"/>
      <c r="H27" s="78"/>
      <c r="I27" s="78"/>
      <c r="J27" s="78"/>
      <c r="K27" s="78"/>
      <c r="L27" s="78"/>
      <c r="M27" s="78"/>
      <c r="N27" s="78"/>
      <c r="O27" s="78"/>
      <c r="P27" s="78"/>
      <c r="Q27" s="9"/>
      <c r="R27" s="9"/>
    </row>
    <row r="28" spans="3:18" x14ac:dyDescent="0.25">
      <c r="C28" s="9"/>
      <c r="D28" s="9"/>
      <c r="E28" s="9"/>
      <c r="F28" s="9"/>
      <c r="G28" s="9"/>
      <c r="H28" s="78"/>
      <c r="I28" s="78"/>
      <c r="J28" s="78"/>
      <c r="K28" s="78"/>
      <c r="L28" s="78"/>
      <c r="M28" s="78"/>
      <c r="N28" s="78"/>
      <c r="O28" s="78"/>
      <c r="P28" s="78"/>
      <c r="Q28" s="9"/>
      <c r="R28" s="9"/>
    </row>
    <row r="29" spans="3:18" x14ac:dyDescent="0.25">
      <c r="C29" s="9"/>
      <c r="D29" s="82"/>
      <c r="E29" s="82"/>
      <c r="F29" s="82"/>
      <c r="G29" s="9"/>
      <c r="H29" s="78"/>
      <c r="I29" s="78"/>
      <c r="J29" s="78"/>
      <c r="K29" s="78"/>
      <c r="L29" s="78"/>
      <c r="M29" s="78"/>
      <c r="N29" s="78"/>
      <c r="O29" s="78"/>
      <c r="P29" s="78"/>
      <c r="Q29" s="9"/>
      <c r="R29" s="9"/>
    </row>
    <row r="30" spans="3:18" x14ac:dyDescent="0.25">
      <c r="C30" s="9"/>
      <c r="D30" s="9"/>
      <c r="E30" s="9"/>
      <c r="F30" s="9"/>
      <c r="G30" s="9"/>
      <c r="H30" s="78"/>
      <c r="I30" s="78"/>
      <c r="J30" s="78"/>
      <c r="K30" s="78"/>
      <c r="L30" s="78"/>
      <c r="M30" s="78"/>
      <c r="N30" s="78"/>
      <c r="O30" s="78"/>
      <c r="P30" s="78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8"/>
      <c r="I31" s="78"/>
      <c r="J31" s="78"/>
      <c r="K31" s="78"/>
      <c r="L31" s="78"/>
      <c r="M31" s="78"/>
      <c r="N31" s="78"/>
      <c r="O31" s="78"/>
      <c r="P31" s="78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8"/>
      <c r="I32" s="78"/>
      <c r="J32" s="78"/>
      <c r="K32" s="78"/>
      <c r="L32" s="78"/>
      <c r="M32" s="78"/>
      <c r="N32" s="78"/>
      <c r="O32" s="78"/>
      <c r="P32" s="78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8"/>
      <c r="I33" s="78"/>
      <c r="J33" s="78"/>
      <c r="K33" s="78"/>
      <c r="L33" s="78"/>
      <c r="M33" s="78"/>
      <c r="N33" s="78"/>
      <c r="O33" s="78"/>
      <c r="P33" s="78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8"/>
      <c r="I34" s="78"/>
      <c r="J34" s="78"/>
      <c r="K34" s="78"/>
      <c r="L34" s="78"/>
      <c r="M34" s="78"/>
      <c r="N34" s="78"/>
      <c r="O34" s="78"/>
      <c r="P34" s="78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8"/>
      <c r="I35" s="78"/>
      <c r="J35" s="78"/>
      <c r="K35" s="78"/>
      <c r="L35" s="78"/>
      <c r="M35" s="78"/>
      <c r="N35" s="78"/>
      <c r="O35" s="78"/>
      <c r="P35" s="78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8"/>
      <c r="I36" s="78"/>
      <c r="J36" s="78"/>
      <c r="K36" s="78"/>
      <c r="L36" s="78"/>
      <c r="M36" s="78"/>
      <c r="N36" s="78"/>
      <c r="O36" s="78"/>
      <c r="P36" s="78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8"/>
      <c r="I37" s="78"/>
      <c r="J37" s="78"/>
      <c r="K37" s="78"/>
      <c r="L37" s="78"/>
      <c r="M37" s="78"/>
      <c r="N37" s="78"/>
      <c r="O37" s="78"/>
      <c r="P37" s="78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8"/>
      <c r="I38" s="78"/>
      <c r="J38" s="78"/>
      <c r="K38" s="78"/>
      <c r="L38" s="78"/>
      <c r="M38" s="78"/>
      <c r="N38" s="78"/>
      <c r="O38" s="78"/>
      <c r="P38" s="78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8"/>
      <c r="I39" s="78"/>
      <c r="J39" s="78"/>
      <c r="K39" s="78"/>
      <c r="L39" s="78"/>
      <c r="M39" s="78"/>
      <c r="N39" s="78"/>
      <c r="O39" s="78"/>
      <c r="P39" s="78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8"/>
      <c r="I40" s="78"/>
      <c r="J40" s="78"/>
      <c r="K40" s="78"/>
      <c r="L40" s="78"/>
      <c r="M40" s="78"/>
      <c r="N40" s="78"/>
      <c r="O40" s="78"/>
      <c r="P40" s="78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8"/>
      <c r="I41" s="78"/>
      <c r="J41" s="78"/>
      <c r="K41" s="78"/>
      <c r="L41" s="78"/>
      <c r="M41" s="78"/>
      <c r="N41" s="78"/>
      <c r="O41" s="78"/>
      <c r="P41" s="78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8"/>
      <c r="I42" s="78"/>
      <c r="J42" s="78"/>
      <c r="K42" s="78"/>
      <c r="L42" s="78"/>
      <c r="M42" s="78"/>
      <c r="N42" s="78"/>
      <c r="O42" s="78"/>
      <c r="P42" s="78"/>
      <c r="Q42" s="9"/>
      <c r="R42" s="9"/>
    </row>
    <row r="43" spans="1:23" ht="30" customHeight="1" x14ac:dyDescent="0.25">
      <c r="C43" s="108" t="s">
        <v>591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83"/>
    </row>
    <row r="44" spans="1:23" ht="30" customHeight="1" x14ac:dyDescent="0.6">
      <c r="C44" s="84" t="s">
        <v>152</v>
      </c>
      <c r="D44" s="48"/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5"/>
      <c r="R44" s="85"/>
      <c r="S44" s="87"/>
      <c r="T44" s="6"/>
      <c r="U44" s="6"/>
      <c r="V44" s="6"/>
      <c r="W44" s="5"/>
    </row>
    <row r="45" spans="1:23" ht="30" customHeight="1" x14ac:dyDescent="0.6">
      <c r="C45" s="88"/>
      <c r="D45" s="89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89"/>
      <c r="R45" s="89"/>
      <c r="S45" s="87"/>
      <c r="T45" s="6"/>
      <c r="U45" s="6"/>
      <c r="V45" s="6"/>
      <c r="W45" s="5"/>
    </row>
    <row r="46" spans="1:23" s="29" customFormat="1" ht="39.950000000000003" customHeight="1" x14ac:dyDescent="0.25">
      <c r="A46" s="94"/>
      <c r="B46" s="94"/>
      <c r="C46" s="44" t="s">
        <v>593</v>
      </c>
      <c r="D46" s="45" t="s">
        <v>143</v>
      </c>
      <c r="E46" s="45" t="s">
        <v>144</v>
      </c>
      <c r="F46" s="45" t="s">
        <v>85</v>
      </c>
      <c r="G46" s="45" t="s">
        <v>86</v>
      </c>
      <c r="H46" s="45" t="s">
        <v>87</v>
      </c>
      <c r="I46" s="45" t="s">
        <v>88</v>
      </c>
      <c r="J46" s="45" t="s">
        <v>89</v>
      </c>
      <c r="K46" s="45" t="s">
        <v>90</v>
      </c>
      <c r="L46" s="45" t="s">
        <v>91</v>
      </c>
      <c r="M46" s="45" t="s">
        <v>92</v>
      </c>
      <c r="N46" s="45" t="s">
        <v>93</v>
      </c>
      <c r="O46" s="45" t="s">
        <v>94</v>
      </c>
      <c r="P46" s="45" t="s">
        <v>95</v>
      </c>
      <c r="Q46" s="45" t="s">
        <v>96</v>
      </c>
      <c r="R46" s="45" t="s">
        <v>2</v>
      </c>
      <c r="S46" s="93"/>
      <c r="T46" s="30"/>
      <c r="U46" s="30"/>
      <c r="V46" s="30"/>
      <c r="W46" s="31"/>
    </row>
    <row r="47" spans="1:23" ht="30" customHeight="1" x14ac:dyDescent="0.6">
      <c r="C47" s="34" t="s">
        <v>580</v>
      </c>
      <c r="D47" s="34" t="s">
        <v>21</v>
      </c>
      <c r="E47" s="34" t="s">
        <v>106</v>
      </c>
      <c r="F47" s="35">
        <v>0</v>
      </c>
      <c r="G47" s="35">
        <v>0</v>
      </c>
      <c r="H47" s="35">
        <v>50.876817069721284</v>
      </c>
      <c r="I47" s="35">
        <v>203.24280944864998</v>
      </c>
      <c r="J47" s="35">
        <v>61.65011830719687</v>
      </c>
      <c r="K47" s="35">
        <v>0.94020497492424249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316.70994980049238</v>
      </c>
      <c r="S47" s="87"/>
      <c r="T47" s="6"/>
      <c r="U47" s="6"/>
      <c r="V47" s="6"/>
      <c r="W47" s="5"/>
    </row>
    <row r="48" spans="1:23" ht="30" customHeight="1" x14ac:dyDescent="0.6">
      <c r="C48" s="34" t="s">
        <v>580</v>
      </c>
      <c r="D48" s="34" t="s">
        <v>71</v>
      </c>
      <c r="E48" s="34" t="s">
        <v>107</v>
      </c>
      <c r="F48" s="35">
        <v>0</v>
      </c>
      <c r="G48" s="35">
        <v>0</v>
      </c>
      <c r="H48" s="35">
        <v>0</v>
      </c>
      <c r="I48" s="35">
        <v>52.641279518407387</v>
      </c>
      <c r="J48" s="35">
        <v>169.97890004804233</v>
      </c>
      <c r="K48" s="35">
        <v>119.83398357226925</v>
      </c>
      <c r="L48" s="35">
        <v>30.546397671514658</v>
      </c>
      <c r="M48" s="35">
        <v>28.874151210944852</v>
      </c>
      <c r="N48" s="35">
        <v>28.546425992163783</v>
      </c>
      <c r="O48" s="35">
        <v>27.758691818385056</v>
      </c>
      <c r="P48" s="35">
        <v>32.614993132989405</v>
      </c>
      <c r="Q48" s="35">
        <v>378.85592612125703</v>
      </c>
      <c r="R48" s="35">
        <v>869.65074908597376</v>
      </c>
      <c r="S48" s="87"/>
      <c r="T48" s="6"/>
      <c r="U48" s="6"/>
      <c r="V48" s="6"/>
      <c r="W48" s="5"/>
    </row>
    <row r="49" spans="2:18" ht="30" customHeight="1" x14ac:dyDescent="0.25">
      <c r="C49" s="34" t="s">
        <v>580</v>
      </c>
      <c r="D49" s="34" t="s">
        <v>72</v>
      </c>
      <c r="E49" s="34" t="s">
        <v>108</v>
      </c>
      <c r="F49" s="35">
        <v>0</v>
      </c>
      <c r="G49" s="35">
        <v>0</v>
      </c>
      <c r="H49" s="36">
        <v>0</v>
      </c>
      <c r="I49" s="36">
        <v>33.51007752728934</v>
      </c>
      <c r="J49" s="36">
        <v>68.408145995339098</v>
      </c>
      <c r="K49" s="36">
        <v>49.158632963129243</v>
      </c>
      <c r="L49" s="36">
        <v>23.795995432157454</v>
      </c>
      <c r="M49" s="36">
        <v>23.580258275306829</v>
      </c>
      <c r="N49" s="36">
        <v>27.579632361095502</v>
      </c>
      <c r="O49" s="36">
        <v>27.973804797346496</v>
      </c>
      <c r="P49" s="36">
        <v>28.457971070721499</v>
      </c>
      <c r="Q49" s="35">
        <v>393.36177310491934</v>
      </c>
      <c r="R49" s="35">
        <v>675.82629152730476</v>
      </c>
    </row>
    <row r="50" spans="2:18" ht="30" customHeight="1" x14ac:dyDescent="0.25">
      <c r="C50" s="34" t="s">
        <v>142</v>
      </c>
      <c r="D50" s="34" t="s">
        <v>22</v>
      </c>
      <c r="E50" s="34" t="s">
        <v>16</v>
      </c>
      <c r="F50" s="35">
        <v>0</v>
      </c>
      <c r="G50" s="35">
        <v>0</v>
      </c>
      <c r="H50" s="36">
        <v>65.422133679171424</v>
      </c>
      <c r="I50" s="36">
        <v>797.18915221560212</v>
      </c>
      <c r="J50" s="36">
        <v>944.94724437099478</v>
      </c>
      <c r="K50" s="36">
        <v>767.63932765975665</v>
      </c>
      <c r="L50" s="36">
        <v>440.6126265973802</v>
      </c>
      <c r="M50" s="36">
        <v>391.78143292977416</v>
      </c>
      <c r="N50" s="36">
        <v>386.67737670969666</v>
      </c>
      <c r="O50" s="36">
        <v>349.71715650987983</v>
      </c>
      <c r="P50" s="36">
        <v>294.72413216273026</v>
      </c>
      <c r="Q50" s="35">
        <v>2196.5914800266883</v>
      </c>
      <c r="R50" s="35">
        <v>6635.3020628616732</v>
      </c>
    </row>
    <row r="51" spans="2:18" ht="30" customHeight="1" x14ac:dyDescent="0.25">
      <c r="C51" s="34" t="s">
        <v>142</v>
      </c>
      <c r="D51" s="34" t="s">
        <v>74</v>
      </c>
      <c r="E51" s="34" t="s">
        <v>109</v>
      </c>
      <c r="F51" s="35">
        <v>0</v>
      </c>
      <c r="G51" s="35">
        <v>0</v>
      </c>
      <c r="H51" s="36">
        <v>0</v>
      </c>
      <c r="I51" s="36">
        <v>53.248739304222738</v>
      </c>
      <c r="J51" s="36">
        <v>68.788592971240973</v>
      </c>
      <c r="K51" s="36">
        <v>106.27461251813122</v>
      </c>
      <c r="L51" s="36">
        <v>293.78246315811492</v>
      </c>
      <c r="M51" s="36">
        <v>154.73612918801851</v>
      </c>
      <c r="N51" s="36">
        <v>97.904847978105352</v>
      </c>
      <c r="O51" s="36">
        <v>68.471777145259381</v>
      </c>
      <c r="P51" s="36">
        <v>62.662289312893556</v>
      </c>
      <c r="Q51" s="35">
        <v>697.81859476370266</v>
      </c>
      <c r="R51" s="35">
        <v>1603.6880463396892</v>
      </c>
    </row>
    <row r="52" spans="2:18" ht="30" customHeight="1" x14ac:dyDescent="0.25">
      <c r="B52" s="95"/>
      <c r="C52" s="37" t="s">
        <v>142</v>
      </c>
      <c r="D52" s="34" t="s">
        <v>159</v>
      </c>
      <c r="E52" s="34" t="s">
        <v>534</v>
      </c>
      <c r="F52" s="35">
        <v>0</v>
      </c>
      <c r="G52" s="35">
        <v>0</v>
      </c>
      <c r="H52" s="36">
        <v>0</v>
      </c>
      <c r="I52" s="36">
        <v>29.66146718168882</v>
      </c>
      <c r="J52" s="36">
        <v>100.72033356454541</v>
      </c>
      <c r="K52" s="36">
        <v>69.09093934446885</v>
      </c>
      <c r="L52" s="36">
        <v>65.524287609757621</v>
      </c>
      <c r="M52" s="36">
        <v>68.731124876472748</v>
      </c>
      <c r="N52" s="36">
        <v>31.557794376951005</v>
      </c>
      <c r="O52" s="36">
        <v>26.141589382748396</v>
      </c>
      <c r="P52" s="36">
        <v>26.769771227702361</v>
      </c>
      <c r="Q52" s="35">
        <v>85.104925304510118</v>
      </c>
      <c r="R52" s="35">
        <v>503.30223286884529</v>
      </c>
    </row>
    <row r="53" spans="2:18" ht="30" customHeight="1" x14ac:dyDescent="0.25">
      <c r="B53" s="95"/>
      <c r="C53" s="37" t="s">
        <v>142</v>
      </c>
      <c r="D53" s="34" t="s">
        <v>160</v>
      </c>
      <c r="E53" s="34" t="s">
        <v>542</v>
      </c>
      <c r="F53" s="35">
        <v>0</v>
      </c>
      <c r="G53" s="35">
        <v>0</v>
      </c>
      <c r="H53" s="36">
        <v>0</v>
      </c>
      <c r="I53" s="36">
        <v>21.093787738845968</v>
      </c>
      <c r="J53" s="36">
        <v>55.974229687449785</v>
      </c>
      <c r="K53" s="36">
        <v>110.76339405403809</v>
      </c>
      <c r="L53" s="36">
        <v>102.66821332706928</v>
      </c>
      <c r="M53" s="36">
        <v>119.81251632859261</v>
      </c>
      <c r="N53" s="36">
        <v>124.85562490560991</v>
      </c>
      <c r="O53" s="36">
        <v>91.934474238281894</v>
      </c>
      <c r="P53" s="36">
        <v>34.103267727087307</v>
      </c>
      <c r="Q53" s="35">
        <v>342.08286414347162</v>
      </c>
      <c r="R53" s="35">
        <v>1003.2883721504465</v>
      </c>
    </row>
    <row r="54" spans="2:18" ht="30" customHeight="1" x14ac:dyDescent="0.25">
      <c r="B54" s="95"/>
      <c r="C54" s="37" t="s">
        <v>142</v>
      </c>
      <c r="D54" s="34" t="s">
        <v>73</v>
      </c>
      <c r="E54" s="34" t="s">
        <v>110</v>
      </c>
      <c r="F54" s="35">
        <v>0</v>
      </c>
      <c r="G54" s="35">
        <v>0</v>
      </c>
      <c r="H54" s="36">
        <v>0</v>
      </c>
      <c r="I54" s="36">
        <v>1.7277887594704691</v>
      </c>
      <c r="J54" s="36">
        <v>22.01230267743529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v>0</v>
      </c>
      <c r="R54" s="35">
        <v>23.740091436905761</v>
      </c>
    </row>
    <row r="55" spans="2:18" ht="30" customHeight="1" x14ac:dyDescent="0.25">
      <c r="B55" s="95"/>
      <c r="C55" s="37" t="s">
        <v>145</v>
      </c>
      <c r="D55" s="34" t="s">
        <v>5</v>
      </c>
      <c r="E55" s="34" t="s">
        <v>8</v>
      </c>
      <c r="F55" s="35">
        <v>2.3781602749999999</v>
      </c>
      <c r="G55" s="35">
        <v>7.6247208249999998</v>
      </c>
      <c r="H55" s="36">
        <v>4.9110934912499999</v>
      </c>
      <c r="I55" s="36">
        <v>59.140802165812502</v>
      </c>
      <c r="J55" s="36">
        <v>70.842249950643634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v>0</v>
      </c>
      <c r="R55" s="35">
        <v>144.89702670770612</v>
      </c>
    </row>
    <row r="56" spans="2:18" ht="30" customHeight="1" x14ac:dyDescent="0.25">
      <c r="B56" s="95"/>
      <c r="C56" s="37" t="s">
        <v>145</v>
      </c>
      <c r="D56" s="34" t="s">
        <v>6</v>
      </c>
      <c r="E56" s="34" t="s">
        <v>111</v>
      </c>
      <c r="F56" s="35">
        <v>2.1947836749999996</v>
      </c>
      <c r="G56" s="35">
        <v>9.1653110250000012</v>
      </c>
      <c r="H56" s="36">
        <v>71.517505201250003</v>
      </c>
      <c r="I56" s="36">
        <v>95.900950472757813</v>
      </c>
      <c r="J56" s="36">
        <v>163.80228477808268</v>
      </c>
      <c r="K56" s="36">
        <v>4.5069437362637368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v>0</v>
      </c>
      <c r="R56" s="35">
        <v>347.08777888835425</v>
      </c>
    </row>
    <row r="57" spans="2:18" ht="30" customHeight="1" x14ac:dyDescent="0.25">
      <c r="C57" s="37" t="s">
        <v>146</v>
      </c>
      <c r="D57" s="34" t="s">
        <v>84</v>
      </c>
      <c r="E57" s="34" t="s">
        <v>112</v>
      </c>
      <c r="F57" s="35">
        <v>0.23614142356479911</v>
      </c>
      <c r="G57" s="35">
        <v>55.530919907626867</v>
      </c>
      <c r="H57" s="36">
        <v>235.86901647918017</v>
      </c>
      <c r="I57" s="36">
        <v>305.55543700347516</v>
      </c>
      <c r="J57" s="36">
        <v>401.29556334654654</v>
      </c>
      <c r="K57" s="36">
        <v>570.09415397181965</v>
      </c>
      <c r="L57" s="36">
        <v>445.91814974578966</v>
      </c>
      <c r="M57" s="36">
        <v>431.82300894057681</v>
      </c>
      <c r="N57" s="36">
        <v>369.24277424775448</v>
      </c>
      <c r="O57" s="36">
        <v>575.19586707535586</v>
      </c>
      <c r="P57" s="36">
        <v>451.23315900527086</v>
      </c>
      <c r="Q57" s="35">
        <v>4019.0786492978777</v>
      </c>
      <c r="R57" s="35">
        <v>7861.0728404448382</v>
      </c>
    </row>
    <row r="58" spans="2:18" ht="30" customHeight="1" x14ac:dyDescent="0.25">
      <c r="C58" s="37" t="s">
        <v>146</v>
      </c>
      <c r="D58" s="34" t="s">
        <v>7</v>
      </c>
      <c r="E58" s="34" t="s">
        <v>8</v>
      </c>
      <c r="F58" s="35">
        <v>0</v>
      </c>
      <c r="G58" s="35">
        <v>25.403870609999995</v>
      </c>
      <c r="H58" s="36">
        <v>150.0881441900911</v>
      </c>
      <c r="I58" s="36">
        <v>128.35968535959177</v>
      </c>
      <c r="J58" s="36">
        <v>235.27425613861323</v>
      </c>
      <c r="K58" s="36">
        <v>368.1907952542436</v>
      </c>
      <c r="L58" s="36">
        <v>258.08543959868638</v>
      </c>
      <c r="M58" s="36">
        <v>160.8082100405878</v>
      </c>
      <c r="N58" s="36">
        <v>65.691436930620725</v>
      </c>
      <c r="O58" s="36">
        <v>115.79209146283733</v>
      </c>
      <c r="P58" s="36">
        <v>68.885163060490271</v>
      </c>
      <c r="Q58" s="35">
        <v>1151.2468961173013</v>
      </c>
      <c r="R58" s="35">
        <v>2727.8259887630634</v>
      </c>
    </row>
    <row r="59" spans="2:18" ht="30" customHeight="1" x14ac:dyDescent="0.25">
      <c r="C59" s="37" t="s">
        <v>146</v>
      </c>
      <c r="D59" s="34" t="s">
        <v>9</v>
      </c>
      <c r="E59" s="34" t="s">
        <v>113</v>
      </c>
      <c r="F59" s="35">
        <v>0</v>
      </c>
      <c r="G59" s="35">
        <v>27.974149556896556</v>
      </c>
      <c r="H59" s="36">
        <v>147.52904643452172</v>
      </c>
      <c r="I59" s="36">
        <v>36.21306285</v>
      </c>
      <c r="J59" s="36">
        <v>413.11000042099994</v>
      </c>
      <c r="K59" s="36">
        <v>328.43467682204403</v>
      </c>
      <c r="L59" s="36">
        <v>591.602037</v>
      </c>
      <c r="M59" s="36">
        <v>797.85814418837901</v>
      </c>
      <c r="N59" s="36">
        <v>361.20133037679255</v>
      </c>
      <c r="O59" s="36">
        <v>467.46519509100398</v>
      </c>
      <c r="P59" s="36">
        <v>542.03241634283904</v>
      </c>
      <c r="Q59" s="35">
        <v>4043.9094405505343</v>
      </c>
      <c r="R59" s="35">
        <v>7757.329499634011</v>
      </c>
    </row>
    <row r="60" spans="2:18" ht="30" customHeight="1" x14ac:dyDescent="0.25">
      <c r="C60" s="37" t="s">
        <v>147</v>
      </c>
      <c r="D60" s="34" t="s">
        <v>23</v>
      </c>
      <c r="E60" s="34" t="s">
        <v>24</v>
      </c>
      <c r="F60" s="35">
        <v>0</v>
      </c>
      <c r="G60" s="35">
        <v>0</v>
      </c>
      <c r="H60" s="36">
        <v>7.6028923302634874</v>
      </c>
      <c r="I60" s="36">
        <v>1.1126953123686887</v>
      </c>
      <c r="J60" s="36">
        <v>13.288098427285338</v>
      </c>
      <c r="K60" s="36">
        <v>26.423789086178463</v>
      </c>
      <c r="L60" s="36">
        <v>13.508524191847808</v>
      </c>
      <c r="M60" s="36">
        <v>1.9498986117264745</v>
      </c>
      <c r="N60" s="36">
        <v>1.8021511051221015</v>
      </c>
      <c r="O60" s="36">
        <v>1.3820167389885412</v>
      </c>
      <c r="P60" s="36">
        <v>1.5083718176545127</v>
      </c>
      <c r="Q60" s="35">
        <v>14.254756950532155</v>
      </c>
      <c r="R60" s="35">
        <v>82.833194571967567</v>
      </c>
    </row>
    <row r="61" spans="2:18" ht="30" customHeight="1" x14ac:dyDescent="0.25">
      <c r="C61" s="37" t="s">
        <v>147</v>
      </c>
      <c r="D61" s="34" t="s">
        <v>40</v>
      </c>
      <c r="E61" s="34" t="s">
        <v>41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v>0</v>
      </c>
      <c r="R61" s="35">
        <v>12.925981999999999</v>
      </c>
    </row>
    <row r="62" spans="2:18" ht="30" customHeight="1" x14ac:dyDescent="0.25">
      <c r="B62" s="96"/>
      <c r="C62" s="37" t="s">
        <v>147</v>
      </c>
      <c r="D62" s="34" t="s">
        <v>25</v>
      </c>
      <c r="E62" s="34" t="s">
        <v>121</v>
      </c>
      <c r="F62" s="35">
        <v>0</v>
      </c>
      <c r="G62" s="35">
        <v>0</v>
      </c>
      <c r="H62" s="36">
        <v>8.5891808420933256</v>
      </c>
      <c r="I62" s="36">
        <v>26.454096907986667</v>
      </c>
      <c r="J62" s="36">
        <v>1.3183458300000002</v>
      </c>
      <c r="K62" s="36">
        <v>0.51553239999999989</v>
      </c>
      <c r="L62" s="36">
        <v>0.51553239999999989</v>
      </c>
      <c r="M62" s="36">
        <v>0.1824016</v>
      </c>
      <c r="N62" s="36">
        <v>0</v>
      </c>
      <c r="O62" s="36">
        <v>0</v>
      </c>
      <c r="P62" s="36">
        <v>0</v>
      </c>
      <c r="Q62" s="35">
        <v>0</v>
      </c>
      <c r="R62" s="35">
        <v>37.575089980079987</v>
      </c>
    </row>
    <row r="63" spans="2:18" ht="30" customHeight="1" x14ac:dyDescent="0.25">
      <c r="B63" s="96"/>
      <c r="C63" s="37" t="s">
        <v>147</v>
      </c>
      <c r="D63" s="34" t="s">
        <v>26</v>
      </c>
      <c r="E63" s="34" t="s">
        <v>122</v>
      </c>
      <c r="F63" s="35">
        <v>0</v>
      </c>
      <c r="G63" s="35">
        <v>0</v>
      </c>
      <c r="H63" s="36">
        <v>6.4203164800000012</v>
      </c>
      <c r="I63" s="36">
        <v>11.666615179262125</v>
      </c>
      <c r="J63" s="36">
        <v>7.7789568271674643</v>
      </c>
      <c r="K63" s="36">
        <v>0.85723335652468247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v>0</v>
      </c>
      <c r="R63" s="35">
        <v>26.723121842954278</v>
      </c>
    </row>
    <row r="64" spans="2:18" ht="30" customHeight="1" x14ac:dyDescent="0.25">
      <c r="B64" s="96"/>
      <c r="C64" s="37" t="s">
        <v>147</v>
      </c>
      <c r="D64" s="34" t="s">
        <v>42</v>
      </c>
      <c r="E64" s="34" t="s">
        <v>43</v>
      </c>
      <c r="F64" s="35">
        <v>0</v>
      </c>
      <c r="G64" s="35">
        <v>0</v>
      </c>
      <c r="H64" s="36">
        <v>10.266428908853722</v>
      </c>
      <c r="I64" s="36">
        <v>17.959486779706786</v>
      </c>
      <c r="J64" s="36">
        <v>5.3507576763063094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v>0</v>
      </c>
      <c r="R64" s="35">
        <v>33.576673364866814</v>
      </c>
    </row>
    <row r="65" spans="1:22" ht="30" customHeight="1" x14ac:dyDescent="0.25">
      <c r="B65" s="97"/>
      <c r="C65" s="37" t="s">
        <v>147</v>
      </c>
      <c r="D65" s="34" t="s">
        <v>27</v>
      </c>
      <c r="E65" s="34" t="s">
        <v>123</v>
      </c>
      <c r="F65" s="35">
        <v>0</v>
      </c>
      <c r="G65" s="35">
        <v>0</v>
      </c>
      <c r="H65" s="35">
        <v>5.0113556788402764</v>
      </c>
      <c r="I65" s="35">
        <v>2.8967225996966901</v>
      </c>
      <c r="J65" s="35">
        <v>0.5972555340579494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8.5053338125949161</v>
      </c>
    </row>
    <row r="66" spans="1:22" ht="30" customHeight="1" x14ac:dyDescent="0.25">
      <c r="B66" s="97"/>
      <c r="C66" s="37" t="s">
        <v>147</v>
      </c>
      <c r="D66" s="34" t="s">
        <v>28</v>
      </c>
      <c r="E66" s="34" t="s">
        <v>121</v>
      </c>
      <c r="F66" s="35">
        <v>0</v>
      </c>
      <c r="G66" s="35">
        <v>0</v>
      </c>
      <c r="H66" s="35">
        <v>6.920583181899997</v>
      </c>
      <c r="I66" s="35">
        <v>6.9904380059847835</v>
      </c>
      <c r="J66" s="35">
        <v>1.7124813787152173</v>
      </c>
      <c r="K66" s="35">
        <v>0.51553239999999989</v>
      </c>
      <c r="L66" s="35">
        <v>0.51553239999999989</v>
      </c>
      <c r="M66" s="35">
        <v>0.16820160000000003</v>
      </c>
      <c r="N66" s="35">
        <v>0</v>
      </c>
      <c r="O66" s="35">
        <v>0</v>
      </c>
      <c r="P66" s="35">
        <v>0</v>
      </c>
      <c r="Q66" s="35">
        <v>0</v>
      </c>
      <c r="R66" s="35">
        <v>16.822768966600002</v>
      </c>
    </row>
    <row r="67" spans="1:22" ht="30" customHeight="1" x14ac:dyDescent="0.25">
      <c r="C67" s="37" t="s">
        <v>147</v>
      </c>
      <c r="D67" s="34" t="s">
        <v>44</v>
      </c>
      <c r="E67" s="34" t="s">
        <v>124</v>
      </c>
      <c r="F67" s="35">
        <v>0</v>
      </c>
      <c r="G67" s="35">
        <v>0</v>
      </c>
      <c r="H67" s="35">
        <v>16.042269233688423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16.042269233688423</v>
      </c>
    </row>
    <row r="68" spans="1:22" ht="30" customHeight="1" x14ac:dyDescent="0.25">
      <c r="C68" s="37" t="s">
        <v>147</v>
      </c>
      <c r="D68" s="34" t="s">
        <v>45</v>
      </c>
      <c r="E68" s="34" t="s">
        <v>118</v>
      </c>
      <c r="F68" s="35">
        <v>0</v>
      </c>
      <c r="G68" s="35">
        <v>0</v>
      </c>
      <c r="H68" s="35">
        <v>14.066241076856695</v>
      </c>
      <c r="I68" s="35">
        <v>13.472161470204711</v>
      </c>
      <c r="J68" s="35">
        <v>4.6907708968024693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32.229173443863878</v>
      </c>
    </row>
    <row r="69" spans="1:22" ht="30" customHeight="1" x14ac:dyDescent="0.25">
      <c r="C69" s="37" t="s">
        <v>147</v>
      </c>
      <c r="D69" s="34" t="s">
        <v>29</v>
      </c>
      <c r="E69" s="34" t="s">
        <v>117</v>
      </c>
      <c r="F69" s="35">
        <v>0</v>
      </c>
      <c r="G69" s="35">
        <v>0</v>
      </c>
      <c r="H69" s="36">
        <v>3.6887799999999999</v>
      </c>
      <c r="I69" s="36">
        <v>2.60717</v>
      </c>
      <c r="J69" s="36">
        <v>3.0621106772593683</v>
      </c>
      <c r="K69" s="36">
        <v>1.8110920153461363</v>
      </c>
      <c r="L69" s="36">
        <v>3.4459241389734561</v>
      </c>
      <c r="M69" s="36">
        <v>3.4281419307778793</v>
      </c>
      <c r="N69" s="36">
        <v>1.5793540901377869</v>
      </c>
      <c r="O69" s="36">
        <v>3.3781657321118423</v>
      </c>
      <c r="P69" s="36">
        <v>3.315518355241156</v>
      </c>
      <c r="Q69" s="35">
        <v>14.126255090213661</v>
      </c>
      <c r="R69" s="35">
        <v>40.442512030061287</v>
      </c>
    </row>
    <row r="70" spans="1:22" ht="30" customHeight="1" x14ac:dyDescent="0.25">
      <c r="C70" s="37" t="s">
        <v>147</v>
      </c>
      <c r="D70" s="34" t="s">
        <v>30</v>
      </c>
      <c r="E70" s="34" t="s">
        <v>114</v>
      </c>
      <c r="F70" s="35">
        <v>0</v>
      </c>
      <c r="G70" s="35">
        <v>0</v>
      </c>
      <c r="H70" s="36">
        <v>12.169714647952064</v>
      </c>
      <c r="I70" s="36">
        <v>16.217989646691187</v>
      </c>
      <c r="J70" s="36">
        <v>9.8264640731086086</v>
      </c>
      <c r="K70" s="36">
        <v>1.6367393775520667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v>0</v>
      </c>
      <c r="R70" s="35">
        <v>39.850907745303928</v>
      </c>
    </row>
    <row r="71" spans="1:22" ht="30" customHeight="1" x14ac:dyDescent="0.25">
      <c r="A71" s="97"/>
      <c r="C71" s="37" t="s">
        <v>147</v>
      </c>
      <c r="D71" s="34" t="s">
        <v>31</v>
      </c>
      <c r="E71" s="34" t="s">
        <v>32</v>
      </c>
      <c r="F71" s="35">
        <v>0</v>
      </c>
      <c r="G71" s="35">
        <v>0</v>
      </c>
      <c r="H71" s="36">
        <v>13.078438365714288</v>
      </c>
      <c r="I71" s="36">
        <v>13.696198162857142</v>
      </c>
      <c r="J71" s="36">
        <v>37.797364925714298</v>
      </c>
      <c r="K71" s="36">
        <v>1.5424686733333328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v>0</v>
      </c>
      <c r="R71" s="35">
        <v>66.114470127619057</v>
      </c>
    </row>
    <row r="72" spans="1:22" ht="30" customHeight="1" x14ac:dyDescent="0.25">
      <c r="C72" s="37" t="s">
        <v>147</v>
      </c>
      <c r="D72" s="34" t="s">
        <v>33</v>
      </c>
      <c r="E72" s="34" t="s">
        <v>125</v>
      </c>
      <c r="F72" s="35">
        <v>0</v>
      </c>
      <c r="G72" s="35">
        <v>0</v>
      </c>
      <c r="H72" s="36">
        <v>2.1162955700000001</v>
      </c>
      <c r="I72" s="36">
        <v>1.6030008753</v>
      </c>
      <c r="J72" s="36">
        <v>2.0313895210260156</v>
      </c>
      <c r="K72" s="36">
        <v>1.6437891574631585</v>
      </c>
      <c r="L72" s="36">
        <v>4.1675042135795275</v>
      </c>
      <c r="M72" s="36">
        <v>1.6637181940973176</v>
      </c>
      <c r="N72" s="36">
        <v>4.0497407435720865</v>
      </c>
      <c r="O72" s="36">
        <v>1.7817494553744495</v>
      </c>
      <c r="P72" s="36">
        <v>4.0012848389650122</v>
      </c>
      <c r="Q72" s="35">
        <v>26.820476370084695</v>
      </c>
      <c r="R72" s="35">
        <v>49.878948939462262</v>
      </c>
    </row>
    <row r="73" spans="1:22" ht="30" customHeight="1" x14ac:dyDescent="0.25">
      <c r="B73" s="97"/>
      <c r="C73" s="37" t="s">
        <v>147</v>
      </c>
      <c r="D73" s="34" t="s">
        <v>46</v>
      </c>
      <c r="E73" s="34" t="s">
        <v>126</v>
      </c>
      <c r="F73" s="35">
        <v>0</v>
      </c>
      <c r="G73" s="35">
        <v>0</v>
      </c>
      <c r="H73" s="36">
        <v>16.966159561232857</v>
      </c>
      <c r="I73" s="36">
        <v>22.611175708767135</v>
      </c>
      <c r="J73" s="36">
        <v>3.8503690100000001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v>0</v>
      </c>
      <c r="R73" s="35">
        <v>43.427704279999993</v>
      </c>
    </row>
    <row r="74" spans="1:22" ht="30" customHeight="1" x14ac:dyDescent="0.25">
      <c r="B74" s="96"/>
      <c r="C74" s="37" t="s">
        <v>147</v>
      </c>
      <c r="D74" s="34" t="s">
        <v>47</v>
      </c>
      <c r="E74" s="34" t="s">
        <v>127</v>
      </c>
      <c r="F74" s="35">
        <v>0</v>
      </c>
      <c r="G74" s="35">
        <v>0</v>
      </c>
      <c r="H74" s="36">
        <v>16.688498510532071</v>
      </c>
      <c r="I74" s="36">
        <v>31.549458688430448</v>
      </c>
      <c r="J74" s="36">
        <v>13.247925838327433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v>0</v>
      </c>
      <c r="R74" s="35">
        <v>61.485883037289945</v>
      </c>
    </row>
    <row r="75" spans="1:22" ht="30" customHeight="1" x14ac:dyDescent="0.25">
      <c r="B75" s="96"/>
      <c r="C75" s="37" t="s">
        <v>147</v>
      </c>
      <c r="D75" s="34" t="s">
        <v>48</v>
      </c>
      <c r="E75" s="34" t="s">
        <v>49</v>
      </c>
      <c r="F75" s="35">
        <v>0</v>
      </c>
      <c r="G75" s="35">
        <v>0</v>
      </c>
      <c r="H75" s="36">
        <v>10.162942540808077</v>
      </c>
      <c r="I75" s="36">
        <v>7.5529627499999989</v>
      </c>
      <c r="J75" s="36">
        <v>3.8506429200000007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v>0</v>
      </c>
      <c r="R75" s="35">
        <v>21.566548210808076</v>
      </c>
    </row>
    <row r="76" spans="1:22" ht="30" customHeight="1" x14ac:dyDescent="0.25">
      <c r="B76" s="96"/>
      <c r="C76" s="37" t="s">
        <v>147</v>
      </c>
      <c r="D76" s="37" t="s">
        <v>34</v>
      </c>
      <c r="E76" s="34" t="s">
        <v>121</v>
      </c>
      <c r="F76" s="35">
        <v>0</v>
      </c>
      <c r="G76" s="35">
        <v>0</v>
      </c>
      <c r="H76" s="35">
        <v>6.9632591244081432</v>
      </c>
      <c r="I76" s="38">
        <v>8.1164446108125876</v>
      </c>
      <c r="J76" s="38">
        <v>2.4982922779955592</v>
      </c>
      <c r="K76" s="38">
        <v>1.2595324000000001</v>
      </c>
      <c r="L76" s="38">
        <v>1.2595324000000001</v>
      </c>
      <c r="M76" s="38">
        <v>0.41620159999999995</v>
      </c>
      <c r="N76" s="38">
        <v>0</v>
      </c>
      <c r="O76" s="38">
        <v>0</v>
      </c>
      <c r="P76" s="38">
        <v>0</v>
      </c>
      <c r="Q76" s="35">
        <v>0</v>
      </c>
      <c r="R76" s="35">
        <v>20.513262413216289</v>
      </c>
    </row>
    <row r="77" spans="1:22" ht="30" customHeight="1" x14ac:dyDescent="0.25">
      <c r="B77" s="98"/>
      <c r="C77" s="37" t="s">
        <v>147</v>
      </c>
      <c r="D77" s="37" t="s">
        <v>35</v>
      </c>
      <c r="E77" s="34" t="s">
        <v>115</v>
      </c>
      <c r="F77" s="35">
        <v>0</v>
      </c>
      <c r="G77" s="35">
        <v>0</v>
      </c>
      <c r="H77" s="35">
        <v>6.5906475799999988</v>
      </c>
      <c r="I77" s="38">
        <v>11.717631511044258</v>
      </c>
      <c r="J77" s="38">
        <v>6.5186352792687661</v>
      </c>
      <c r="K77" s="38">
        <v>1.0179277812369691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5">
        <v>0</v>
      </c>
      <c r="R77" s="35">
        <v>25.844842151549994</v>
      </c>
    </row>
    <row r="78" spans="1:22" ht="30" customHeight="1" x14ac:dyDescent="0.25">
      <c r="B78" s="98"/>
      <c r="C78" s="37" t="s">
        <v>147</v>
      </c>
      <c r="D78" s="37" t="s">
        <v>50</v>
      </c>
      <c r="E78" s="34" t="s">
        <v>116</v>
      </c>
      <c r="F78" s="35">
        <v>0</v>
      </c>
      <c r="G78" s="35">
        <v>0</v>
      </c>
      <c r="H78" s="35">
        <v>5.756218195495495</v>
      </c>
      <c r="I78" s="38">
        <v>5.4738589472589183</v>
      </c>
      <c r="J78" s="38">
        <v>3.843481226853759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5">
        <v>0</v>
      </c>
      <c r="R78" s="35">
        <v>15.073558369608172</v>
      </c>
    </row>
    <row r="79" spans="1:22" ht="30" customHeight="1" x14ac:dyDescent="0.25">
      <c r="B79" s="98"/>
      <c r="C79" s="37" t="s">
        <v>147</v>
      </c>
      <c r="D79" s="37" t="s">
        <v>36</v>
      </c>
      <c r="E79" s="34" t="s">
        <v>117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3.2865921493960317</v>
      </c>
      <c r="K79" s="38">
        <v>2.2988310539900647</v>
      </c>
      <c r="L79" s="38">
        <v>4.175448920319079</v>
      </c>
      <c r="M79" s="38">
        <v>3.5770058817769081</v>
      </c>
      <c r="N79" s="38">
        <v>3.7162108362683925</v>
      </c>
      <c r="O79" s="38">
        <v>3.6131695526957688</v>
      </c>
      <c r="P79" s="38">
        <v>3.4220362150372976</v>
      </c>
      <c r="Q79" s="35">
        <v>23.841165033808231</v>
      </c>
      <c r="R79" s="35">
        <v>54.021129643291772</v>
      </c>
    </row>
    <row r="80" spans="1:22" ht="30" customHeight="1" x14ac:dyDescent="0.25">
      <c r="A80" s="91"/>
      <c r="B80" s="99"/>
      <c r="C80" s="37" t="s">
        <v>147</v>
      </c>
      <c r="D80" s="39" t="s">
        <v>37</v>
      </c>
      <c r="E80" s="34" t="s">
        <v>24</v>
      </c>
      <c r="F80" s="38">
        <v>0</v>
      </c>
      <c r="G80" s="38">
        <v>0</v>
      </c>
      <c r="H80" s="38">
        <v>7.2031292445924064</v>
      </c>
      <c r="I80" s="38">
        <v>4.8141062600426423</v>
      </c>
      <c r="J80" s="38">
        <v>23.322943354606913</v>
      </c>
      <c r="K80" s="38">
        <v>18.993664355081485</v>
      </c>
      <c r="L80" s="38">
        <v>7.3124561569113649</v>
      </c>
      <c r="M80" s="38">
        <v>3.4508309843475837</v>
      </c>
      <c r="N80" s="38">
        <v>3.3299409314845247</v>
      </c>
      <c r="O80" s="38">
        <v>2.6657045569170994</v>
      </c>
      <c r="P80" s="38">
        <v>2.8037409456973736</v>
      </c>
      <c r="Q80" s="35">
        <v>6.6242896758508607</v>
      </c>
      <c r="R80" s="35">
        <v>80.52080646553226</v>
      </c>
      <c r="S80" s="91"/>
      <c r="T80" s="7"/>
      <c r="U80" s="7"/>
      <c r="V80" s="7"/>
    </row>
    <row r="81" spans="1:22" ht="30" customHeight="1" x14ac:dyDescent="0.25">
      <c r="A81" s="91"/>
      <c r="C81" s="37" t="s">
        <v>147</v>
      </c>
      <c r="D81" s="39" t="s">
        <v>38</v>
      </c>
      <c r="E81" s="34" t="s">
        <v>118</v>
      </c>
      <c r="F81" s="38">
        <v>0</v>
      </c>
      <c r="G81" s="38">
        <v>0</v>
      </c>
      <c r="H81" s="38">
        <v>25.473533506829156</v>
      </c>
      <c r="I81" s="38">
        <v>41.93746884001375</v>
      </c>
      <c r="J81" s="38">
        <v>37.360184390000008</v>
      </c>
      <c r="K81" s="38">
        <v>47.838308010900015</v>
      </c>
      <c r="L81" s="38">
        <v>27.274796303624161</v>
      </c>
      <c r="M81" s="38">
        <v>21.355576147315102</v>
      </c>
      <c r="N81" s="38">
        <v>15.884995275004165</v>
      </c>
      <c r="O81" s="38">
        <v>13.216535275004169</v>
      </c>
      <c r="P81" s="38">
        <v>9.7868952750041682</v>
      </c>
      <c r="Q81" s="35">
        <v>78.101484037938093</v>
      </c>
      <c r="R81" s="35">
        <v>318.22977706163277</v>
      </c>
      <c r="S81" s="91"/>
      <c r="T81" s="7"/>
      <c r="U81" s="7"/>
      <c r="V81" s="7"/>
    </row>
    <row r="82" spans="1:22" ht="30" customHeight="1" x14ac:dyDescent="0.25">
      <c r="A82" s="91"/>
      <c r="C82" s="37" t="s">
        <v>147</v>
      </c>
      <c r="D82" s="39" t="s">
        <v>39</v>
      </c>
      <c r="E82" s="34" t="s">
        <v>119</v>
      </c>
      <c r="F82" s="38">
        <v>0</v>
      </c>
      <c r="G82" s="38">
        <v>0</v>
      </c>
      <c r="H82" s="38">
        <v>2.7845199039717876</v>
      </c>
      <c r="I82" s="38">
        <v>6.5165499224352672</v>
      </c>
      <c r="J82" s="38">
        <v>12.307305000056761</v>
      </c>
      <c r="K82" s="38">
        <v>0.30202212115915622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5">
        <v>0</v>
      </c>
      <c r="R82" s="35">
        <v>21.910396947622971</v>
      </c>
      <c r="S82" s="91"/>
      <c r="T82" s="7"/>
      <c r="U82" s="7"/>
      <c r="V82" s="7"/>
    </row>
    <row r="83" spans="1:22" ht="30" customHeight="1" x14ac:dyDescent="0.25">
      <c r="A83" s="91"/>
      <c r="C83" s="37" t="s">
        <v>147</v>
      </c>
      <c r="D83" s="39" t="s">
        <v>51</v>
      </c>
      <c r="E83" s="34" t="s">
        <v>120</v>
      </c>
      <c r="F83" s="38">
        <v>0</v>
      </c>
      <c r="G83" s="38">
        <v>0</v>
      </c>
      <c r="H83" s="41">
        <v>17.969512227298072</v>
      </c>
      <c r="I83" s="41">
        <v>17.631862281047237</v>
      </c>
      <c r="J83" s="41">
        <v>5.5308581000000014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5">
        <v>0</v>
      </c>
      <c r="R83" s="35">
        <v>41.132232608345305</v>
      </c>
      <c r="S83" s="91"/>
      <c r="T83" s="7"/>
      <c r="U83" s="7"/>
      <c r="V83" s="7"/>
    </row>
    <row r="84" spans="1:22" ht="30" customHeight="1" x14ac:dyDescent="0.25">
      <c r="A84" s="91"/>
      <c r="B84" s="100"/>
      <c r="C84" s="37" t="s">
        <v>148</v>
      </c>
      <c r="D84" s="39" t="s">
        <v>52</v>
      </c>
      <c r="E84" s="34" t="s">
        <v>53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5">
        <v>0</v>
      </c>
      <c r="R84" s="35">
        <v>289.64800000000002</v>
      </c>
      <c r="S84" s="91"/>
      <c r="T84" s="7"/>
      <c r="U84" s="7"/>
      <c r="V84" s="7"/>
    </row>
    <row r="85" spans="1:22" ht="30" customHeight="1" x14ac:dyDescent="0.25">
      <c r="A85" s="91"/>
      <c r="B85" s="100"/>
      <c r="C85" s="37" t="s">
        <v>148</v>
      </c>
      <c r="D85" s="39" t="s">
        <v>54</v>
      </c>
      <c r="E85" s="34" t="s">
        <v>55</v>
      </c>
      <c r="F85" s="38">
        <v>0</v>
      </c>
      <c r="G85" s="38">
        <v>0</v>
      </c>
      <c r="H85" s="41">
        <v>6.7779607659080394</v>
      </c>
      <c r="I85" s="41">
        <v>8.773597999999998</v>
      </c>
      <c r="J85" s="41">
        <v>24.395517241379309</v>
      </c>
      <c r="K85" s="41">
        <v>153.67301724137931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5">
        <v>0</v>
      </c>
      <c r="R85" s="35">
        <v>199.401860490046</v>
      </c>
      <c r="S85" s="91"/>
      <c r="T85" s="7"/>
      <c r="U85" s="7"/>
      <c r="V85" s="7"/>
    </row>
    <row r="86" spans="1:22" ht="30" customHeight="1" x14ac:dyDescent="0.25">
      <c r="A86" s="91"/>
      <c r="B86" s="100"/>
      <c r="C86" s="37" t="s">
        <v>148</v>
      </c>
      <c r="D86" s="39" t="s">
        <v>10</v>
      </c>
      <c r="E86" s="34" t="s">
        <v>128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5">
        <v>0</v>
      </c>
      <c r="R86" s="35">
        <v>161.611771</v>
      </c>
      <c r="S86" s="91"/>
      <c r="T86" s="7"/>
      <c r="U86" s="7"/>
      <c r="V86" s="7"/>
    </row>
    <row r="87" spans="1:22" ht="30" customHeight="1" x14ac:dyDescent="0.25">
      <c r="A87" s="91"/>
      <c r="B87" s="100"/>
      <c r="C87" s="37" t="s">
        <v>148</v>
      </c>
      <c r="D87" s="39" t="s">
        <v>56</v>
      </c>
      <c r="E87" s="34" t="s">
        <v>57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5">
        <v>0</v>
      </c>
      <c r="R87" s="35">
        <v>37.04</v>
      </c>
      <c r="S87" s="91"/>
      <c r="T87" s="7"/>
      <c r="U87" s="7"/>
      <c r="V87" s="7"/>
    </row>
    <row r="88" spans="1:22" ht="30" customHeight="1" x14ac:dyDescent="0.25">
      <c r="A88" s="91"/>
      <c r="B88" s="101"/>
      <c r="C88" s="37" t="s">
        <v>148</v>
      </c>
      <c r="D88" s="39" t="s">
        <v>58</v>
      </c>
      <c r="E88" s="34" t="s">
        <v>59</v>
      </c>
      <c r="F88" s="38">
        <v>0</v>
      </c>
      <c r="G88" s="38">
        <v>0</v>
      </c>
      <c r="H88" s="38">
        <v>7.57</v>
      </c>
      <c r="I88" s="38">
        <v>8.0440000000000005</v>
      </c>
      <c r="J88" s="38">
        <v>138.72800000000001</v>
      </c>
      <c r="K88" s="38">
        <v>5.0447499999999996</v>
      </c>
      <c r="L88" s="38">
        <v>5.5534999999999997</v>
      </c>
      <c r="M88" s="38">
        <v>0</v>
      </c>
      <c r="N88" s="38">
        <v>0</v>
      </c>
      <c r="O88" s="38">
        <v>0</v>
      </c>
      <c r="P88" s="38">
        <v>0</v>
      </c>
      <c r="Q88" s="35">
        <v>0</v>
      </c>
      <c r="R88" s="35">
        <v>164.94024999999999</v>
      </c>
      <c r="S88" s="91"/>
      <c r="T88" s="7"/>
      <c r="U88" s="7"/>
      <c r="V88" s="7"/>
    </row>
    <row r="89" spans="1:22" ht="30" customHeight="1" x14ac:dyDescent="0.25">
      <c r="A89" s="91"/>
      <c r="B89" s="101"/>
      <c r="C89" s="37" t="s">
        <v>148</v>
      </c>
      <c r="D89" s="39" t="s">
        <v>60</v>
      </c>
      <c r="E89" s="34" t="s">
        <v>53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5">
        <v>0</v>
      </c>
      <c r="R89" s="35">
        <v>172.27449999999999</v>
      </c>
      <c r="S89" s="91"/>
      <c r="T89" s="7"/>
      <c r="U89" s="7"/>
      <c r="V89" s="7"/>
    </row>
    <row r="90" spans="1:22" ht="30" customHeight="1" x14ac:dyDescent="0.25">
      <c r="A90" s="91"/>
      <c r="B90" s="101"/>
      <c r="C90" s="39" t="s">
        <v>148</v>
      </c>
      <c r="D90" s="39" t="s">
        <v>61</v>
      </c>
      <c r="E90" s="34" t="s">
        <v>129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5">
        <v>0</v>
      </c>
      <c r="R90" s="35">
        <v>146.543688</v>
      </c>
      <c r="S90" s="91"/>
      <c r="T90" s="7"/>
      <c r="U90" s="7"/>
      <c r="V90" s="7"/>
    </row>
    <row r="91" spans="1:22" ht="30" customHeight="1" x14ac:dyDescent="0.25">
      <c r="A91" s="91"/>
      <c r="B91" s="101"/>
      <c r="C91" s="39" t="s">
        <v>148</v>
      </c>
      <c r="D91" s="39" t="s">
        <v>62</v>
      </c>
      <c r="E91" s="34" t="s">
        <v>63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55.4</v>
      </c>
      <c r="K91" s="38">
        <v>6.6070000000000002</v>
      </c>
      <c r="L91" s="38">
        <v>4.0999999999999996</v>
      </c>
      <c r="M91" s="38">
        <v>0.99</v>
      </c>
      <c r="N91" s="38">
        <v>0</v>
      </c>
      <c r="O91" s="38">
        <v>0</v>
      </c>
      <c r="P91" s="38">
        <v>0</v>
      </c>
      <c r="Q91" s="35">
        <v>0</v>
      </c>
      <c r="R91" s="35">
        <v>90.432000000000002</v>
      </c>
      <c r="S91" s="91"/>
      <c r="T91" s="7"/>
      <c r="U91" s="7"/>
      <c r="V91" s="7"/>
    </row>
    <row r="92" spans="1:22" ht="30" customHeight="1" x14ac:dyDescent="0.25">
      <c r="A92" s="91"/>
      <c r="B92" s="101"/>
      <c r="C92" s="39" t="s">
        <v>149</v>
      </c>
      <c r="D92" s="39" t="s">
        <v>14</v>
      </c>
      <c r="E92" s="34" t="s">
        <v>130</v>
      </c>
      <c r="F92" s="38">
        <v>0</v>
      </c>
      <c r="G92" s="38">
        <v>0</v>
      </c>
      <c r="H92" s="38">
        <v>3.7297383450000003</v>
      </c>
      <c r="I92" s="38">
        <v>11.689215034999998</v>
      </c>
      <c r="J92" s="38">
        <v>51.261999999999993</v>
      </c>
      <c r="K92" s="38">
        <v>37.328000000000003</v>
      </c>
      <c r="L92" s="38">
        <v>3.6077849999999998</v>
      </c>
      <c r="M92" s="38">
        <v>3.608000000000001</v>
      </c>
      <c r="N92" s="38">
        <v>0</v>
      </c>
      <c r="O92" s="38">
        <v>0</v>
      </c>
      <c r="P92" s="38">
        <v>0</v>
      </c>
      <c r="Q92" s="35">
        <v>0</v>
      </c>
      <c r="R92" s="35">
        <v>111.22473837999999</v>
      </c>
      <c r="S92" s="91"/>
      <c r="T92" s="7"/>
      <c r="U92" s="7"/>
      <c r="V92" s="7"/>
    </row>
    <row r="93" spans="1:22" ht="30" customHeight="1" x14ac:dyDescent="0.25">
      <c r="A93" s="91"/>
      <c r="B93" s="101"/>
      <c r="C93" s="39" t="s">
        <v>149</v>
      </c>
      <c r="D93" s="39" t="s">
        <v>64</v>
      </c>
      <c r="E93" s="34" t="s">
        <v>132</v>
      </c>
      <c r="F93" s="38">
        <v>0</v>
      </c>
      <c r="G93" s="38">
        <v>0</v>
      </c>
      <c r="H93" s="38">
        <v>3.5691829333333334</v>
      </c>
      <c r="I93" s="38">
        <v>4.3875620000000009</v>
      </c>
      <c r="J93" s="38">
        <v>4.1939079495987821</v>
      </c>
      <c r="K93" s="38">
        <v>4.1908055754649851</v>
      </c>
      <c r="L93" s="38">
        <v>4.0250883710213667</v>
      </c>
      <c r="M93" s="38">
        <v>2.9910028258610626</v>
      </c>
      <c r="N93" s="38">
        <v>0</v>
      </c>
      <c r="O93" s="38">
        <v>0</v>
      </c>
      <c r="P93" s="38">
        <v>0</v>
      </c>
      <c r="Q93" s="35">
        <v>0</v>
      </c>
      <c r="R93" s="35">
        <v>23.357549655279527</v>
      </c>
      <c r="S93" s="91"/>
      <c r="T93" s="7"/>
      <c r="U93" s="7"/>
      <c r="V93" s="7"/>
    </row>
    <row r="94" spans="1:22" ht="30" customHeight="1" x14ac:dyDescent="0.25">
      <c r="A94" s="91"/>
      <c r="C94" s="39" t="s">
        <v>149</v>
      </c>
      <c r="D94" s="39" t="s">
        <v>75</v>
      </c>
      <c r="E94" s="34" t="s">
        <v>133</v>
      </c>
      <c r="F94" s="38">
        <v>0</v>
      </c>
      <c r="G94" s="38">
        <v>0</v>
      </c>
      <c r="H94" s="38">
        <v>0</v>
      </c>
      <c r="I94" s="38">
        <v>8.0379558966666664</v>
      </c>
      <c r="J94" s="38">
        <v>71.521559902000007</v>
      </c>
      <c r="K94" s="38">
        <v>15.546947899549998</v>
      </c>
      <c r="L94" s="38">
        <v>69.966579247038752</v>
      </c>
      <c r="M94" s="38">
        <v>0</v>
      </c>
      <c r="N94" s="38">
        <v>0</v>
      </c>
      <c r="O94" s="38">
        <v>0</v>
      </c>
      <c r="P94" s="38">
        <v>0</v>
      </c>
      <c r="Q94" s="35">
        <v>0</v>
      </c>
      <c r="R94" s="35">
        <v>165.07304294525542</v>
      </c>
      <c r="S94" s="91"/>
      <c r="T94" s="7"/>
      <c r="U94" s="7"/>
      <c r="V94" s="7"/>
    </row>
    <row r="95" spans="1:22" ht="30" customHeight="1" x14ac:dyDescent="0.25">
      <c r="A95" s="91"/>
      <c r="C95" s="39" t="s">
        <v>149</v>
      </c>
      <c r="D95" s="40" t="s">
        <v>18</v>
      </c>
      <c r="E95" s="34" t="s">
        <v>130</v>
      </c>
      <c r="F95" s="38">
        <v>0</v>
      </c>
      <c r="G95" s="38">
        <v>0</v>
      </c>
      <c r="H95" s="41">
        <v>1.8754093679999997</v>
      </c>
      <c r="I95" s="41">
        <v>5.6262281040000008</v>
      </c>
      <c r="J95" s="41">
        <v>4.6599999999999984</v>
      </c>
      <c r="K95" s="41">
        <v>3.1380696721770907</v>
      </c>
      <c r="L95" s="41">
        <v>1.4206158904290604</v>
      </c>
      <c r="M95" s="41">
        <v>0.67245071129716305</v>
      </c>
      <c r="N95" s="41">
        <v>0</v>
      </c>
      <c r="O95" s="41">
        <v>0</v>
      </c>
      <c r="P95" s="41">
        <v>0</v>
      </c>
      <c r="Q95" s="35">
        <v>0</v>
      </c>
      <c r="R95" s="35">
        <v>17.392773745903312</v>
      </c>
      <c r="S95" s="91"/>
      <c r="T95" s="7"/>
      <c r="U95" s="7"/>
      <c r="V95" s="7"/>
    </row>
    <row r="96" spans="1:22" ht="30" customHeight="1" x14ac:dyDescent="0.25">
      <c r="A96" s="91"/>
      <c r="C96" s="39" t="s">
        <v>149</v>
      </c>
      <c r="D96" s="40" t="s">
        <v>65</v>
      </c>
      <c r="E96" s="34" t="s">
        <v>11</v>
      </c>
      <c r="F96" s="38">
        <v>0</v>
      </c>
      <c r="G96" s="38">
        <v>0</v>
      </c>
      <c r="H96" s="38">
        <v>1.10128</v>
      </c>
      <c r="I96" s="38">
        <v>10.1412</v>
      </c>
      <c r="J96" s="38">
        <v>8.8358830390000005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5">
        <v>0</v>
      </c>
      <c r="R96" s="35">
        <v>20.078363038999999</v>
      </c>
      <c r="S96" s="91"/>
      <c r="T96" s="7"/>
      <c r="U96" s="7"/>
      <c r="V96" s="7"/>
    </row>
    <row r="97" spans="1:22" ht="30" customHeight="1" x14ac:dyDescent="0.25">
      <c r="A97" s="91"/>
      <c r="B97" s="91"/>
      <c r="C97" s="39" t="s">
        <v>149</v>
      </c>
      <c r="D97" s="40" t="s">
        <v>15</v>
      </c>
      <c r="E97" s="34" t="s">
        <v>16</v>
      </c>
      <c r="F97" s="38">
        <v>0</v>
      </c>
      <c r="G97" s="38">
        <v>0</v>
      </c>
      <c r="H97" s="38">
        <v>0.75901539748901647</v>
      </c>
      <c r="I97" s="38">
        <v>3.2648022407553881</v>
      </c>
      <c r="J97" s="38">
        <v>4.624268391113052</v>
      </c>
      <c r="K97" s="38">
        <v>4.3499696029398649</v>
      </c>
      <c r="L97" s="38">
        <v>24.442811142926104</v>
      </c>
      <c r="M97" s="38">
        <v>1.8314939782135111</v>
      </c>
      <c r="N97" s="38">
        <v>0</v>
      </c>
      <c r="O97" s="38">
        <v>0</v>
      </c>
      <c r="P97" s="38">
        <v>0</v>
      </c>
      <c r="Q97" s="35">
        <v>0</v>
      </c>
      <c r="R97" s="35">
        <v>39.272360753436935</v>
      </c>
      <c r="S97" s="91"/>
      <c r="T97" s="7"/>
      <c r="U97" s="7"/>
      <c r="V97" s="7"/>
    </row>
    <row r="98" spans="1:22" ht="30" customHeight="1" x14ac:dyDescent="0.25">
      <c r="A98" s="91"/>
      <c r="B98" s="91"/>
      <c r="C98" s="39" t="s">
        <v>149</v>
      </c>
      <c r="D98" s="40" t="s">
        <v>12</v>
      </c>
      <c r="E98" s="34" t="s">
        <v>13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5">
        <v>0</v>
      </c>
      <c r="R98" s="35">
        <v>87.508480900000009</v>
      </c>
      <c r="S98" s="91"/>
      <c r="T98" s="7"/>
      <c r="U98" s="7"/>
      <c r="V98" s="7"/>
    </row>
    <row r="99" spans="1:22" ht="30" customHeight="1" x14ac:dyDescent="0.25">
      <c r="A99" s="91"/>
      <c r="B99" s="91"/>
      <c r="C99" s="39" t="s">
        <v>149</v>
      </c>
      <c r="D99" s="40" t="s">
        <v>20</v>
      </c>
      <c r="E99" s="34" t="s">
        <v>130</v>
      </c>
      <c r="F99" s="38">
        <v>0</v>
      </c>
      <c r="G99" s="38">
        <v>0</v>
      </c>
      <c r="H99" s="38">
        <v>3.6365879299999997</v>
      </c>
      <c r="I99" s="38">
        <v>10.90976379</v>
      </c>
      <c r="J99" s="38">
        <v>36.649999999999991</v>
      </c>
      <c r="K99" s="38">
        <v>51.948</v>
      </c>
      <c r="L99" s="38">
        <v>3.608000000000001</v>
      </c>
      <c r="M99" s="38">
        <v>3.608000000000001</v>
      </c>
      <c r="N99" s="38">
        <v>0</v>
      </c>
      <c r="O99" s="38">
        <v>0</v>
      </c>
      <c r="P99" s="38">
        <v>0</v>
      </c>
      <c r="Q99" s="35">
        <v>0</v>
      </c>
      <c r="R99" s="35">
        <v>110.36035172</v>
      </c>
      <c r="S99" s="91"/>
      <c r="T99" s="7"/>
      <c r="U99" s="7"/>
      <c r="V99" s="7"/>
    </row>
    <row r="100" spans="1:22" ht="30" customHeight="1" x14ac:dyDescent="0.25">
      <c r="A100" s="91"/>
      <c r="B100" s="91"/>
      <c r="C100" s="40" t="s">
        <v>149</v>
      </c>
      <c r="D100" s="40" t="s">
        <v>17</v>
      </c>
      <c r="E100" s="34" t="s">
        <v>16</v>
      </c>
      <c r="F100" s="38">
        <v>0</v>
      </c>
      <c r="G100" s="38">
        <v>0</v>
      </c>
      <c r="H100" s="38">
        <v>0.71238269877218852</v>
      </c>
      <c r="I100" s="38">
        <v>6.4465825950024103</v>
      </c>
      <c r="J100" s="38">
        <v>2.6519135012139503</v>
      </c>
      <c r="K100" s="38">
        <v>3.0763910764536608</v>
      </c>
      <c r="L100" s="38">
        <v>2.406094964631015</v>
      </c>
      <c r="M100" s="38">
        <v>2.1099244306282317</v>
      </c>
      <c r="N100" s="38">
        <v>0</v>
      </c>
      <c r="O100" s="38">
        <v>0</v>
      </c>
      <c r="P100" s="38">
        <v>0</v>
      </c>
      <c r="Q100" s="35">
        <v>0</v>
      </c>
      <c r="R100" s="35">
        <v>17.403289266701456</v>
      </c>
      <c r="S100" s="91"/>
      <c r="T100" s="7"/>
      <c r="U100" s="7"/>
      <c r="V100" s="7"/>
    </row>
    <row r="101" spans="1:22" ht="30" customHeight="1" x14ac:dyDescent="0.25">
      <c r="A101" s="91"/>
      <c r="B101" s="91"/>
      <c r="C101" s="40" t="s">
        <v>149</v>
      </c>
      <c r="D101" s="40" t="s">
        <v>19</v>
      </c>
      <c r="E101" s="34" t="s">
        <v>131</v>
      </c>
      <c r="F101" s="38">
        <v>0</v>
      </c>
      <c r="G101" s="38">
        <v>0</v>
      </c>
      <c r="H101" s="38">
        <v>2.3845465799999999</v>
      </c>
      <c r="I101" s="38">
        <v>37.093368665600011</v>
      </c>
      <c r="J101" s="38">
        <v>117.860053139559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5">
        <v>0</v>
      </c>
      <c r="R101" s="35">
        <v>174.25584338515901</v>
      </c>
      <c r="S101" s="91"/>
      <c r="T101" s="7"/>
      <c r="U101" s="7"/>
      <c r="V101" s="7"/>
    </row>
    <row r="102" spans="1:22" ht="30" customHeight="1" x14ac:dyDescent="0.25">
      <c r="A102" s="91"/>
      <c r="B102" s="91"/>
      <c r="C102" s="40" t="s">
        <v>150</v>
      </c>
      <c r="D102" s="40" t="s">
        <v>76</v>
      </c>
      <c r="E102" s="34" t="s">
        <v>134</v>
      </c>
      <c r="F102" s="38">
        <v>0</v>
      </c>
      <c r="G102" s="38">
        <v>0</v>
      </c>
      <c r="H102" s="38">
        <v>0</v>
      </c>
      <c r="I102" s="38">
        <v>2.1100723133333328</v>
      </c>
      <c r="J102" s="38">
        <v>21.074525783333335</v>
      </c>
      <c r="K102" s="38">
        <v>0.15663333333333335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5">
        <v>0</v>
      </c>
      <c r="R102" s="35">
        <v>23.341231430000001</v>
      </c>
      <c r="S102" s="91"/>
      <c r="T102" s="7"/>
      <c r="U102" s="7"/>
      <c r="V102" s="7"/>
    </row>
    <row r="103" spans="1:22" ht="30" customHeight="1" x14ac:dyDescent="0.25">
      <c r="A103" s="91"/>
      <c r="B103" s="101"/>
      <c r="C103" s="40" t="s">
        <v>150</v>
      </c>
      <c r="D103" s="40" t="s">
        <v>66</v>
      </c>
      <c r="E103" s="34" t="s">
        <v>135</v>
      </c>
      <c r="F103" s="38">
        <v>0</v>
      </c>
      <c r="G103" s="38">
        <v>0</v>
      </c>
      <c r="H103" s="38">
        <v>0.49475229885057492</v>
      </c>
      <c r="I103" s="38">
        <v>3.1704554076646301</v>
      </c>
      <c r="J103" s="38">
        <v>14.837116820103898</v>
      </c>
      <c r="K103" s="38">
        <v>0.57222350427350421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5">
        <v>0</v>
      </c>
      <c r="R103" s="35">
        <v>19.074548030892608</v>
      </c>
      <c r="S103" s="91"/>
      <c r="T103" s="7"/>
      <c r="U103" s="7"/>
      <c r="V103" s="7"/>
    </row>
    <row r="104" spans="1:22" ht="30" customHeight="1" x14ac:dyDescent="0.25">
      <c r="A104" s="91"/>
      <c r="B104" s="101"/>
      <c r="C104" s="39" t="s">
        <v>150</v>
      </c>
      <c r="D104" s="40" t="s">
        <v>67</v>
      </c>
      <c r="E104" s="34" t="s">
        <v>135</v>
      </c>
      <c r="F104" s="38">
        <v>0</v>
      </c>
      <c r="G104" s="38">
        <v>0</v>
      </c>
      <c r="H104" s="38">
        <v>0.39751027313671661</v>
      </c>
      <c r="I104" s="38">
        <v>8.358422338266239</v>
      </c>
      <c r="J104" s="38">
        <v>25.813674217786883</v>
      </c>
      <c r="K104" s="38">
        <v>0.56816367829059833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5">
        <v>0</v>
      </c>
      <c r="R104" s="35">
        <v>35.137770507480433</v>
      </c>
      <c r="S104" s="91"/>
      <c r="T104" s="7"/>
      <c r="U104" s="7"/>
      <c r="V104" s="7"/>
    </row>
    <row r="105" spans="1:22" ht="30" customHeight="1" x14ac:dyDescent="0.25">
      <c r="B105" s="101"/>
      <c r="C105" s="39" t="s">
        <v>150</v>
      </c>
      <c r="D105" s="40" t="s">
        <v>68</v>
      </c>
      <c r="E105" s="34" t="s">
        <v>135</v>
      </c>
      <c r="F105" s="38">
        <v>0</v>
      </c>
      <c r="G105" s="38">
        <v>0</v>
      </c>
      <c r="H105" s="38">
        <v>0.39751027313671661</v>
      </c>
      <c r="I105" s="38">
        <v>4.6372567820293229</v>
      </c>
      <c r="J105" s="38">
        <v>18.388094176132107</v>
      </c>
      <c r="K105" s="38">
        <v>0.64316367829059784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5">
        <v>0</v>
      </c>
      <c r="R105" s="35">
        <v>24.066024909588744</v>
      </c>
      <c r="S105" s="91"/>
      <c r="T105" s="7"/>
      <c r="U105" s="7"/>
      <c r="V105" s="7"/>
    </row>
    <row r="106" spans="1:22" ht="30" customHeight="1" x14ac:dyDescent="0.25">
      <c r="C106" s="39" t="s">
        <v>150</v>
      </c>
      <c r="D106" s="40" t="s">
        <v>161</v>
      </c>
      <c r="E106" s="34" t="s">
        <v>135</v>
      </c>
      <c r="F106" s="38">
        <v>0</v>
      </c>
      <c r="G106" s="38">
        <v>0</v>
      </c>
      <c r="H106" s="38">
        <v>0</v>
      </c>
      <c r="I106" s="38">
        <v>1.7241269807692305</v>
      </c>
      <c r="J106" s="38">
        <v>13.671264801538454</v>
      </c>
      <c r="K106" s="38">
        <v>1.6827640717948718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5">
        <v>0</v>
      </c>
      <c r="R106" s="35">
        <v>17.078155854102555</v>
      </c>
      <c r="S106" s="91"/>
      <c r="T106" s="7"/>
      <c r="U106" s="7"/>
      <c r="V106" s="7"/>
    </row>
    <row r="107" spans="1:22" ht="30" customHeight="1" x14ac:dyDescent="0.25">
      <c r="C107" s="39" t="s">
        <v>150</v>
      </c>
      <c r="D107" s="40" t="s">
        <v>353</v>
      </c>
      <c r="E107" s="34" t="s">
        <v>135</v>
      </c>
      <c r="F107" s="38">
        <v>0</v>
      </c>
      <c r="G107" s="38">
        <v>0</v>
      </c>
      <c r="H107" s="38">
        <v>0</v>
      </c>
      <c r="I107" s="38">
        <v>0.90815112685896338</v>
      </c>
      <c r="J107" s="38">
        <v>16.960303510821419</v>
      </c>
      <c r="K107" s="38">
        <v>1.819293498388699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5">
        <v>0</v>
      </c>
      <c r="R107" s="35">
        <v>19.687748136069082</v>
      </c>
      <c r="S107" s="91"/>
      <c r="T107" s="7"/>
      <c r="U107" s="7"/>
      <c r="V107" s="7"/>
    </row>
    <row r="108" spans="1:22" ht="30" customHeight="1" x14ac:dyDescent="0.25">
      <c r="C108" s="39" t="s">
        <v>150</v>
      </c>
      <c r="D108" s="40" t="s">
        <v>354</v>
      </c>
      <c r="E108" s="34" t="s">
        <v>135</v>
      </c>
      <c r="F108" s="38">
        <v>0</v>
      </c>
      <c r="G108" s="38">
        <v>0</v>
      </c>
      <c r="H108" s="38">
        <v>0</v>
      </c>
      <c r="I108" s="38">
        <v>0.99330141438033093</v>
      </c>
      <c r="J108" s="38">
        <v>21.291695131402594</v>
      </c>
      <c r="K108" s="38">
        <v>1.9879049850553658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5">
        <v>0</v>
      </c>
      <c r="R108" s="35">
        <v>24.27290153083829</v>
      </c>
      <c r="S108" s="91"/>
      <c r="T108" s="7"/>
      <c r="U108" s="7"/>
      <c r="V108" s="7"/>
    </row>
    <row r="109" spans="1:22" ht="30" customHeight="1" x14ac:dyDescent="0.25">
      <c r="C109" s="39" t="s">
        <v>151</v>
      </c>
      <c r="D109" s="40" t="s">
        <v>77</v>
      </c>
      <c r="E109" s="34" t="s">
        <v>134</v>
      </c>
      <c r="F109" s="38">
        <v>0</v>
      </c>
      <c r="G109" s="38">
        <v>0</v>
      </c>
      <c r="H109" s="38">
        <v>0</v>
      </c>
      <c r="I109" s="38">
        <v>3.6927572989472566</v>
      </c>
      <c r="J109" s="38">
        <v>26.479198936140349</v>
      </c>
      <c r="K109" s="38">
        <v>0.52333333333333332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5">
        <v>0</v>
      </c>
      <c r="R109" s="35">
        <v>30.695289568420939</v>
      </c>
      <c r="S109" s="91"/>
      <c r="T109" s="7"/>
      <c r="U109" s="7"/>
      <c r="V109" s="7"/>
    </row>
    <row r="110" spans="1:22" ht="30" customHeight="1" x14ac:dyDescent="0.25">
      <c r="C110" s="39" t="s">
        <v>151</v>
      </c>
      <c r="D110" s="40" t="s">
        <v>162</v>
      </c>
      <c r="E110" s="34" t="s">
        <v>136</v>
      </c>
      <c r="F110" s="38">
        <v>0</v>
      </c>
      <c r="G110" s="38">
        <v>0</v>
      </c>
      <c r="H110" s="38">
        <v>0</v>
      </c>
      <c r="I110" s="38">
        <v>3.4513179130000009</v>
      </c>
      <c r="J110" s="38">
        <v>15.472936012470598</v>
      </c>
      <c r="K110" s="38">
        <v>6.343857244970577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v>0</v>
      </c>
      <c r="R110" s="35">
        <v>25.268111170441173</v>
      </c>
      <c r="S110" s="91"/>
      <c r="T110" s="7"/>
      <c r="U110" s="7"/>
      <c r="V110" s="7"/>
    </row>
    <row r="111" spans="1:22" ht="25.5" x14ac:dyDescent="0.25">
      <c r="C111" s="34" t="s">
        <v>151</v>
      </c>
      <c r="D111" s="34" t="s">
        <v>78</v>
      </c>
      <c r="E111" s="34" t="s">
        <v>136</v>
      </c>
      <c r="F111" s="35">
        <v>0</v>
      </c>
      <c r="G111" s="35">
        <v>0</v>
      </c>
      <c r="H111" s="35">
        <v>0</v>
      </c>
      <c r="I111" s="35">
        <v>2.7814660629999994</v>
      </c>
      <c r="J111" s="35">
        <v>5.7220261199705842</v>
      </c>
      <c r="K111" s="35">
        <v>1.1761123699705882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9.6796045529411714</v>
      </c>
    </row>
    <row r="112" spans="1:22" ht="25.5" x14ac:dyDescent="0.25">
      <c r="C112" s="34" t="s">
        <v>151</v>
      </c>
      <c r="D112" s="34" t="s">
        <v>79</v>
      </c>
      <c r="E112" s="34" t="s">
        <v>134</v>
      </c>
      <c r="F112" s="35">
        <v>0</v>
      </c>
      <c r="G112" s="35">
        <v>0</v>
      </c>
      <c r="H112" s="35">
        <v>0</v>
      </c>
      <c r="I112" s="35">
        <v>6.3338647999999997E-2</v>
      </c>
      <c r="J112" s="35">
        <v>1.999028221333333</v>
      </c>
      <c r="K112" s="35">
        <v>4.4332915176666665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6.4956583869999998</v>
      </c>
    </row>
    <row r="113" spans="2:18" ht="25.5" x14ac:dyDescent="0.25">
      <c r="C113" s="34" t="s">
        <v>151</v>
      </c>
      <c r="D113" s="34" t="s">
        <v>69</v>
      </c>
      <c r="E113" s="34" t="s">
        <v>137</v>
      </c>
      <c r="F113" s="35">
        <v>0</v>
      </c>
      <c r="G113" s="35">
        <v>0</v>
      </c>
      <c r="H113" s="35">
        <v>0.48959107299741605</v>
      </c>
      <c r="I113" s="35">
        <v>7.5023535236697008</v>
      </c>
      <c r="J113" s="35">
        <v>14.281236923758758</v>
      </c>
      <c r="K113" s="35">
        <v>0.73015842735042713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23.003339947776304</v>
      </c>
    </row>
    <row r="114" spans="2:18" ht="25.5" x14ac:dyDescent="0.25">
      <c r="C114" s="34" t="s">
        <v>151</v>
      </c>
      <c r="D114" s="34" t="s">
        <v>368</v>
      </c>
      <c r="E114" s="34" t="s">
        <v>371</v>
      </c>
      <c r="F114" s="35">
        <v>0</v>
      </c>
      <c r="G114" s="35">
        <v>0</v>
      </c>
      <c r="H114" s="35">
        <v>0</v>
      </c>
      <c r="I114" s="35">
        <v>0.23617499999999997</v>
      </c>
      <c r="J114" s="35">
        <v>1.9492576000000001</v>
      </c>
      <c r="K114" s="35">
        <v>24.09567282846</v>
      </c>
      <c r="L114" s="35">
        <v>0.46135649999999995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26.742461928460003</v>
      </c>
    </row>
    <row r="115" spans="2:18" ht="25.5" x14ac:dyDescent="0.25">
      <c r="C115" s="34" t="s">
        <v>151</v>
      </c>
      <c r="D115" s="34" t="s">
        <v>373</v>
      </c>
      <c r="E115" s="34" t="s">
        <v>371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2.2483515719626168</v>
      </c>
      <c r="K115" s="35">
        <v>15.456720379217877</v>
      </c>
      <c r="L115" s="35">
        <v>0.46135649999999995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18.402603451180497</v>
      </c>
    </row>
    <row r="116" spans="2:18" ht="25.5" x14ac:dyDescent="0.25">
      <c r="C116" s="34" t="s">
        <v>151</v>
      </c>
      <c r="D116" s="34" t="s">
        <v>80</v>
      </c>
      <c r="E116" s="34" t="s">
        <v>138</v>
      </c>
      <c r="F116" s="35">
        <v>0</v>
      </c>
      <c r="G116" s="35">
        <v>0</v>
      </c>
      <c r="H116" s="35">
        <v>0</v>
      </c>
      <c r="I116" s="35">
        <v>1.3513903112666679</v>
      </c>
      <c r="J116" s="35">
        <v>17.30815590646667</v>
      </c>
      <c r="K116" s="35">
        <v>11.651263832066665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30.310810049800001</v>
      </c>
    </row>
    <row r="117" spans="2:18" ht="25.5" x14ac:dyDescent="0.25">
      <c r="C117" s="34" t="s">
        <v>151</v>
      </c>
      <c r="D117" s="34" t="s">
        <v>81</v>
      </c>
      <c r="E117" s="34" t="s">
        <v>139</v>
      </c>
      <c r="F117" s="35">
        <v>0</v>
      </c>
      <c r="G117" s="35">
        <v>0</v>
      </c>
      <c r="H117" s="35">
        <v>0</v>
      </c>
      <c r="I117" s="35">
        <v>1.2575065675000001</v>
      </c>
      <c r="J117" s="35">
        <v>18.019765437699999</v>
      </c>
      <c r="K117" s="35">
        <v>12.739559360099999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32.0168313653</v>
      </c>
    </row>
    <row r="118" spans="2:18" ht="25.5" x14ac:dyDescent="0.25">
      <c r="C118" s="34" t="s">
        <v>151</v>
      </c>
      <c r="D118" s="34" t="s">
        <v>378</v>
      </c>
      <c r="E118" s="34" t="s">
        <v>137</v>
      </c>
      <c r="F118" s="35">
        <v>0</v>
      </c>
      <c r="G118" s="35">
        <v>0</v>
      </c>
      <c r="H118" s="35">
        <v>0</v>
      </c>
      <c r="I118" s="35">
        <v>0.73384754776445793</v>
      </c>
      <c r="J118" s="35">
        <v>18.302426995245476</v>
      </c>
      <c r="K118" s="35">
        <v>1.4282549156654456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20.464529458675376</v>
      </c>
    </row>
    <row r="119" spans="2:18" ht="25.5" x14ac:dyDescent="0.25">
      <c r="C119" s="34" t="s">
        <v>151</v>
      </c>
      <c r="D119" s="34" t="s">
        <v>163</v>
      </c>
      <c r="E119" s="34" t="s">
        <v>137</v>
      </c>
      <c r="F119" s="35">
        <v>0</v>
      </c>
      <c r="G119" s="35">
        <v>0</v>
      </c>
      <c r="H119" s="35">
        <v>0</v>
      </c>
      <c r="I119" s="35">
        <v>0.90626649502927226</v>
      </c>
      <c r="J119" s="35">
        <v>26.458601100397235</v>
      </c>
      <c r="K119" s="35">
        <v>0.49136174008894279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27.856229335515451</v>
      </c>
    </row>
    <row r="120" spans="2:18" ht="25.5" x14ac:dyDescent="0.25">
      <c r="C120" s="34" t="s">
        <v>151</v>
      </c>
      <c r="D120" s="34" t="s">
        <v>362</v>
      </c>
      <c r="E120" s="34" t="s">
        <v>366</v>
      </c>
      <c r="F120" s="35">
        <v>0</v>
      </c>
      <c r="G120" s="35">
        <v>0</v>
      </c>
      <c r="H120" s="35">
        <v>0</v>
      </c>
      <c r="I120" s="35">
        <v>0.36396432999999995</v>
      </c>
      <c r="J120" s="35">
        <v>6.6680171099999992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8.5613706000000001</v>
      </c>
    </row>
    <row r="121" spans="2:18" ht="25.5" x14ac:dyDescent="0.25">
      <c r="C121" s="34" t="s">
        <v>151</v>
      </c>
      <c r="D121" s="34" t="s">
        <v>70</v>
      </c>
      <c r="E121" s="34" t="s">
        <v>137</v>
      </c>
      <c r="F121" s="35">
        <v>0</v>
      </c>
      <c r="G121" s="35">
        <v>0</v>
      </c>
      <c r="H121" s="35">
        <v>0.23077551724137935</v>
      </c>
      <c r="I121" s="35">
        <v>3.697133862088279</v>
      </c>
      <c r="J121" s="35">
        <v>31.839461728945629</v>
      </c>
      <c r="K121" s="35">
        <v>2.1139367316063424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37.881307839881629</v>
      </c>
    </row>
    <row r="122" spans="2:18" ht="25.5" x14ac:dyDescent="0.25">
      <c r="B122" s="102"/>
      <c r="C122" s="34" t="s">
        <v>151</v>
      </c>
      <c r="D122" s="34" t="s">
        <v>367</v>
      </c>
      <c r="E122" s="34" t="s">
        <v>137</v>
      </c>
      <c r="F122" s="35">
        <v>0</v>
      </c>
      <c r="G122" s="35">
        <v>0</v>
      </c>
      <c r="H122" s="35">
        <v>0</v>
      </c>
      <c r="I122" s="35">
        <v>0.70003794356088367</v>
      </c>
      <c r="J122" s="35">
        <v>12.420649644454189</v>
      </c>
      <c r="K122" s="35">
        <v>7.181021861898425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20.301709449913499</v>
      </c>
    </row>
    <row r="123" spans="2:18" ht="25.5" x14ac:dyDescent="0.25">
      <c r="B123" s="102"/>
      <c r="C123" s="34" t="s">
        <v>589</v>
      </c>
      <c r="D123" s="34" t="s">
        <v>397</v>
      </c>
      <c r="E123" s="34" t="s">
        <v>400</v>
      </c>
      <c r="F123" s="35">
        <v>0</v>
      </c>
      <c r="G123" s="35">
        <v>0</v>
      </c>
      <c r="H123" s="35">
        <v>0</v>
      </c>
      <c r="I123" s="35">
        <v>7.3805085299999993</v>
      </c>
      <c r="J123" s="35">
        <v>27.869206216999999</v>
      </c>
      <c r="K123" s="35">
        <v>55.823077599925007</v>
      </c>
      <c r="L123" s="35">
        <v>53.503354814923121</v>
      </c>
      <c r="M123" s="35">
        <v>3.2630475152961997</v>
      </c>
      <c r="N123" s="35">
        <v>2.6747762546280058</v>
      </c>
      <c r="O123" s="35">
        <v>0</v>
      </c>
      <c r="P123" s="35">
        <v>0</v>
      </c>
      <c r="Q123" s="35">
        <v>0</v>
      </c>
      <c r="R123" s="35">
        <v>150.51397093177232</v>
      </c>
    </row>
    <row r="124" spans="2:18" ht="25.5" x14ac:dyDescent="0.25">
      <c r="C124" s="34" t="s">
        <v>589</v>
      </c>
      <c r="D124" s="34" t="s">
        <v>405</v>
      </c>
      <c r="E124" s="34" t="s">
        <v>13</v>
      </c>
      <c r="F124" s="35">
        <v>0</v>
      </c>
      <c r="G124" s="35">
        <v>0</v>
      </c>
      <c r="H124" s="35">
        <v>0</v>
      </c>
      <c r="I124" s="35">
        <v>4.6731227029999998</v>
      </c>
      <c r="J124" s="35">
        <v>9.1950000000000003</v>
      </c>
      <c r="K124" s="35">
        <v>15.767413529999999</v>
      </c>
      <c r="L124" s="35">
        <v>62.884517000000002</v>
      </c>
      <c r="M124" s="35">
        <v>10.755064000000001</v>
      </c>
      <c r="N124" s="35">
        <v>2.9454799999999999</v>
      </c>
      <c r="O124" s="35">
        <v>0</v>
      </c>
      <c r="P124" s="35">
        <v>0</v>
      </c>
      <c r="Q124" s="35">
        <v>0</v>
      </c>
      <c r="R124" s="35">
        <v>106.22059723299999</v>
      </c>
    </row>
    <row r="125" spans="2:18" ht="25.5" x14ac:dyDescent="0.25">
      <c r="C125" s="34" t="s">
        <v>589</v>
      </c>
      <c r="D125" s="34" t="s">
        <v>411</v>
      </c>
      <c r="E125" s="34" t="s">
        <v>400</v>
      </c>
      <c r="F125" s="35">
        <v>0</v>
      </c>
      <c r="G125" s="35">
        <v>0</v>
      </c>
      <c r="H125" s="35">
        <v>0</v>
      </c>
      <c r="I125" s="35">
        <v>3.0175611299999998</v>
      </c>
      <c r="J125" s="35">
        <v>3.8319674100000003</v>
      </c>
      <c r="K125" s="35">
        <v>1.7660014035000002</v>
      </c>
      <c r="L125" s="35">
        <v>1.4843858486750003</v>
      </c>
      <c r="M125" s="35">
        <v>1.5385131518918753</v>
      </c>
      <c r="N125" s="35">
        <v>1.3371565317644141</v>
      </c>
      <c r="O125" s="35">
        <v>0</v>
      </c>
      <c r="P125" s="35">
        <v>0</v>
      </c>
      <c r="Q125" s="35">
        <v>0</v>
      </c>
      <c r="R125" s="35">
        <v>12.975585475831291</v>
      </c>
    </row>
    <row r="126" spans="2:18" ht="25.5" x14ac:dyDescent="0.25">
      <c r="C126" s="34" t="s">
        <v>589</v>
      </c>
      <c r="D126" s="34" t="s">
        <v>416</v>
      </c>
      <c r="E126" s="34" t="s">
        <v>16</v>
      </c>
      <c r="F126" s="35">
        <v>0</v>
      </c>
      <c r="G126" s="35">
        <v>0</v>
      </c>
      <c r="H126" s="35">
        <v>0</v>
      </c>
      <c r="I126" s="35">
        <v>2.3288549577747499</v>
      </c>
      <c r="J126" s="35">
        <v>6.6777677820179004</v>
      </c>
      <c r="K126" s="35">
        <v>6.0738029578155039</v>
      </c>
      <c r="L126" s="35">
        <v>59.918646845869787</v>
      </c>
      <c r="M126" s="35">
        <v>2.6473381620535319</v>
      </c>
      <c r="N126" s="35">
        <v>0.37858872442773162</v>
      </c>
      <c r="O126" s="35">
        <v>0</v>
      </c>
      <c r="P126" s="35">
        <v>0</v>
      </c>
      <c r="Q126" s="35">
        <v>0</v>
      </c>
      <c r="R126" s="35">
        <v>78.024999429959195</v>
      </c>
    </row>
    <row r="127" spans="2:18" ht="25.5" x14ac:dyDescent="0.25">
      <c r="C127" s="34" t="s">
        <v>589</v>
      </c>
      <c r="D127" s="34" t="s">
        <v>417</v>
      </c>
      <c r="E127" s="34" t="s">
        <v>382</v>
      </c>
      <c r="F127" s="35">
        <v>0</v>
      </c>
      <c r="G127" s="35">
        <v>0</v>
      </c>
      <c r="H127" s="35">
        <v>0</v>
      </c>
      <c r="I127" s="35">
        <v>8.1159949999999998</v>
      </c>
      <c r="J127" s="35">
        <v>13.447393999999997</v>
      </c>
      <c r="K127" s="35">
        <v>66.146773999999994</v>
      </c>
      <c r="L127" s="35">
        <v>2.1889430000000001</v>
      </c>
      <c r="M127" s="35">
        <v>2.234035</v>
      </c>
      <c r="N127" s="35">
        <v>0.57480963749999991</v>
      </c>
      <c r="O127" s="35">
        <v>0</v>
      </c>
      <c r="P127" s="35">
        <v>0</v>
      </c>
      <c r="Q127" s="35">
        <v>0</v>
      </c>
      <c r="R127" s="35">
        <v>92.707950637500005</v>
      </c>
    </row>
    <row r="128" spans="2:18" ht="25.5" x14ac:dyDescent="0.25">
      <c r="C128" s="34" t="s">
        <v>589</v>
      </c>
      <c r="D128" s="34" t="s">
        <v>419</v>
      </c>
      <c r="E128" s="34" t="s">
        <v>382</v>
      </c>
      <c r="F128" s="35">
        <v>0</v>
      </c>
      <c r="G128" s="35">
        <v>0</v>
      </c>
      <c r="H128" s="35">
        <v>0</v>
      </c>
      <c r="I128" s="35">
        <v>7.9850399999999997</v>
      </c>
      <c r="J128" s="35">
        <v>56.610562000000002</v>
      </c>
      <c r="K128" s="35">
        <v>47.146774000000001</v>
      </c>
      <c r="L128" s="35">
        <v>2.1890429999999999</v>
      </c>
      <c r="M128" s="35">
        <v>2.234035</v>
      </c>
      <c r="N128" s="35">
        <v>0.57480963749999991</v>
      </c>
      <c r="O128" s="35">
        <v>0</v>
      </c>
      <c r="P128" s="35">
        <v>0</v>
      </c>
      <c r="Q128" s="35">
        <v>0</v>
      </c>
      <c r="R128" s="35">
        <v>116.74026363750001</v>
      </c>
    </row>
    <row r="129" spans="1:19" ht="25.5" x14ac:dyDescent="0.25">
      <c r="C129" s="34" t="s">
        <v>589</v>
      </c>
      <c r="D129" s="34" t="s">
        <v>420</v>
      </c>
      <c r="E129" s="34" t="s">
        <v>57</v>
      </c>
      <c r="F129" s="35">
        <v>0</v>
      </c>
      <c r="G129" s="35">
        <v>0</v>
      </c>
      <c r="H129" s="35">
        <v>0</v>
      </c>
      <c r="I129" s="35">
        <v>33.659999999999997</v>
      </c>
      <c r="J129" s="35">
        <v>16.791299652106666</v>
      </c>
      <c r="K129" s="35">
        <v>43.984694443773328</v>
      </c>
      <c r="L129" s="35">
        <v>113.27698273543999</v>
      </c>
      <c r="M129" s="35">
        <v>6.0550323604399994</v>
      </c>
      <c r="N129" s="35">
        <v>1.3993536802199997</v>
      </c>
      <c r="O129" s="35">
        <v>0</v>
      </c>
      <c r="P129" s="35">
        <v>0</v>
      </c>
      <c r="Q129" s="35">
        <v>0</v>
      </c>
      <c r="R129" s="35">
        <v>215.16736287197998</v>
      </c>
    </row>
    <row r="130" spans="1:19" ht="25.5" x14ac:dyDescent="0.25">
      <c r="C130" s="34" t="s">
        <v>589</v>
      </c>
      <c r="D130" s="34" t="s">
        <v>424</v>
      </c>
      <c r="E130" s="34" t="s">
        <v>382</v>
      </c>
      <c r="F130" s="35">
        <v>0</v>
      </c>
      <c r="G130" s="35">
        <v>0</v>
      </c>
      <c r="H130" s="35">
        <v>0</v>
      </c>
      <c r="I130" s="35">
        <v>4.8951510000000003</v>
      </c>
      <c r="J130" s="35">
        <v>6.1178660000000002</v>
      </c>
      <c r="K130" s="35">
        <v>2.759452</v>
      </c>
      <c r="L130" s="35">
        <v>46.188943000000002</v>
      </c>
      <c r="M130" s="35">
        <v>2.234035</v>
      </c>
      <c r="N130" s="35">
        <v>0.57480963749999991</v>
      </c>
      <c r="O130" s="35">
        <v>0</v>
      </c>
      <c r="P130" s="35">
        <v>0</v>
      </c>
      <c r="Q130" s="35">
        <v>0</v>
      </c>
      <c r="R130" s="35">
        <v>62.770256637500005</v>
      </c>
    </row>
    <row r="131" spans="1:19" ht="25.5" x14ac:dyDescent="0.25">
      <c r="C131" s="34" t="s">
        <v>589</v>
      </c>
      <c r="D131" s="34" t="s">
        <v>425</v>
      </c>
      <c r="E131" s="34" t="s">
        <v>130</v>
      </c>
      <c r="F131" s="35">
        <v>0</v>
      </c>
      <c r="G131" s="35">
        <v>0</v>
      </c>
      <c r="H131" s="35">
        <v>0</v>
      </c>
      <c r="I131" s="35">
        <v>10.922000000000002</v>
      </c>
      <c r="J131" s="35">
        <v>16.383000000000003</v>
      </c>
      <c r="K131" s="35">
        <v>8.6280000000000001</v>
      </c>
      <c r="L131" s="35">
        <v>44.94564284285714</v>
      </c>
      <c r="M131" s="35">
        <v>5.3579999999999997</v>
      </c>
      <c r="N131" s="35">
        <v>3.4079999999999999</v>
      </c>
      <c r="O131" s="35">
        <v>0</v>
      </c>
      <c r="P131" s="35">
        <v>0</v>
      </c>
      <c r="Q131" s="35">
        <v>0</v>
      </c>
      <c r="R131" s="35">
        <v>89.644642842857138</v>
      </c>
    </row>
    <row r="132" spans="1:19" ht="25.5" x14ac:dyDescent="0.25">
      <c r="C132" s="34" t="s">
        <v>589</v>
      </c>
      <c r="D132" s="34" t="s">
        <v>430</v>
      </c>
      <c r="E132" s="34" t="s">
        <v>13</v>
      </c>
      <c r="F132" s="35">
        <v>0</v>
      </c>
      <c r="G132" s="35">
        <v>0</v>
      </c>
      <c r="H132" s="35">
        <v>0</v>
      </c>
      <c r="I132" s="35">
        <v>6.822667</v>
      </c>
      <c r="J132" s="35">
        <v>9.0196380000000005</v>
      </c>
      <c r="K132" s="35">
        <v>6.3813129999999996</v>
      </c>
      <c r="L132" s="35">
        <v>7.1014552700000007</v>
      </c>
      <c r="M132" s="35">
        <v>7.8670565089000002</v>
      </c>
      <c r="N132" s="35">
        <v>3.9576257022615002</v>
      </c>
      <c r="O132" s="35">
        <v>0</v>
      </c>
      <c r="P132" s="35">
        <v>0</v>
      </c>
      <c r="Q132" s="35">
        <v>0</v>
      </c>
      <c r="R132" s="35">
        <v>41.149755481161499</v>
      </c>
    </row>
    <row r="133" spans="1:19" ht="25.5" x14ac:dyDescent="0.25">
      <c r="C133" s="34" t="s">
        <v>589</v>
      </c>
      <c r="D133" s="34" t="s">
        <v>432</v>
      </c>
      <c r="E133" s="34" t="s">
        <v>13</v>
      </c>
      <c r="F133" s="35">
        <v>0</v>
      </c>
      <c r="G133" s="35">
        <v>0</v>
      </c>
      <c r="H133" s="35">
        <v>0</v>
      </c>
      <c r="I133" s="35">
        <v>6.8476670000000004</v>
      </c>
      <c r="J133" s="35">
        <v>15.013638</v>
      </c>
      <c r="K133" s="35">
        <v>45.10462382</v>
      </c>
      <c r="L133" s="35">
        <v>9.1714545461999997</v>
      </c>
      <c r="M133" s="35">
        <v>9.4670563644340024</v>
      </c>
      <c r="N133" s="35">
        <v>4.357625999999998</v>
      </c>
      <c r="O133" s="35">
        <v>0</v>
      </c>
      <c r="P133" s="35">
        <v>0</v>
      </c>
      <c r="Q133" s="35">
        <v>0</v>
      </c>
      <c r="R133" s="35">
        <v>89.962065730634009</v>
      </c>
    </row>
    <row r="134" spans="1:19" ht="25.5" x14ac:dyDescent="0.25">
      <c r="C134" s="34" t="s">
        <v>589</v>
      </c>
      <c r="D134" s="34" t="s">
        <v>433</v>
      </c>
      <c r="E134" s="34" t="s">
        <v>382</v>
      </c>
      <c r="F134" s="35">
        <v>0</v>
      </c>
      <c r="G134" s="35">
        <v>0</v>
      </c>
      <c r="H134" s="35">
        <v>0</v>
      </c>
      <c r="I134" s="35">
        <v>9.3262429999999998</v>
      </c>
      <c r="J134" s="35">
        <v>16.071283000000001</v>
      </c>
      <c r="K134" s="35">
        <v>10.788118000000001</v>
      </c>
      <c r="L134" s="35">
        <v>93.188942999999995</v>
      </c>
      <c r="M134" s="35">
        <v>2.234035</v>
      </c>
      <c r="N134" s="35">
        <v>0.57480963749999991</v>
      </c>
      <c r="O134" s="35">
        <v>0</v>
      </c>
      <c r="P134" s="35">
        <v>0</v>
      </c>
      <c r="Q134" s="35">
        <v>0</v>
      </c>
      <c r="R134" s="35">
        <v>132.18343163750001</v>
      </c>
    </row>
    <row r="135" spans="1:19" ht="25.5" x14ac:dyDescent="0.25">
      <c r="C135" s="34" t="s">
        <v>589</v>
      </c>
      <c r="D135" s="34" t="s">
        <v>434</v>
      </c>
      <c r="E135" s="34" t="s">
        <v>400</v>
      </c>
      <c r="F135" s="35">
        <v>0</v>
      </c>
      <c r="G135" s="35">
        <v>0</v>
      </c>
      <c r="H135" s="35">
        <v>0</v>
      </c>
      <c r="I135" s="35">
        <v>6.5898371287760096</v>
      </c>
      <c r="J135" s="35">
        <v>27.857719316379303</v>
      </c>
      <c r="K135" s="35">
        <v>61.799450317936795</v>
      </c>
      <c r="L135" s="35">
        <v>60.359330394484488</v>
      </c>
      <c r="M135" s="35">
        <v>5.7952469206354396</v>
      </c>
      <c r="N135" s="35">
        <v>4.9073984113761044</v>
      </c>
      <c r="O135" s="35">
        <v>0</v>
      </c>
      <c r="P135" s="35">
        <v>0</v>
      </c>
      <c r="Q135" s="35">
        <v>0</v>
      </c>
      <c r="R135" s="35">
        <v>167.30898248958815</v>
      </c>
    </row>
    <row r="136" spans="1:19" ht="25.5" x14ac:dyDescent="0.25">
      <c r="C136" s="34" t="s">
        <v>589</v>
      </c>
      <c r="D136" s="34" t="s">
        <v>379</v>
      </c>
      <c r="E136" s="34" t="s">
        <v>382</v>
      </c>
      <c r="F136" s="35">
        <v>0</v>
      </c>
      <c r="G136" s="35">
        <v>0</v>
      </c>
      <c r="H136" s="35">
        <v>0</v>
      </c>
      <c r="I136" s="35">
        <v>3.325663</v>
      </c>
      <c r="J136" s="35">
        <v>4.7132899999999998</v>
      </c>
      <c r="K136" s="35">
        <v>3.2374621000000001</v>
      </c>
      <c r="L136" s="35">
        <v>72.726853000000006</v>
      </c>
      <c r="M136" s="35">
        <v>2.7610410000000001</v>
      </c>
      <c r="N136" s="35">
        <v>0.71314871249999989</v>
      </c>
      <c r="O136" s="35">
        <v>0</v>
      </c>
      <c r="P136" s="35">
        <v>0</v>
      </c>
      <c r="Q136" s="35">
        <v>0</v>
      </c>
      <c r="R136" s="35">
        <v>87.477457812500006</v>
      </c>
    </row>
    <row r="137" spans="1:19" ht="25.5" x14ac:dyDescent="0.25">
      <c r="C137" s="34" t="s">
        <v>589</v>
      </c>
      <c r="D137" s="34" t="s">
        <v>387</v>
      </c>
      <c r="E137" s="34" t="s">
        <v>382</v>
      </c>
      <c r="F137" s="35">
        <v>0</v>
      </c>
      <c r="G137" s="35">
        <v>0</v>
      </c>
      <c r="H137" s="35">
        <v>0</v>
      </c>
      <c r="I137" s="35">
        <v>2.6468919999999998</v>
      </c>
      <c r="J137" s="35">
        <v>7.9983190000000004</v>
      </c>
      <c r="K137" s="35">
        <v>10.241527</v>
      </c>
      <c r="L137" s="35">
        <v>0.86404400000000003</v>
      </c>
      <c r="M137" s="35">
        <v>0.84289099999999995</v>
      </c>
      <c r="N137" s="35">
        <v>0.20963433750000002</v>
      </c>
      <c r="O137" s="35">
        <v>0</v>
      </c>
      <c r="P137" s="35">
        <v>0</v>
      </c>
      <c r="Q137" s="35">
        <v>0</v>
      </c>
      <c r="R137" s="35">
        <v>22.803307337499998</v>
      </c>
    </row>
    <row r="138" spans="1:19" ht="25.5" x14ac:dyDescent="0.25">
      <c r="C138" s="34" t="s">
        <v>589</v>
      </c>
      <c r="D138" s="34" t="s">
        <v>392</v>
      </c>
      <c r="E138" s="34" t="s">
        <v>382</v>
      </c>
      <c r="F138" s="35">
        <v>0</v>
      </c>
      <c r="G138" s="35">
        <v>0</v>
      </c>
      <c r="H138" s="35">
        <v>0</v>
      </c>
      <c r="I138" s="35">
        <v>3.988998</v>
      </c>
      <c r="J138" s="35">
        <v>10.858872</v>
      </c>
      <c r="K138" s="35">
        <v>59.704914000000002</v>
      </c>
      <c r="L138" s="35">
        <v>3.3232469999999998</v>
      </c>
      <c r="M138" s="35">
        <v>3.425055</v>
      </c>
      <c r="N138" s="35">
        <v>0.8874523875</v>
      </c>
      <c r="O138" s="35">
        <v>0</v>
      </c>
      <c r="P138" s="35">
        <v>0</v>
      </c>
      <c r="Q138" s="35">
        <v>0</v>
      </c>
      <c r="R138" s="35">
        <v>82.188538387500003</v>
      </c>
    </row>
    <row r="139" spans="1:19" ht="25.5" x14ac:dyDescent="0.25">
      <c r="C139" s="34" t="s">
        <v>589</v>
      </c>
      <c r="D139" s="34" t="s">
        <v>393</v>
      </c>
      <c r="E139" s="34" t="s">
        <v>16</v>
      </c>
      <c r="F139" s="35">
        <v>0</v>
      </c>
      <c r="G139" s="35">
        <v>0</v>
      </c>
      <c r="H139" s="35">
        <v>0</v>
      </c>
      <c r="I139" s="35">
        <v>9.6911240586944061</v>
      </c>
      <c r="J139" s="35">
        <v>3.4567480460711426</v>
      </c>
      <c r="K139" s="35">
        <v>5.8779786125430853</v>
      </c>
      <c r="L139" s="35">
        <v>78.488297939671625</v>
      </c>
      <c r="M139" s="35">
        <v>6.7901280231550256</v>
      </c>
      <c r="N139" s="35">
        <v>1.2290799287684422</v>
      </c>
      <c r="O139" s="35">
        <v>0</v>
      </c>
      <c r="P139" s="35">
        <v>0</v>
      </c>
      <c r="Q139" s="35">
        <v>0</v>
      </c>
      <c r="R139" s="35">
        <v>105.5333566089037</v>
      </c>
    </row>
    <row r="140" spans="1:19" ht="25.5" x14ac:dyDescent="0.25">
      <c r="C140" s="34" t="s">
        <v>589</v>
      </c>
      <c r="D140" s="34" t="s">
        <v>395</v>
      </c>
      <c r="E140" s="34" t="s">
        <v>382</v>
      </c>
      <c r="F140" s="35">
        <v>0</v>
      </c>
      <c r="G140" s="35">
        <v>0</v>
      </c>
      <c r="H140" s="35">
        <v>0</v>
      </c>
      <c r="I140" s="35">
        <v>3.5513979999999998</v>
      </c>
      <c r="J140" s="35">
        <v>8.9684779999999993</v>
      </c>
      <c r="K140" s="35">
        <v>12.650346000000001</v>
      </c>
      <c r="L140" s="35">
        <v>60.581488</v>
      </c>
      <c r="M140" s="35">
        <v>3.4621420000000001</v>
      </c>
      <c r="N140" s="35">
        <v>0.8971877250000001</v>
      </c>
      <c r="O140" s="35">
        <v>0</v>
      </c>
      <c r="P140" s="35">
        <v>0</v>
      </c>
      <c r="Q140" s="35">
        <v>0</v>
      </c>
      <c r="R140" s="35">
        <v>90.111039724999998</v>
      </c>
    </row>
    <row r="141" spans="1:19" ht="25.5" x14ac:dyDescent="0.25">
      <c r="C141" s="34" t="s">
        <v>589</v>
      </c>
      <c r="D141" s="34" t="s">
        <v>396</v>
      </c>
      <c r="E141" s="34" t="s">
        <v>382</v>
      </c>
      <c r="F141" s="35">
        <v>0</v>
      </c>
      <c r="G141" s="35">
        <v>0</v>
      </c>
      <c r="H141" s="35">
        <v>0</v>
      </c>
      <c r="I141" s="35">
        <v>3.8720249999999998</v>
      </c>
      <c r="J141" s="35">
        <v>9.3802579999999995</v>
      </c>
      <c r="K141" s="35">
        <v>10.766107999999999</v>
      </c>
      <c r="L141" s="35">
        <v>75.360335000000006</v>
      </c>
      <c r="M141" s="35">
        <v>3.463997</v>
      </c>
      <c r="N141" s="35">
        <v>0.89767466250000005</v>
      </c>
      <c r="O141" s="35">
        <v>0</v>
      </c>
      <c r="P141" s="35">
        <v>0</v>
      </c>
      <c r="Q141" s="35">
        <v>0</v>
      </c>
      <c r="R141" s="35">
        <v>103.74039766249999</v>
      </c>
    </row>
    <row r="142" spans="1:19" ht="25.5" x14ac:dyDescent="0.25">
      <c r="C142" s="34" t="s">
        <v>590</v>
      </c>
      <c r="D142" s="34" t="s">
        <v>442</v>
      </c>
      <c r="E142" s="34" t="s">
        <v>445</v>
      </c>
      <c r="F142" s="35">
        <v>0</v>
      </c>
      <c r="G142" s="35">
        <v>0</v>
      </c>
      <c r="H142" s="35">
        <v>0</v>
      </c>
      <c r="I142" s="35">
        <v>2.3525765000000001</v>
      </c>
      <c r="J142" s="35">
        <v>3.5943565</v>
      </c>
      <c r="K142" s="35">
        <v>2.9116710000000001</v>
      </c>
      <c r="L142" s="35">
        <v>1.4345844999999999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10.293188499999999</v>
      </c>
    </row>
    <row r="143" spans="1:19" ht="25.5" x14ac:dyDescent="0.25">
      <c r="C143" s="34" t="s">
        <v>590</v>
      </c>
      <c r="D143" s="34" t="s">
        <v>447</v>
      </c>
      <c r="E143" s="34" t="s">
        <v>445</v>
      </c>
      <c r="F143" s="35">
        <v>0</v>
      </c>
      <c r="G143" s="35">
        <v>0</v>
      </c>
      <c r="H143" s="35">
        <v>0</v>
      </c>
      <c r="I143" s="35">
        <v>2.3527545000000001</v>
      </c>
      <c r="J143" s="35">
        <v>3.5943565</v>
      </c>
      <c r="K143" s="35">
        <v>2.9116710000000001</v>
      </c>
      <c r="L143" s="35">
        <v>1.4345855000000001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10.2933675</v>
      </c>
    </row>
    <row r="144" spans="1:19" ht="25.5" x14ac:dyDescent="0.25">
      <c r="A144" s="91"/>
      <c r="B144" s="91"/>
      <c r="C144" s="34" t="s">
        <v>590</v>
      </c>
      <c r="D144" s="34" t="s">
        <v>482</v>
      </c>
      <c r="E144" s="34" t="s">
        <v>8</v>
      </c>
      <c r="F144" s="35">
        <v>0</v>
      </c>
      <c r="G144" s="35">
        <v>0</v>
      </c>
      <c r="H144" s="35">
        <v>0</v>
      </c>
      <c r="I144" s="35">
        <v>3.7598384988762272</v>
      </c>
      <c r="J144" s="35">
        <v>72.297845024934858</v>
      </c>
      <c r="K144" s="35">
        <v>9.4108489927003429</v>
      </c>
      <c r="L144" s="35">
        <v>9.4108489927003429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94.879381509211768</v>
      </c>
      <c r="S144" s="91"/>
    </row>
    <row r="145" spans="1:19" ht="25.5" x14ac:dyDescent="0.25">
      <c r="A145" s="91"/>
      <c r="B145" s="91"/>
      <c r="C145" s="34" t="s">
        <v>590</v>
      </c>
      <c r="D145" s="34" t="s">
        <v>440</v>
      </c>
      <c r="E145" s="34" t="s">
        <v>400</v>
      </c>
      <c r="F145" s="35">
        <v>0</v>
      </c>
      <c r="G145" s="35">
        <v>0</v>
      </c>
      <c r="H145" s="35">
        <v>0</v>
      </c>
      <c r="I145" s="35">
        <v>0.80032523500000008</v>
      </c>
      <c r="J145" s="35">
        <v>1.7820649697312378</v>
      </c>
      <c r="K145" s="35">
        <v>1.6298347746199997</v>
      </c>
      <c r="L145" s="35">
        <v>0.7936973503910002</v>
      </c>
      <c r="M145" s="35">
        <v>0.63604200002218758</v>
      </c>
      <c r="N145" s="35">
        <v>0.24109142056498681</v>
      </c>
      <c r="O145" s="35">
        <v>0</v>
      </c>
      <c r="P145" s="35">
        <v>0</v>
      </c>
      <c r="Q145" s="35">
        <v>0</v>
      </c>
      <c r="R145" s="35">
        <v>5.8830557503294125</v>
      </c>
      <c r="S145" s="91"/>
    </row>
    <row r="146" spans="1:19" ht="25.5" x14ac:dyDescent="0.25">
      <c r="A146" s="91"/>
      <c r="B146" s="91"/>
      <c r="C146" s="34" t="s">
        <v>590</v>
      </c>
      <c r="D146" s="34" t="s">
        <v>446</v>
      </c>
      <c r="E146" s="34" t="s">
        <v>400</v>
      </c>
      <c r="F146" s="35">
        <v>0</v>
      </c>
      <c r="G146" s="35">
        <v>0</v>
      </c>
      <c r="H146" s="35">
        <v>0</v>
      </c>
      <c r="I146" s="35">
        <v>0.80032523500000008</v>
      </c>
      <c r="J146" s="35">
        <v>1.9588599073026665</v>
      </c>
      <c r="K146" s="35">
        <v>1.8507213920449999</v>
      </c>
      <c r="L146" s="35">
        <v>0.77617903601225002</v>
      </c>
      <c r="M146" s="35">
        <v>0.62085784288450019</v>
      </c>
      <c r="N146" s="35">
        <v>0.22867663794541493</v>
      </c>
      <c r="O146" s="35">
        <v>0</v>
      </c>
      <c r="P146" s="35">
        <v>0</v>
      </c>
      <c r="Q146" s="35">
        <v>0</v>
      </c>
      <c r="R146" s="35">
        <v>6.2356200511898319</v>
      </c>
      <c r="S146" s="91"/>
    </row>
    <row r="147" spans="1:19" ht="25.5" x14ac:dyDescent="0.25">
      <c r="A147" s="91"/>
      <c r="B147" s="91"/>
      <c r="C147" s="34" t="s">
        <v>590</v>
      </c>
      <c r="D147" s="34" t="s">
        <v>468</v>
      </c>
      <c r="E147" s="34" t="s">
        <v>130</v>
      </c>
      <c r="F147" s="35">
        <v>0</v>
      </c>
      <c r="G147" s="35">
        <v>0</v>
      </c>
      <c r="H147" s="35">
        <v>0</v>
      </c>
      <c r="I147" s="35">
        <v>4.7013565032717262</v>
      </c>
      <c r="J147" s="35">
        <v>14.104069509815178</v>
      </c>
      <c r="K147" s="35">
        <v>64.047456312249125</v>
      </c>
      <c r="L147" s="35">
        <v>50.54121400809872</v>
      </c>
      <c r="M147" s="35">
        <v>5.8074604722112495</v>
      </c>
      <c r="N147" s="35">
        <v>3.5074604722112492</v>
      </c>
      <c r="O147" s="35">
        <v>0</v>
      </c>
      <c r="P147" s="35">
        <v>0</v>
      </c>
      <c r="Q147" s="35">
        <v>0</v>
      </c>
      <c r="R147" s="35">
        <v>142.70901727785724</v>
      </c>
      <c r="S147" s="91"/>
    </row>
    <row r="148" spans="1:19" ht="25.5" x14ac:dyDescent="0.25">
      <c r="A148" s="91"/>
      <c r="B148" s="91"/>
      <c r="C148" s="34" t="s">
        <v>590</v>
      </c>
      <c r="D148" s="34" t="s">
        <v>494</v>
      </c>
      <c r="E148" s="34" t="s">
        <v>55</v>
      </c>
      <c r="F148" s="35">
        <v>0</v>
      </c>
      <c r="G148" s="35">
        <v>0</v>
      </c>
      <c r="H148" s="35">
        <v>0</v>
      </c>
      <c r="I148" s="35">
        <v>3.4406159999999999</v>
      </c>
      <c r="J148" s="35">
        <v>10.940467935984096</v>
      </c>
      <c r="K148" s="35">
        <v>2.9085799999999997</v>
      </c>
      <c r="L148" s="35">
        <v>2.5591465000000002</v>
      </c>
      <c r="M148" s="35">
        <v>75.239690249999981</v>
      </c>
      <c r="N148" s="35">
        <v>1.9567719999999997</v>
      </c>
      <c r="O148" s="35">
        <v>0</v>
      </c>
      <c r="P148" s="35">
        <v>0</v>
      </c>
      <c r="Q148" s="35">
        <v>0</v>
      </c>
      <c r="R148" s="35">
        <v>97.045272685984074</v>
      </c>
      <c r="S148" s="91"/>
    </row>
    <row r="149" spans="1:19" ht="25.5" x14ac:dyDescent="0.25">
      <c r="A149" s="91"/>
      <c r="B149" s="91"/>
      <c r="C149" s="34" t="s">
        <v>590</v>
      </c>
      <c r="D149" s="34" t="s">
        <v>462</v>
      </c>
      <c r="E149" s="34" t="s">
        <v>16</v>
      </c>
      <c r="F149" s="35">
        <v>0</v>
      </c>
      <c r="G149" s="35">
        <v>0</v>
      </c>
      <c r="H149" s="35">
        <v>0</v>
      </c>
      <c r="I149" s="35">
        <v>1.3622021743252668</v>
      </c>
      <c r="J149" s="35">
        <v>3.7845090471221363</v>
      </c>
      <c r="K149" s="35">
        <v>4.2064958854890717</v>
      </c>
      <c r="L149" s="35">
        <v>2.4427817604890745</v>
      </c>
      <c r="M149" s="35">
        <v>3.240427072046324</v>
      </c>
      <c r="N149" s="35">
        <v>1.5455980450881841</v>
      </c>
      <c r="O149" s="35">
        <v>0</v>
      </c>
      <c r="P149" s="35">
        <v>0</v>
      </c>
      <c r="Q149" s="35">
        <v>0</v>
      </c>
      <c r="R149" s="35">
        <v>16.582013984560056</v>
      </c>
      <c r="S149" s="91"/>
    </row>
    <row r="150" spans="1:19" s="105" customFormat="1" ht="26.25" x14ac:dyDescent="0.25">
      <c r="A150" s="104"/>
      <c r="B150" s="104"/>
      <c r="C150" s="42"/>
      <c r="D150" s="42" t="s">
        <v>2</v>
      </c>
      <c r="E150" s="42"/>
      <c r="F150" s="43">
        <v>4.8090853735647983</v>
      </c>
      <c r="G150" s="43">
        <v>125.69897192452342</v>
      </c>
      <c r="H150" s="43">
        <v>1072.3074977103815</v>
      </c>
      <c r="I150" s="43">
        <v>2635.6720003545975</v>
      </c>
      <c r="J150" s="43">
        <v>4547.0566933033724</v>
      </c>
      <c r="K150" s="43">
        <v>3663.8748427222404</v>
      </c>
      <c r="L150" s="43">
        <v>3535.3911879089642</v>
      </c>
      <c r="M150" s="43">
        <v>2413.2325861186646</v>
      </c>
      <c r="N150" s="43">
        <v>1563.5986570446348</v>
      </c>
      <c r="O150" s="43">
        <v>1776.4879888321902</v>
      </c>
      <c r="P150" s="43">
        <v>1566.3210104903239</v>
      </c>
      <c r="Q150" s="43">
        <v>13471.81897658866</v>
      </c>
      <c r="R150" s="43">
        <v>36376.269498372116</v>
      </c>
      <c r="S150" s="104"/>
    </row>
    <row r="151" spans="1:19" ht="15.75" x14ac:dyDescent="0.25">
      <c r="A151" s="91"/>
      <c r="B151" s="91"/>
      <c r="C151" s="92" t="s">
        <v>153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1"/>
    </row>
    <row r="152" spans="1:19" ht="15.75" x14ac:dyDescent="0.25">
      <c r="A152" s="91"/>
      <c r="B152" s="91"/>
      <c r="C152" s="46" t="s">
        <v>154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1"/>
    </row>
    <row r="153" spans="1:19" ht="15.75" x14ac:dyDescent="0.25">
      <c r="A153" s="91"/>
      <c r="B153" s="91"/>
      <c r="C153" s="46" t="s">
        <v>157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1"/>
    </row>
    <row r="154" spans="1:19" ht="15.75" x14ac:dyDescent="0.25">
      <c r="A154" s="91"/>
      <c r="B154" s="91"/>
      <c r="C154" s="46" t="s">
        <v>158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1"/>
    </row>
    <row r="155" spans="1:19" ht="15.75" x14ac:dyDescent="0.25">
      <c r="A155" s="91"/>
      <c r="B155" s="91"/>
      <c r="C155" s="46" t="s">
        <v>599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1"/>
    </row>
    <row r="156" spans="1:19" x14ac:dyDescent="0.25">
      <c r="A156" s="91"/>
      <c r="B156" s="91"/>
      <c r="S156" s="91"/>
    </row>
    <row r="157" spans="1:19" x14ac:dyDescent="0.25">
      <c r="A157" s="91"/>
      <c r="B157" s="91"/>
      <c r="S157" s="91"/>
    </row>
    <row r="158" spans="1:19" x14ac:dyDescent="0.25">
      <c r="A158" s="91"/>
      <c r="B158" s="91"/>
      <c r="S158" s="91"/>
    </row>
    <row r="159" spans="1:19" ht="21" x14ac:dyDescent="0.25">
      <c r="A159" s="91"/>
      <c r="B159" s="9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S159" s="91"/>
    </row>
    <row r="160" spans="1:19" ht="15.75" x14ac:dyDescent="0.25">
      <c r="A160" s="91"/>
      <c r="B160" s="91"/>
      <c r="C160" s="1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9"/>
      <c r="R160" s="19"/>
      <c r="S160" s="91"/>
    </row>
    <row r="161" spans="1:19" ht="15.75" x14ac:dyDescent="0.25">
      <c r="A161" s="91"/>
      <c r="B161" s="91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19"/>
      <c r="R161" s="19"/>
      <c r="S161" s="91"/>
    </row>
    <row r="162" spans="1:19" ht="27.75" x14ac:dyDescent="0.4">
      <c r="A162" s="91"/>
      <c r="B162" s="91"/>
      <c r="D162" s="21"/>
      <c r="E162" s="21"/>
      <c r="F162" s="21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91"/>
    </row>
    <row r="163" spans="1:19" ht="27.75" x14ac:dyDescent="0.25">
      <c r="A163" s="91"/>
      <c r="B163" s="91"/>
      <c r="D163" s="15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24"/>
      <c r="R163" s="24"/>
      <c r="S163" s="91"/>
    </row>
    <row r="164" spans="1:19" ht="27.75" x14ac:dyDescent="0.25">
      <c r="A164" s="91"/>
      <c r="B164" s="91"/>
      <c r="C164" s="23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4"/>
      <c r="R164" s="24"/>
      <c r="S164" s="91"/>
    </row>
    <row r="165" spans="1:19" ht="27.75" x14ac:dyDescent="0.25">
      <c r="A165" s="91"/>
      <c r="B165" s="91"/>
      <c r="C165" s="23"/>
      <c r="D165" s="15"/>
      <c r="E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24"/>
      <c r="R165" s="24"/>
      <c r="S165" s="91"/>
    </row>
    <row r="166" spans="1:19" ht="27.75" x14ac:dyDescent="0.25">
      <c r="A166" s="91"/>
      <c r="B166" s="91"/>
      <c r="C166" s="23"/>
      <c r="D166" s="15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24"/>
      <c r="R166" s="24"/>
      <c r="S166" s="91"/>
    </row>
    <row r="167" spans="1:19" ht="27.75" x14ac:dyDescent="0.25">
      <c r="A167" s="91"/>
      <c r="B167" s="91"/>
      <c r="C167" s="25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91"/>
    </row>
    <row r="168" spans="1:19" ht="27.75" x14ac:dyDescent="0.4">
      <c r="A168" s="91"/>
      <c r="B168" s="9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19"/>
      <c r="R168" s="19"/>
      <c r="S168" s="91"/>
    </row>
    <row r="169" spans="1:19" ht="27.75" x14ac:dyDescent="0.4">
      <c r="A169" s="91"/>
      <c r="B169" s="91"/>
      <c r="C169" s="21"/>
      <c r="D169" s="21"/>
      <c r="E169" s="21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18"/>
      <c r="R169" s="18"/>
      <c r="S169" s="91"/>
    </row>
    <row r="170" spans="1:19" ht="27.75" x14ac:dyDescent="0.25">
      <c r="A170" s="91"/>
      <c r="B170" s="91"/>
      <c r="C170" s="23"/>
      <c r="D170" s="15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24"/>
      <c r="R170" s="24"/>
      <c r="S170" s="91"/>
    </row>
    <row r="171" spans="1:19" ht="27.75" x14ac:dyDescent="0.25">
      <c r="C171" s="23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4"/>
      <c r="R171" s="24"/>
    </row>
    <row r="172" spans="1:19" ht="27.75" x14ac:dyDescent="0.25">
      <c r="C172" s="23"/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24"/>
      <c r="R172" s="24"/>
    </row>
    <row r="173" spans="1:19" ht="27.75" x14ac:dyDescent="0.25">
      <c r="C173" s="23"/>
      <c r="D173" s="15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24"/>
      <c r="R173" s="24"/>
    </row>
    <row r="174" spans="1:19" ht="27.75" x14ac:dyDescent="0.25">
      <c r="C174" s="25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9" ht="27.75" x14ac:dyDescent="0.4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19"/>
      <c r="R175" s="19"/>
    </row>
    <row r="176" spans="1:19" ht="27.75" x14ac:dyDescent="0.4">
      <c r="C176" s="21"/>
      <c r="D176" s="21"/>
      <c r="E176" s="21"/>
      <c r="F176" s="21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18"/>
      <c r="R176" s="18"/>
    </row>
    <row r="177" spans="3:18" ht="27.75" x14ac:dyDescent="0.25">
      <c r="C177" s="25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3:18" ht="27.75" x14ac:dyDescent="0.4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19"/>
      <c r="R178" s="19"/>
    </row>
    <row r="179" spans="3:18" ht="27.75" x14ac:dyDescent="0.4">
      <c r="C179" s="27"/>
      <c r="D179" s="21"/>
      <c r="E179" s="21"/>
      <c r="F179" s="21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18"/>
      <c r="R179" s="18"/>
    </row>
    <row r="180" spans="3:18" ht="27.75" x14ac:dyDescent="0.25">
      <c r="C180" s="25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3:18" ht="27.75" x14ac:dyDescent="0.25">
      <c r="C181" s="17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/>
      <c r="R181" s="19"/>
    </row>
    <row r="182" spans="3:18" ht="27.75" x14ac:dyDescent="0.4">
      <c r="C182" s="27"/>
      <c r="D182" s="21"/>
      <c r="E182" s="21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18"/>
      <c r="R182" s="18"/>
    </row>
    <row r="183" spans="3:18" ht="27.75" x14ac:dyDescent="0.25">
      <c r="C183" s="25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3:18" ht="28.5" x14ac:dyDescent="0.45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19"/>
      <c r="R184" s="19"/>
    </row>
    <row r="185" spans="3:18" ht="28.5" x14ac:dyDescent="0.45"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9"/>
      <c r="R185" s="19"/>
    </row>
    <row r="186" spans="3:18" x14ac:dyDescent="0.25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D7F0-1B92-4EE1-B42D-88A1EBA36D3C}">
  <dimension ref="A1:AJ24"/>
  <sheetViews>
    <sheetView topLeftCell="A10" workbookViewId="0">
      <selection activeCell="G45" sqref="G45"/>
    </sheetView>
  </sheetViews>
  <sheetFormatPr baseColWidth="10" defaultRowHeight="15" x14ac:dyDescent="0.25"/>
  <cols>
    <col min="1" max="29" width="13" bestFit="1" customWidth="1"/>
  </cols>
  <sheetData>
    <row r="1" spans="1:36" ht="19.5" customHeight="1" x14ac:dyDescent="0.25"/>
    <row r="12" spans="1:36" x14ac:dyDescent="0.25">
      <c r="B12">
        <v>2015</v>
      </c>
      <c r="C12">
        <v>2016</v>
      </c>
      <c r="D12">
        <v>2017</v>
      </c>
      <c r="E12">
        <v>2018</v>
      </c>
      <c r="F12">
        <v>2019</v>
      </c>
      <c r="G12">
        <v>2020</v>
      </c>
      <c r="H12">
        <v>2021</v>
      </c>
      <c r="I12">
        <v>2022</v>
      </c>
      <c r="J12">
        <v>2023</v>
      </c>
      <c r="K12">
        <v>2024</v>
      </c>
      <c r="L12">
        <v>2025</v>
      </c>
      <c r="M12">
        <v>2026</v>
      </c>
      <c r="N12">
        <v>2027</v>
      </c>
      <c r="O12">
        <v>2028</v>
      </c>
      <c r="P12">
        <v>2029</v>
      </c>
      <c r="Q12">
        <v>2030</v>
      </c>
      <c r="R12">
        <v>2031</v>
      </c>
      <c r="S12">
        <v>2032</v>
      </c>
      <c r="T12">
        <v>2033</v>
      </c>
      <c r="U12">
        <v>2034</v>
      </c>
      <c r="V12">
        <v>2035</v>
      </c>
      <c r="W12">
        <v>2036</v>
      </c>
      <c r="X12">
        <v>2037</v>
      </c>
      <c r="Y12">
        <v>2038</v>
      </c>
      <c r="Z12">
        <v>2039</v>
      </c>
      <c r="AA12">
        <v>2040</v>
      </c>
      <c r="AB12">
        <v>2041</v>
      </c>
      <c r="AC12">
        <v>2042</v>
      </c>
      <c r="AD12">
        <v>2043</v>
      </c>
      <c r="AE12">
        <v>2044</v>
      </c>
      <c r="AF12">
        <v>2045</v>
      </c>
      <c r="AG12">
        <v>2046</v>
      </c>
      <c r="AH12">
        <v>2047</v>
      </c>
      <c r="AI12">
        <v>2048</v>
      </c>
      <c r="AJ12" t="s">
        <v>2</v>
      </c>
    </row>
    <row r="13" spans="1:36" x14ac:dyDescent="0.25">
      <c r="A13" t="s">
        <v>168</v>
      </c>
      <c r="B13" s="32">
        <v>0</v>
      </c>
      <c r="C13" s="32">
        <v>0</v>
      </c>
      <c r="D13" s="32">
        <v>50.876817069721284</v>
      </c>
      <c r="E13" s="32">
        <v>289.39416649434673</v>
      </c>
      <c r="F13" s="32">
        <v>300.03716435057828</v>
      </c>
      <c r="G13" s="32">
        <v>169.93282151032273</v>
      </c>
      <c r="H13" s="32">
        <v>54.342393103672109</v>
      </c>
      <c r="I13" s="32">
        <v>52.454409486251677</v>
      </c>
      <c r="J13" s="32">
        <v>56.126058353259282</v>
      </c>
      <c r="K13" s="32">
        <v>55.732496615731549</v>
      </c>
      <c r="L13" s="32">
        <v>61.072964203710903</v>
      </c>
      <c r="M13" s="32">
        <v>58.742751856541005</v>
      </c>
      <c r="N13" s="32">
        <v>58.146496498143343</v>
      </c>
      <c r="O13" s="32">
        <v>57.945928318021828</v>
      </c>
      <c r="P13" s="32">
        <v>59.857423186454795</v>
      </c>
      <c r="Q13" s="32">
        <v>55.421614030116963</v>
      </c>
      <c r="R13" s="32">
        <v>60.979033855876864</v>
      </c>
      <c r="S13" s="32">
        <v>51.803700385461525</v>
      </c>
      <c r="T13" s="32">
        <v>47.894918013986235</v>
      </c>
      <c r="U13" s="32">
        <v>45.289080850601735</v>
      </c>
      <c r="V13" s="32">
        <v>44.271035365330853</v>
      </c>
      <c r="W13" s="32">
        <v>42.087392647169985</v>
      </c>
      <c r="X13" s="32">
        <v>38.447422694351317</v>
      </c>
      <c r="Y13" s="32">
        <v>33.775628839415702</v>
      </c>
      <c r="Z13" s="32">
        <v>33.069428537064233</v>
      </c>
      <c r="AA13" s="32">
        <v>29.380225672040616</v>
      </c>
      <c r="AB13" s="32">
        <v>28.095010379988402</v>
      </c>
      <c r="AC13" s="32">
        <v>27.010608095611268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1862.1869904137711</v>
      </c>
    </row>
    <row r="14" spans="1:36" x14ac:dyDescent="0.25">
      <c r="A14" t="s">
        <v>0</v>
      </c>
      <c r="B14" s="32">
        <v>0</v>
      </c>
      <c r="C14" s="32">
        <v>0</v>
      </c>
      <c r="D14" s="32">
        <v>65.422133679171424</v>
      </c>
      <c r="E14" s="32">
        <v>902.9209351998303</v>
      </c>
      <c r="F14" s="32">
        <v>1192.4427032716662</v>
      </c>
      <c r="G14" s="32">
        <v>1053.7682735763949</v>
      </c>
      <c r="H14" s="32">
        <v>902.58759069232201</v>
      </c>
      <c r="I14" s="32">
        <v>735.06120332285809</v>
      </c>
      <c r="J14" s="32">
        <v>640.99564397036295</v>
      </c>
      <c r="K14" s="32">
        <v>536.26499727616942</v>
      </c>
      <c r="L14" s="32">
        <v>418.25946043041347</v>
      </c>
      <c r="M14" s="32">
        <v>337.50235784954464</v>
      </c>
      <c r="N14" s="32">
        <v>310.59371642165871</v>
      </c>
      <c r="O14" s="32">
        <v>310.01473201468872</v>
      </c>
      <c r="P14" s="32">
        <v>287.96893367858479</v>
      </c>
      <c r="Q14" s="32">
        <v>262.26602879165586</v>
      </c>
      <c r="R14" s="32">
        <v>260.27209813494028</v>
      </c>
      <c r="S14" s="32">
        <v>219.27141837866924</v>
      </c>
      <c r="T14" s="32">
        <v>203.6994885331722</v>
      </c>
      <c r="U14" s="32">
        <v>183.49928722849683</v>
      </c>
      <c r="V14" s="32">
        <v>184.73074473220296</v>
      </c>
      <c r="W14" s="32">
        <v>178.89605756870432</v>
      </c>
      <c r="X14" s="32">
        <v>192.13329481161236</v>
      </c>
      <c r="Y14" s="32">
        <v>160.60013831037548</v>
      </c>
      <c r="Z14" s="32">
        <v>67.746375157761832</v>
      </c>
      <c r="AA14" s="32">
        <v>38.559453914328039</v>
      </c>
      <c r="AB14" s="32">
        <v>36.390487886111899</v>
      </c>
      <c r="AC14" s="32">
        <v>36.963864537365644</v>
      </c>
      <c r="AD14" s="32">
        <v>11.076237592732678</v>
      </c>
      <c r="AE14" s="32">
        <v>10.397108859507126</v>
      </c>
      <c r="AF14" s="32">
        <v>9.3469080660370558</v>
      </c>
      <c r="AG14" s="32">
        <v>8.4000730347761419</v>
      </c>
      <c r="AH14" s="32">
        <v>7.3855429717069452</v>
      </c>
      <c r="AI14" s="32">
        <v>3.883515763736312</v>
      </c>
      <c r="AJ14" s="32">
        <v>9769.3208056575604</v>
      </c>
    </row>
    <row r="15" spans="1:36" x14ac:dyDescent="0.25">
      <c r="A15" t="s">
        <v>97</v>
      </c>
      <c r="B15" s="32">
        <v>4.5729439499999991</v>
      </c>
      <c r="C15" s="32">
        <v>16.790031850000002</v>
      </c>
      <c r="D15" s="32">
        <v>76.428598692500003</v>
      </c>
      <c r="E15" s="32">
        <v>155.0417526385703</v>
      </c>
      <c r="F15" s="32">
        <v>234.64453472872631</v>
      </c>
      <c r="G15" s="32">
        <v>4.5069437362637368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491.98480559606037</v>
      </c>
    </row>
    <row r="16" spans="1:36" x14ac:dyDescent="0.25">
      <c r="A16" t="s">
        <v>98</v>
      </c>
      <c r="B16" s="32">
        <v>0.23614142356479911</v>
      </c>
      <c r="C16" s="32">
        <v>108.90894007452343</v>
      </c>
      <c r="D16" s="32">
        <v>533.48620710379305</v>
      </c>
      <c r="E16" s="32">
        <v>470.1281852130669</v>
      </c>
      <c r="F16" s="32">
        <v>1049.6798199061598</v>
      </c>
      <c r="G16" s="32">
        <v>1266.7196260481073</v>
      </c>
      <c r="H16" s="32">
        <v>1295.6056263444761</v>
      </c>
      <c r="I16" s="32">
        <v>1390.4893631695436</v>
      </c>
      <c r="J16" s="32">
        <v>796.13554155516772</v>
      </c>
      <c r="K16" s="32">
        <v>1158.4531536291972</v>
      </c>
      <c r="L16" s="32">
        <v>1062.1507384086003</v>
      </c>
      <c r="M16" s="32">
        <v>852.72186472306157</v>
      </c>
      <c r="N16" s="32">
        <v>687.63795542742116</v>
      </c>
      <c r="O16" s="32">
        <v>662.33230467775638</v>
      </c>
      <c r="P16" s="32">
        <v>690.78721517943234</v>
      </c>
      <c r="Q16" s="32">
        <v>609.74456047360241</v>
      </c>
      <c r="R16" s="32">
        <v>626.03464693153762</v>
      </c>
      <c r="S16" s="32">
        <v>686.46193581562784</v>
      </c>
      <c r="T16" s="32">
        <v>592.62719257965057</v>
      </c>
      <c r="U16" s="32">
        <v>654.35184549566816</v>
      </c>
      <c r="V16" s="32">
        <v>625.56900931801374</v>
      </c>
      <c r="W16" s="32">
        <v>413.05896494815727</v>
      </c>
      <c r="X16" s="32">
        <v>470.94105337159476</v>
      </c>
      <c r="Y16" s="32">
        <v>515.31153315952963</v>
      </c>
      <c r="Z16" s="32">
        <v>389.9059265103777</v>
      </c>
      <c r="AA16" s="32">
        <v>519.68083178518737</v>
      </c>
      <c r="AB16" s="32">
        <v>217.06814556909438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18346.228328841913</v>
      </c>
    </row>
    <row r="17" spans="1:36" x14ac:dyDescent="0.25">
      <c r="A17" t="s">
        <v>99</v>
      </c>
      <c r="B17" s="32">
        <v>0</v>
      </c>
      <c r="C17" s="32">
        <v>0</v>
      </c>
      <c r="D17" s="32">
        <v>231.78928871133036</v>
      </c>
      <c r="E17" s="32">
        <v>278.301875459911</v>
      </c>
      <c r="F17" s="32">
        <v>207.12572431394824</v>
      </c>
      <c r="G17" s="32">
        <v>106.65646218876553</v>
      </c>
      <c r="H17" s="32">
        <v>62.1752511252554</v>
      </c>
      <c r="I17" s="32">
        <v>36.191976550041261</v>
      </c>
      <c r="J17" s="32">
        <v>30.362392981589057</v>
      </c>
      <c r="K17" s="32">
        <v>26.037341311091872</v>
      </c>
      <c r="L17" s="32">
        <v>24.837847447599522</v>
      </c>
      <c r="M17" s="32">
        <v>18.138253362934165</v>
      </c>
      <c r="N17" s="32">
        <v>21.992456515494055</v>
      </c>
      <c r="O17" s="32">
        <v>17.224902055062856</v>
      </c>
      <c r="P17" s="32">
        <v>15.143701861162599</v>
      </c>
      <c r="Q17" s="32">
        <v>13.362795025215419</v>
      </c>
      <c r="R17" s="32">
        <v>12.939296513438755</v>
      </c>
      <c r="S17" s="32">
        <v>11.553700649608068</v>
      </c>
      <c r="T17" s="32">
        <v>28.768482976002872</v>
      </c>
      <c r="U17" s="32">
        <v>3.6798761534848508</v>
      </c>
      <c r="V17" s="32">
        <v>4.881094395366822</v>
      </c>
      <c r="W17" s="32">
        <v>3.7147663550784786</v>
      </c>
      <c r="X17" s="32">
        <v>3.682216896919595</v>
      </c>
      <c r="Y17" s="32">
        <v>2.5726629179477833</v>
      </c>
      <c r="Z17" s="32">
        <v>2.8819281306595461</v>
      </c>
      <c r="AA17" s="32">
        <v>2.330282240895857</v>
      </c>
      <c r="AB17" s="32">
        <v>0.90201110915598914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1167.2465872479597</v>
      </c>
    </row>
    <row r="18" spans="1:36" x14ac:dyDescent="0.25">
      <c r="A18" t="s">
        <v>100</v>
      </c>
      <c r="B18" s="32">
        <v>0</v>
      </c>
      <c r="C18" s="32">
        <v>0</v>
      </c>
      <c r="D18" s="32">
        <v>93.442969765908046</v>
      </c>
      <c r="E18" s="32">
        <v>226.90304800000001</v>
      </c>
      <c r="F18" s="32">
        <v>534.8840172413793</v>
      </c>
      <c r="G18" s="32">
        <v>218.55576724137933</v>
      </c>
      <c r="H18" s="32">
        <v>181.4762672413793</v>
      </c>
      <c r="I18" s="32">
        <v>6.63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1261.892069490046</v>
      </c>
    </row>
    <row r="19" spans="1:36" x14ac:dyDescent="0.25">
      <c r="A19" t="s">
        <v>101</v>
      </c>
      <c r="B19" s="32">
        <v>0</v>
      </c>
      <c r="C19" s="32">
        <v>0</v>
      </c>
      <c r="D19" s="32">
        <v>18.851343252594535</v>
      </c>
      <c r="E19" s="32">
        <v>104.89577832702447</v>
      </c>
      <c r="F19" s="32">
        <v>314.71810592248482</v>
      </c>
      <c r="G19" s="32">
        <v>181.8857578265856</v>
      </c>
      <c r="H19" s="32">
        <v>121.14240151604629</v>
      </c>
      <c r="I19" s="32">
        <v>24.433406945999973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765.92679379073559</v>
      </c>
    </row>
    <row r="20" spans="1:36" x14ac:dyDescent="0.25">
      <c r="A20" t="s">
        <v>102</v>
      </c>
      <c r="B20" s="32">
        <v>0</v>
      </c>
      <c r="C20" s="32">
        <v>0</v>
      </c>
      <c r="D20" s="32">
        <v>1.2897728451240082</v>
      </c>
      <c r="E20" s="32">
        <v>21.901786363302051</v>
      </c>
      <c r="F20" s="32">
        <v>132.03667444111869</v>
      </c>
      <c r="G20" s="32">
        <v>7.43014674942697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162.6583803989717</v>
      </c>
    </row>
    <row r="21" spans="1:36" x14ac:dyDescent="0.25">
      <c r="A21" t="s">
        <v>103</v>
      </c>
      <c r="B21" s="32">
        <v>0</v>
      </c>
      <c r="C21" s="32">
        <v>0</v>
      </c>
      <c r="D21" s="32">
        <v>0.72036659023879546</v>
      </c>
      <c r="E21" s="32">
        <v>26.97373050382652</v>
      </c>
      <c r="F21" s="32">
        <v>199.16911330884543</v>
      </c>
      <c r="G21" s="32">
        <v>89.893933702395302</v>
      </c>
      <c r="H21" s="32">
        <v>0.92271299999999989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317.67985710530604</v>
      </c>
    </row>
    <row r="22" spans="1:36" x14ac:dyDescent="0.25">
      <c r="A22" t="s">
        <v>587</v>
      </c>
      <c r="B22" s="32">
        <v>0</v>
      </c>
      <c r="C22" s="32">
        <v>0</v>
      </c>
      <c r="D22" s="32">
        <v>0</v>
      </c>
      <c r="E22" s="32">
        <v>139.64074750824517</v>
      </c>
      <c r="F22" s="32">
        <v>270.26230642357501</v>
      </c>
      <c r="G22" s="32">
        <v>474.64783078549368</v>
      </c>
      <c r="H22" s="32">
        <v>847.74590723812116</v>
      </c>
      <c r="I22" s="32">
        <v>82.427749006806067</v>
      </c>
      <c r="J22" s="32">
        <v>32.499421608446191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1847.2239625706873</v>
      </c>
    </row>
    <row r="23" spans="1:36" x14ac:dyDescent="0.25">
      <c r="A23" t="s">
        <v>588</v>
      </c>
      <c r="B23" s="32">
        <v>0</v>
      </c>
      <c r="C23" s="32">
        <v>0</v>
      </c>
      <c r="D23" s="32">
        <v>0</v>
      </c>
      <c r="E23" s="32">
        <v>19.569994646473219</v>
      </c>
      <c r="F23" s="32">
        <v>112.05652939489018</v>
      </c>
      <c r="G23" s="32">
        <v>89.877279357103546</v>
      </c>
      <c r="H23" s="32">
        <v>69.393037647691372</v>
      </c>
      <c r="I23" s="32">
        <v>85.544477637164249</v>
      </c>
      <c r="J23" s="32">
        <v>7.4795985758098347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383.92091725913235</v>
      </c>
    </row>
    <row r="24" spans="1:36" x14ac:dyDescent="0.25">
      <c r="B24" s="32">
        <v>4.8090853735647983</v>
      </c>
      <c r="C24" s="32">
        <v>125.69897192452343</v>
      </c>
      <c r="D24" s="32">
        <v>1072.3074977103813</v>
      </c>
      <c r="E24" s="32">
        <v>2635.672000354597</v>
      </c>
      <c r="F24" s="32">
        <v>4547.0566933033715</v>
      </c>
      <c r="G24" s="32">
        <v>3663.8748427222386</v>
      </c>
      <c r="H24" s="32">
        <v>3535.3911879089642</v>
      </c>
      <c r="I24" s="32">
        <v>2413.232586118665</v>
      </c>
      <c r="J24" s="32">
        <v>1563.598657044635</v>
      </c>
      <c r="K24" s="32">
        <v>1776.4879888321902</v>
      </c>
      <c r="L24" s="32">
        <v>1566.3210104903242</v>
      </c>
      <c r="M24" s="32">
        <v>1267.1052277920815</v>
      </c>
      <c r="N24" s="32">
        <v>1078.3706248627172</v>
      </c>
      <c r="O24" s="32">
        <v>1047.5178670655298</v>
      </c>
      <c r="P24" s="32">
        <v>1053.7572739056345</v>
      </c>
      <c r="Q24" s="32">
        <v>940.79499832059071</v>
      </c>
      <c r="R24" s="32">
        <v>960.22507543579354</v>
      </c>
      <c r="S24" s="32">
        <v>969.09075522936678</v>
      </c>
      <c r="T24" s="32">
        <v>872.99008210281181</v>
      </c>
      <c r="U24" s="32">
        <v>886.82008972825156</v>
      </c>
      <c r="V24" s="32">
        <v>859.45188381091441</v>
      </c>
      <c r="W24" s="32">
        <v>637.75718151911008</v>
      </c>
      <c r="X24" s="32">
        <v>705.20398777447804</v>
      </c>
      <c r="Y24" s="32">
        <v>712.2599632272686</v>
      </c>
      <c r="Z24" s="32">
        <v>493.60365833586332</v>
      </c>
      <c r="AA24" s="32">
        <v>589.95079361245189</v>
      </c>
      <c r="AB24" s="32">
        <v>282.45565494435067</v>
      </c>
      <c r="AC24" s="32">
        <v>63.974472632976912</v>
      </c>
      <c r="AD24" s="32">
        <v>11.076237592732678</v>
      </c>
      <c r="AE24" s="32">
        <v>10.397108859507126</v>
      </c>
      <c r="AF24" s="32">
        <v>9.3469080660370558</v>
      </c>
      <c r="AG24" s="32">
        <v>8.4000730347761419</v>
      </c>
      <c r="AH24" s="32">
        <v>7.3855429717069452</v>
      </c>
      <c r="AI24" s="32">
        <v>3.883515763736312</v>
      </c>
      <c r="AJ24" s="32">
        <v>36376.269498372138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BEDA-36F0-4E8A-A7BC-4AA42B74F1D8}">
  <dimension ref="A23:AJ35"/>
  <sheetViews>
    <sheetView topLeftCell="A16" workbookViewId="0">
      <selection activeCell="G45" sqref="G45"/>
    </sheetView>
  </sheetViews>
  <sheetFormatPr baseColWidth="10" defaultRowHeight="15" x14ac:dyDescent="0.25"/>
  <cols>
    <col min="1" max="35" width="13" bestFit="1" customWidth="1"/>
  </cols>
  <sheetData>
    <row r="23" spans="1:36" x14ac:dyDescent="0.25">
      <c r="B23">
        <v>2015</v>
      </c>
      <c r="C23">
        <v>2016</v>
      </c>
      <c r="D23">
        <v>2017</v>
      </c>
      <c r="E23">
        <v>2018</v>
      </c>
      <c r="F23">
        <v>2019</v>
      </c>
      <c r="G23">
        <v>2020</v>
      </c>
      <c r="H23">
        <v>2021</v>
      </c>
      <c r="I23">
        <v>2022</v>
      </c>
      <c r="J23">
        <v>2023</v>
      </c>
      <c r="K23">
        <v>2024</v>
      </c>
      <c r="L23">
        <v>2025</v>
      </c>
      <c r="M23">
        <v>2026</v>
      </c>
      <c r="N23">
        <v>2027</v>
      </c>
      <c r="O23">
        <v>2028</v>
      </c>
      <c r="P23">
        <v>2029</v>
      </c>
      <c r="Q23">
        <v>2030</v>
      </c>
      <c r="R23">
        <v>2031</v>
      </c>
      <c r="S23">
        <v>2032</v>
      </c>
      <c r="T23">
        <v>2033</v>
      </c>
      <c r="U23">
        <v>2034</v>
      </c>
      <c r="V23">
        <v>2035</v>
      </c>
      <c r="W23">
        <v>2036</v>
      </c>
      <c r="X23">
        <v>2037</v>
      </c>
      <c r="Y23">
        <v>2038</v>
      </c>
      <c r="Z23">
        <v>2039</v>
      </c>
      <c r="AA23">
        <v>2040</v>
      </c>
      <c r="AB23">
        <v>2041</v>
      </c>
      <c r="AC23">
        <v>2042</v>
      </c>
      <c r="AD23">
        <v>2043</v>
      </c>
      <c r="AE23">
        <v>2044</v>
      </c>
      <c r="AF23">
        <v>2045</v>
      </c>
      <c r="AG23">
        <v>2046</v>
      </c>
      <c r="AH23">
        <v>2047</v>
      </c>
      <c r="AI23">
        <v>2048</v>
      </c>
    </row>
    <row r="24" spans="1:36" x14ac:dyDescent="0.25">
      <c r="A24" t="s">
        <v>580</v>
      </c>
      <c r="B24" s="32">
        <v>0</v>
      </c>
      <c r="C24" s="32">
        <v>0</v>
      </c>
      <c r="D24" s="32">
        <v>50.876817069721284</v>
      </c>
      <c r="E24" s="32">
        <v>289.39416649434673</v>
      </c>
      <c r="F24" s="32">
        <v>300.03716435057828</v>
      </c>
      <c r="G24" s="32">
        <v>169.93282151032273</v>
      </c>
      <c r="H24" s="32">
        <v>54.342393103672109</v>
      </c>
      <c r="I24" s="32">
        <v>52.454409486251677</v>
      </c>
      <c r="J24" s="32">
        <v>56.126058353259282</v>
      </c>
      <c r="K24" s="32">
        <v>55.732496615731549</v>
      </c>
      <c r="L24" s="32">
        <v>61.072964203710903</v>
      </c>
      <c r="M24" s="32">
        <v>58.742751856541005</v>
      </c>
      <c r="N24" s="32">
        <v>58.146496498143343</v>
      </c>
      <c r="O24" s="32">
        <v>57.945928318021828</v>
      </c>
      <c r="P24" s="32">
        <v>59.857423186454795</v>
      </c>
      <c r="Q24" s="32">
        <v>55.421614030116963</v>
      </c>
      <c r="R24" s="32">
        <v>60.979033855876864</v>
      </c>
      <c r="S24" s="32">
        <v>51.803700385461525</v>
      </c>
      <c r="T24" s="32">
        <v>47.894918013986235</v>
      </c>
      <c r="U24" s="32">
        <v>45.289080850601735</v>
      </c>
      <c r="V24" s="32">
        <v>44.271035365330853</v>
      </c>
      <c r="W24" s="32">
        <v>42.087392647169985</v>
      </c>
      <c r="X24" s="32">
        <v>38.447422694351317</v>
      </c>
      <c r="Y24" s="32">
        <v>33.775628839415702</v>
      </c>
      <c r="Z24" s="32">
        <v>33.069428537064233</v>
      </c>
      <c r="AA24" s="32">
        <v>29.380225672040616</v>
      </c>
      <c r="AB24" s="32">
        <v>28.095010379988402</v>
      </c>
      <c r="AC24" s="32">
        <v>27.010608095611268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>
        <v>1862.1869904137711</v>
      </c>
    </row>
    <row r="25" spans="1:36" x14ac:dyDescent="0.25">
      <c r="A25" t="s">
        <v>142</v>
      </c>
      <c r="B25" s="32">
        <v>0</v>
      </c>
      <c r="C25" s="32">
        <v>0</v>
      </c>
      <c r="D25" s="32">
        <v>65.422133679171424</v>
      </c>
      <c r="E25" s="32">
        <v>902.9209351998303</v>
      </c>
      <c r="F25" s="32">
        <v>1192.4427032716662</v>
      </c>
      <c r="G25" s="32">
        <v>1053.7682735763949</v>
      </c>
      <c r="H25" s="32">
        <v>902.58759069232201</v>
      </c>
      <c r="I25" s="32">
        <v>735.06120332285809</v>
      </c>
      <c r="J25" s="32">
        <v>640.99564397036295</v>
      </c>
      <c r="K25" s="32">
        <v>536.26499727616942</v>
      </c>
      <c r="L25" s="32">
        <v>418.25946043041347</v>
      </c>
      <c r="M25" s="32">
        <v>337.50235784954464</v>
      </c>
      <c r="N25" s="32">
        <v>310.59371642165871</v>
      </c>
      <c r="O25" s="32">
        <v>310.01473201468872</v>
      </c>
      <c r="P25" s="32">
        <v>287.96893367858479</v>
      </c>
      <c r="Q25" s="32">
        <v>262.26602879165586</v>
      </c>
      <c r="R25" s="32">
        <v>260.27209813494028</v>
      </c>
      <c r="S25" s="32">
        <v>219.27141837866924</v>
      </c>
      <c r="T25" s="32">
        <v>203.6994885331722</v>
      </c>
      <c r="U25" s="32">
        <v>183.49928722849683</v>
      </c>
      <c r="V25" s="32">
        <v>184.73074473220296</v>
      </c>
      <c r="W25" s="32">
        <v>178.89605756870432</v>
      </c>
      <c r="X25" s="32">
        <v>192.13329481161236</v>
      </c>
      <c r="Y25" s="32">
        <v>160.60013831037548</v>
      </c>
      <c r="Z25" s="32">
        <v>67.746375157761832</v>
      </c>
      <c r="AA25" s="32">
        <v>38.559453914328039</v>
      </c>
      <c r="AB25" s="32">
        <v>36.390487886111899</v>
      </c>
      <c r="AC25" s="32">
        <v>36.963864537365644</v>
      </c>
      <c r="AD25" s="32">
        <v>11.076237592732678</v>
      </c>
      <c r="AE25" s="32">
        <v>10.397108859507126</v>
      </c>
      <c r="AF25" s="32">
        <v>9.3469080660370558</v>
      </c>
      <c r="AG25" s="32">
        <v>8.4000730347761419</v>
      </c>
      <c r="AH25" s="32">
        <v>7.3855429717069452</v>
      </c>
      <c r="AI25" s="32">
        <v>3.883515763736312</v>
      </c>
      <c r="AJ25">
        <v>9769.3208056575604</v>
      </c>
    </row>
    <row r="26" spans="1:36" x14ac:dyDescent="0.25">
      <c r="A26" t="s">
        <v>145</v>
      </c>
      <c r="B26" s="32">
        <v>4.5729439499999991</v>
      </c>
      <c r="C26" s="32">
        <v>16.790031850000002</v>
      </c>
      <c r="D26" s="32">
        <v>76.428598692500003</v>
      </c>
      <c r="E26" s="32">
        <v>155.0417526385703</v>
      </c>
      <c r="F26" s="32">
        <v>234.64453472872631</v>
      </c>
      <c r="G26" s="32">
        <v>4.5069437362637368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>
        <v>491.98480559606037</v>
      </c>
    </row>
    <row r="27" spans="1:36" x14ac:dyDescent="0.25">
      <c r="A27" t="s">
        <v>146</v>
      </c>
      <c r="B27" s="32">
        <v>0.23614142356479911</v>
      </c>
      <c r="C27" s="32">
        <v>108.90894007452343</v>
      </c>
      <c r="D27" s="32">
        <v>533.48620710379305</v>
      </c>
      <c r="E27" s="32">
        <v>470.1281852130669</v>
      </c>
      <c r="F27" s="32">
        <v>1049.6798199061598</v>
      </c>
      <c r="G27" s="32">
        <v>1266.7196260481073</v>
      </c>
      <c r="H27" s="32">
        <v>1295.6056263444761</v>
      </c>
      <c r="I27" s="32">
        <v>1390.4893631695436</v>
      </c>
      <c r="J27" s="32">
        <v>796.13554155516772</v>
      </c>
      <c r="K27" s="32">
        <v>1158.4531536291972</v>
      </c>
      <c r="L27" s="32">
        <v>1062.1507384086003</v>
      </c>
      <c r="M27" s="32">
        <v>852.72186472306157</v>
      </c>
      <c r="N27" s="32">
        <v>687.63795542742116</v>
      </c>
      <c r="O27" s="32">
        <v>662.33230467775638</v>
      </c>
      <c r="P27" s="32">
        <v>690.78721517943234</v>
      </c>
      <c r="Q27" s="32">
        <v>609.74456047360241</v>
      </c>
      <c r="R27" s="32">
        <v>626.03464693153762</v>
      </c>
      <c r="S27" s="32">
        <v>686.46193581562784</v>
      </c>
      <c r="T27" s="32">
        <v>592.62719257965057</v>
      </c>
      <c r="U27" s="32">
        <v>654.35184549566816</v>
      </c>
      <c r="V27" s="32">
        <v>625.56900931801374</v>
      </c>
      <c r="W27" s="32">
        <v>413.05896494815727</v>
      </c>
      <c r="X27" s="32">
        <v>470.94105337159476</v>
      </c>
      <c r="Y27" s="32">
        <v>515.31153315952963</v>
      </c>
      <c r="Z27" s="32">
        <v>389.9059265103777</v>
      </c>
      <c r="AA27" s="32">
        <v>519.68083178518737</v>
      </c>
      <c r="AB27" s="32">
        <v>217.06814556909438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>
        <v>18346.228328841913</v>
      </c>
    </row>
    <row r="28" spans="1:36" x14ac:dyDescent="0.25">
      <c r="A28" t="s">
        <v>147</v>
      </c>
      <c r="B28" s="32">
        <v>0</v>
      </c>
      <c r="C28" s="32">
        <v>0</v>
      </c>
      <c r="D28" s="32">
        <v>231.78928871133036</v>
      </c>
      <c r="E28" s="32">
        <v>278.301875459911</v>
      </c>
      <c r="F28" s="32">
        <v>207.12572431394824</v>
      </c>
      <c r="G28" s="32">
        <v>106.65646218876553</v>
      </c>
      <c r="H28" s="32">
        <v>62.1752511252554</v>
      </c>
      <c r="I28" s="32">
        <v>36.191976550041261</v>
      </c>
      <c r="J28" s="32">
        <v>30.362392981589057</v>
      </c>
      <c r="K28" s="32">
        <v>26.037341311091872</v>
      </c>
      <c r="L28" s="32">
        <v>24.837847447599522</v>
      </c>
      <c r="M28" s="32">
        <v>18.138253362934165</v>
      </c>
      <c r="N28" s="32">
        <v>21.992456515494055</v>
      </c>
      <c r="O28" s="32">
        <v>17.224902055062856</v>
      </c>
      <c r="P28" s="32">
        <v>15.143701861162599</v>
      </c>
      <c r="Q28" s="32">
        <v>13.362795025215419</v>
      </c>
      <c r="R28" s="32">
        <v>12.939296513438755</v>
      </c>
      <c r="S28" s="32">
        <v>11.553700649608068</v>
      </c>
      <c r="T28" s="32">
        <v>28.768482976002872</v>
      </c>
      <c r="U28" s="32">
        <v>3.6798761534848508</v>
      </c>
      <c r="V28" s="32">
        <v>4.881094395366822</v>
      </c>
      <c r="W28" s="32">
        <v>3.7147663550784786</v>
      </c>
      <c r="X28" s="32">
        <v>3.682216896919595</v>
      </c>
      <c r="Y28" s="32">
        <v>2.5726629179477833</v>
      </c>
      <c r="Z28" s="32">
        <v>2.8819281306595461</v>
      </c>
      <c r="AA28" s="32">
        <v>2.330282240895857</v>
      </c>
      <c r="AB28" s="32">
        <v>0.90201110915598914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>
        <v>1167.2465872479597</v>
      </c>
    </row>
    <row r="29" spans="1:36" x14ac:dyDescent="0.25">
      <c r="A29" t="s">
        <v>148</v>
      </c>
      <c r="B29" s="32">
        <v>0</v>
      </c>
      <c r="C29" s="32">
        <v>0</v>
      </c>
      <c r="D29" s="32">
        <v>93.442969765908046</v>
      </c>
      <c r="E29" s="32">
        <v>226.90304800000001</v>
      </c>
      <c r="F29" s="32">
        <v>534.8840172413793</v>
      </c>
      <c r="G29" s="32">
        <v>218.55576724137933</v>
      </c>
      <c r="H29" s="32">
        <v>181.4762672413793</v>
      </c>
      <c r="I29" s="32">
        <v>6.63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>
        <v>1261.892069490046</v>
      </c>
    </row>
    <row r="30" spans="1:36" x14ac:dyDescent="0.25">
      <c r="A30" t="s">
        <v>149</v>
      </c>
      <c r="B30" s="32">
        <v>0</v>
      </c>
      <c r="C30" s="32">
        <v>0</v>
      </c>
      <c r="D30" s="32">
        <v>18.851343252594535</v>
      </c>
      <c r="E30" s="32">
        <v>104.89577832702447</v>
      </c>
      <c r="F30" s="32">
        <v>314.71810592248482</v>
      </c>
      <c r="G30" s="32">
        <v>181.8857578265856</v>
      </c>
      <c r="H30" s="32">
        <v>121.14240151604629</v>
      </c>
      <c r="I30" s="32">
        <v>24.433406945999973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>
        <v>765.92679379073559</v>
      </c>
    </row>
    <row r="31" spans="1:36" x14ac:dyDescent="0.25">
      <c r="A31" t="s">
        <v>150</v>
      </c>
      <c r="B31" s="32">
        <v>0</v>
      </c>
      <c r="C31" s="32">
        <v>0</v>
      </c>
      <c r="D31" s="32">
        <v>1.2897728451240082</v>
      </c>
      <c r="E31" s="32">
        <v>21.901786363302051</v>
      </c>
      <c r="F31" s="32">
        <v>132.03667444111869</v>
      </c>
      <c r="G31" s="32">
        <v>7.43014674942697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>
        <v>162.6583803989717</v>
      </c>
    </row>
    <row r="32" spans="1:36" x14ac:dyDescent="0.25">
      <c r="A32" t="s">
        <v>151</v>
      </c>
      <c r="B32" s="32">
        <v>0</v>
      </c>
      <c r="C32" s="32">
        <v>0</v>
      </c>
      <c r="D32" s="32">
        <v>0.72036659023879546</v>
      </c>
      <c r="E32" s="32">
        <v>26.97373050382652</v>
      </c>
      <c r="F32" s="32">
        <v>199.16911330884543</v>
      </c>
      <c r="G32" s="32">
        <v>89.893933702395302</v>
      </c>
      <c r="H32" s="32">
        <v>0.92271299999999989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>
        <v>317.67985710530604</v>
      </c>
    </row>
    <row r="33" spans="1:36" x14ac:dyDescent="0.25">
      <c r="A33" t="s">
        <v>589</v>
      </c>
      <c r="B33" s="32">
        <v>0</v>
      </c>
      <c r="C33" s="32">
        <v>0</v>
      </c>
      <c r="D33" s="32">
        <v>0</v>
      </c>
      <c r="E33" s="32">
        <v>139.64074750824517</v>
      </c>
      <c r="F33" s="32">
        <v>270.26230642357501</v>
      </c>
      <c r="G33" s="32">
        <v>474.64783078549368</v>
      </c>
      <c r="H33" s="32">
        <v>847.74590723812116</v>
      </c>
      <c r="I33" s="32">
        <v>82.427749006806067</v>
      </c>
      <c r="J33" s="32">
        <v>32.499421608446191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>
        <v>1847.2239625706873</v>
      </c>
    </row>
    <row r="34" spans="1:36" x14ac:dyDescent="0.25">
      <c r="A34" t="s">
        <v>590</v>
      </c>
      <c r="B34" s="32">
        <v>0</v>
      </c>
      <c r="C34" s="32">
        <v>0</v>
      </c>
      <c r="D34" s="32">
        <v>0</v>
      </c>
      <c r="E34" s="32">
        <v>19.569994646473219</v>
      </c>
      <c r="F34" s="32">
        <v>112.05652939489018</v>
      </c>
      <c r="G34" s="32">
        <v>89.877279357103546</v>
      </c>
      <c r="H34" s="32">
        <v>69.393037647691372</v>
      </c>
      <c r="I34" s="32">
        <v>85.544477637164249</v>
      </c>
      <c r="J34" s="32">
        <v>7.4795985758098347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>
        <v>383.92091725913235</v>
      </c>
    </row>
    <row r="35" spans="1:36" x14ac:dyDescent="0.25">
      <c r="A35" t="s">
        <v>2</v>
      </c>
      <c r="B35" s="32">
        <v>4.8090853735647983</v>
      </c>
      <c r="C35" s="32">
        <v>125.69897192452343</v>
      </c>
      <c r="D35" s="32">
        <v>1072.3074977103813</v>
      </c>
      <c r="E35" s="32">
        <v>2635.672000354597</v>
      </c>
      <c r="F35" s="32">
        <v>4547.0566933033715</v>
      </c>
      <c r="G35" s="32">
        <v>3663.8748427222386</v>
      </c>
      <c r="H35" s="32">
        <v>3535.3911879089642</v>
      </c>
      <c r="I35" s="32">
        <v>2413.232586118665</v>
      </c>
      <c r="J35" s="32">
        <v>1563.598657044635</v>
      </c>
      <c r="K35" s="32">
        <v>1776.4879888321902</v>
      </c>
      <c r="L35" s="32">
        <v>1566.3210104903242</v>
      </c>
      <c r="M35" s="32">
        <v>1267.1052277920815</v>
      </c>
      <c r="N35" s="32">
        <v>1078.3706248627172</v>
      </c>
      <c r="O35" s="32">
        <v>1047.5178670655298</v>
      </c>
      <c r="P35" s="32">
        <v>1053.7572739056345</v>
      </c>
      <c r="Q35" s="32">
        <v>940.79499832059071</v>
      </c>
      <c r="R35" s="32">
        <v>960.22507543579354</v>
      </c>
      <c r="S35" s="32">
        <v>969.09075522936678</v>
      </c>
      <c r="T35" s="32">
        <v>872.99008210281181</v>
      </c>
      <c r="U35" s="32">
        <v>886.82008972825156</v>
      </c>
      <c r="V35" s="32">
        <v>859.45188381091441</v>
      </c>
      <c r="W35" s="32">
        <v>637.75718151911008</v>
      </c>
      <c r="X35" s="32">
        <v>705.20398777447804</v>
      </c>
      <c r="Y35" s="32">
        <v>712.2599632272686</v>
      </c>
      <c r="Z35" s="32">
        <v>493.60365833586332</v>
      </c>
      <c r="AA35" s="32">
        <v>589.95079361245189</v>
      </c>
      <c r="AB35" s="32">
        <v>282.45565494435067</v>
      </c>
      <c r="AC35" s="32">
        <v>63.974472632976912</v>
      </c>
      <c r="AD35" s="32">
        <v>11.076237592732678</v>
      </c>
      <c r="AE35" s="32">
        <v>10.397108859507126</v>
      </c>
      <c r="AF35" s="32">
        <v>9.3469080660370558</v>
      </c>
      <c r="AG35" s="32">
        <v>8.4000730347761419</v>
      </c>
      <c r="AH35" s="32">
        <v>7.3855429717069452</v>
      </c>
      <c r="AI35" s="32">
        <v>3.883515763736312</v>
      </c>
      <c r="AJ35">
        <v>36376.269498372138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B59A-A4DB-469C-84FB-F00E38D131B1}">
  <dimension ref="A1:AJ105"/>
  <sheetViews>
    <sheetView workbookViewId="0">
      <selection activeCell="G45" sqref="G45"/>
    </sheetView>
  </sheetViews>
  <sheetFormatPr baseColWidth="10" defaultRowHeight="15" x14ac:dyDescent="0.25"/>
  <cols>
    <col min="1" max="1" width="40" customWidth="1"/>
    <col min="3" max="3" width="11.140625" customWidth="1"/>
    <col min="5" max="16" width="12.7109375" style="32" bestFit="1" customWidth="1"/>
    <col min="17" max="32" width="11.5703125" style="32" bestFit="1" customWidth="1"/>
    <col min="33" max="33" width="13.7109375" style="32" bestFit="1" customWidth="1"/>
  </cols>
  <sheetData>
    <row r="1" spans="1:36" s="70" customFormat="1" ht="30" x14ac:dyDescent="0.25">
      <c r="A1" s="70" t="s">
        <v>82</v>
      </c>
      <c r="B1" s="70">
        <v>2015</v>
      </c>
      <c r="C1" s="70">
        <v>2016</v>
      </c>
      <c r="D1" s="70">
        <v>2017</v>
      </c>
      <c r="E1" s="70">
        <v>2018</v>
      </c>
      <c r="F1" s="70">
        <v>2019</v>
      </c>
      <c r="G1" s="70">
        <v>2020</v>
      </c>
      <c r="H1" s="70">
        <v>2021</v>
      </c>
      <c r="I1" s="70">
        <v>2022</v>
      </c>
      <c r="J1" s="70">
        <v>2023</v>
      </c>
      <c r="K1" s="70">
        <v>2024</v>
      </c>
      <c r="L1" s="70">
        <v>2025</v>
      </c>
      <c r="M1" s="70">
        <v>2026</v>
      </c>
      <c r="N1" s="70">
        <v>2027</v>
      </c>
      <c r="O1" s="70">
        <v>2028</v>
      </c>
      <c r="P1" s="70">
        <v>2029</v>
      </c>
      <c r="Q1" s="70">
        <v>2030</v>
      </c>
      <c r="R1" s="70">
        <v>2031</v>
      </c>
      <c r="S1" s="70">
        <v>2032</v>
      </c>
      <c r="T1" s="70">
        <v>2033</v>
      </c>
      <c r="U1" s="70">
        <v>2034</v>
      </c>
      <c r="V1" s="70">
        <v>2035</v>
      </c>
      <c r="W1" s="70">
        <v>2036</v>
      </c>
      <c r="X1" s="70">
        <v>2037</v>
      </c>
      <c r="Y1" s="70">
        <v>2038</v>
      </c>
      <c r="Z1" s="70">
        <v>2039</v>
      </c>
      <c r="AA1" s="70">
        <v>2040</v>
      </c>
      <c r="AB1" s="70">
        <v>2041</v>
      </c>
      <c r="AC1" s="70">
        <v>2042</v>
      </c>
      <c r="AD1" s="70">
        <v>2043</v>
      </c>
      <c r="AE1" s="70">
        <v>2044</v>
      </c>
      <c r="AF1" s="70">
        <v>2045</v>
      </c>
      <c r="AG1" s="70">
        <v>2046</v>
      </c>
      <c r="AH1" s="70">
        <v>2047</v>
      </c>
      <c r="AI1" s="70">
        <v>2048</v>
      </c>
      <c r="AJ1" s="70" t="s">
        <v>83</v>
      </c>
    </row>
    <row r="2" spans="1:36" x14ac:dyDescent="0.25">
      <c r="A2" t="s">
        <v>21</v>
      </c>
      <c r="D2">
        <v>50876817.069721282</v>
      </c>
      <c r="E2" s="32">
        <v>203242809.44864997</v>
      </c>
      <c r="F2" s="32">
        <v>61650118.30719687</v>
      </c>
      <c r="G2" s="32">
        <v>940204.97492424247</v>
      </c>
      <c r="AJ2">
        <v>316709949.80049241</v>
      </c>
    </row>
    <row r="3" spans="1:36" x14ac:dyDescent="0.25">
      <c r="A3" t="s">
        <v>71</v>
      </c>
      <c r="E3" s="32">
        <v>52641279.51840739</v>
      </c>
      <c r="F3" s="32">
        <v>169978900.04804233</v>
      </c>
      <c r="G3" s="32">
        <v>119833983.57226925</v>
      </c>
      <c r="H3" s="32">
        <v>30546397.671514656</v>
      </c>
      <c r="I3" s="32">
        <v>28874151.210944854</v>
      </c>
      <c r="J3" s="32">
        <v>28546425.992163785</v>
      </c>
      <c r="K3" s="32">
        <v>27758691.818385057</v>
      </c>
      <c r="L3" s="32">
        <v>32614993.132989407</v>
      </c>
      <c r="M3" s="32">
        <v>29924146.027080469</v>
      </c>
      <c r="N3" s="32">
        <v>28149827.031315964</v>
      </c>
      <c r="O3" s="32">
        <v>25849519.648813482</v>
      </c>
      <c r="P3" s="32">
        <v>27011307.938507423</v>
      </c>
      <c r="Q3" s="32">
        <v>24854189.861917406</v>
      </c>
      <c r="R3" s="32">
        <v>30371661.387929495</v>
      </c>
      <c r="S3" s="32">
        <v>25765099.296382584</v>
      </c>
      <c r="T3" s="32">
        <v>25637113.245411675</v>
      </c>
      <c r="U3" s="32">
        <v>23100844.795612693</v>
      </c>
      <c r="V3" s="32">
        <v>23652909.569585241</v>
      </c>
      <c r="W3" s="32">
        <v>23357804.051928759</v>
      </c>
      <c r="X3" s="32">
        <v>20816824.139362279</v>
      </c>
      <c r="Y3" s="32">
        <v>16778965.803670093</v>
      </c>
      <c r="Z3" s="32">
        <v>16545011.321823003</v>
      </c>
      <c r="AA3" s="32">
        <v>13313606.117051575</v>
      </c>
      <c r="AB3" s="32">
        <v>12654566.344242787</v>
      </c>
      <c r="AC3" s="32">
        <v>11072529.540622231</v>
      </c>
      <c r="AJ3">
        <v>869650749.08597374</v>
      </c>
    </row>
    <row r="4" spans="1:36" x14ac:dyDescent="0.25">
      <c r="A4" t="s">
        <v>72</v>
      </c>
      <c r="E4" s="32">
        <v>33510077.527289338</v>
      </c>
      <c r="F4" s="32">
        <v>68408145.995339096</v>
      </c>
      <c r="G4" s="32">
        <v>49158632.963129245</v>
      </c>
      <c r="H4" s="32">
        <v>23795995.432157453</v>
      </c>
      <c r="I4" s="32">
        <v>23580258.275306828</v>
      </c>
      <c r="J4" s="32">
        <v>27579632.361095503</v>
      </c>
      <c r="K4" s="32">
        <v>27973804.797346495</v>
      </c>
      <c r="L4" s="32">
        <v>28457971.0707215</v>
      </c>
      <c r="M4" s="32">
        <v>28818605.829460535</v>
      </c>
      <c r="N4" s="32">
        <v>29996669.466827378</v>
      </c>
      <c r="O4" s="32">
        <v>32096408.669208344</v>
      </c>
      <c r="P4" s="32">
        <v>32846115.247947376</v>
      </c>
      <c r="Q4" s="32">
        <v>30567424.168199558</v>
      </c>
      <c r="R4" s="32">
        <v>30607372.467947371</v>
      </c>
      <c r="S4" s="32">
        <v>26038601.089078944</v>
      </c>
      <c r="T4" s="32">
        <v>22257804.768574558</v>
      </c>
      <c r="U4" s="32">
        <v>22188236.05498904</v>
      </c>
      <c r="V4" s="32">
        <v>20618125.795745611</v>
      </c>
      <c r="W4" s="32">
        <v>18729588.595241226</v>
      </c>
      <c r="X4" s="32">
        <v>17630598.554989036</v>
      </c>
      <c r="Y4" s="32">
        <v>16996663.035745613</v>
      </c>
      <c r="Z4" s="32">
        <v>16524417.215241227</v>
      </c>
      <c r="AA4" s="32">
        <v>16066619.554989038</v>
      </c>
      <c r="AB4" s="32">
        <v>15440444.035745617</v>
      </c>
      <c r="AC4" s="32">
        <v>15938078.554989036</v>
      </c>
      <c r="AJ4">
        <v>675826291.52730477</v>
      </c>
    </row>
    <row r="5" spans="1:36" x14ac:dyDescent="0.25">
      <c r="A5" t="s">
        <v>22</v>
      </c>
      <c r="D5">
        <v>65422133.679171421</v>
      </c>
      <c r="E5" s="32">
        <v>797189152.21560216</v>
      </c>
      <c r="F5" s="32">
        <v>944947244.37099481</v>
      </c>
      <c r="G5" s="32">
        <v>767639327.65975666</v>
      </c>
      <c r="H5" s="32">
        <v>440612626.59738022</v>
      </c>
      <c r="I5" s="32">
        <v>391781432.92977417</v>
      </c>
      <c r="J5" s="32">
        <v>386677376.70969665</v>
      </c>
      <c r="K5" s="32">
        <v>349717156.50987983</v>
      </c>
      <c r="L5" s="32">
        <v>294724132.16273028</v>
      </c>
      <c r="M5" s="32">
        <v>222988433.03986511</v>
      </c>
      <c r="N5" s="32">
        <v>205008968.19246101</v>
      </c>
      <c r="O5" s="32">
        <v>207509186.37943774</v>
      </c>
      <c r="P5" s="32">
        <v>188840904.86533511</v>
      </c>
      <c r="Q5" s="32">
        <v>175157752.82486466</v>
      </c>
      <c r="R5" s="32">
        <v>193395700.49565595</v>
      </c>
      <c r="S5" s="32">
        <v>158699973.71334103</v>
      </c>
      <c r="T5" s="32">
        <v>150047423.6480104</v>
      </c>
      <c r="U5" s="32">
        <v>130690827.35399723</v>
      </c>
      <c r="V5" s="32">
        <v>137595293.36281952</v>
      </c>
      <c r="W5" s="32">
        <v>137573612.2793732</v>
      </c>
      <c r="X5" s="32">
        <v>147649516.99862358</v>
      </c>
      <c r="Y5" s="32">
        <v>117602403.48753123</v>
      </c>
      <c r="Z5" s="32">
        <v>23831483.385369789</v>
      </c>
      <c r="AJ5">
        <v>6635302062.8616734</v>
      </c>
    </row>
    <row r="6" spans="1:36" x14ac:dyDescent="0.25">
      <c r="A6" t="s">
        <v>74</v>
      </c>
      <c r="E6" s="32">
        <v>53248739.30422274</v>
      </c>
      <c r="F6" s="32">
        <v>68788592.971240968</v>
      </c>
      <c r="G6" s="32">
        <v>106274612.51813123</v>
      </c>
      <c r="H6" s="32">
        <v>293782463.15811491</v>
      </c>
      <c r="I6" s="32">
        <v>154736129.1880185</v>
      </c>
      <c r="J6" s="32">
        <v>97904847.978105351</v>
      </c>
      <c r="K6" s="32">
        <v>68471777.14525938</v>
      </c>
      <c r="L6" s="32">
        <v>62662289.312893555</v>
      </c>
      <c r="M6" s="32">
        <v>61838529.773938209</v>
      </c>
      <c r="N6" s="32">
        <v>61139790.947891444</v>
      </c>
      <c r="O6" s="32">
        <v>61063702.75936757</v>
      </c>
      <c r="P6" s="32">
        <v>64500437.643992975</v>
      </c>
      <c r="Q6" s="32">
        <v>52807951.538451537</v>
      </c>
      <c r="R6" s="32">
        <v>48396091.435137451</v>
      </c>
      <c r="S6" s="32">
        <v>43388389.350361876</v>
      </c>
      <c r="T6" s="32">
        <v>37559623.541974649</v>
      </c>
      <c r="U6" s="32">
        <v>37550349.246887252</v>
      </c>
      <c r="V6" s="32">
        <v>32646174.497121301</v>
      </c>
      <c r="W6" s="32">
        <v>27464139.04326646</v>
      </c>
      <c r="X6" s="32">
        <v>31120872.285289191</v>
      </c>
      <c r="Y6" s="32">
        <v>30115710.750067532</v>
      </c>
      <c r="Z6" s="32">
        <v>31504523.174523041</v>
      </c>
      <c r="AA6" s="32">
        <v>26495768.802648671</v>
      </c>
      <c r="AB6" s="32">
        <v>24687760.462645911</v>
      </c>
      <c r="AC6" s="32">
        <v>25538779.51013748</v>
      </c>
      <c r="AJ6">
        <v>1603688046.3396893</v>
      </c>
    </row>
    <row r="7" spans="1:36" x14ac:dyDescent="0.25">
      <c r="A7" t="s">
        <v>159</v>
      </c>
      <c r="E7" s="32">
        <v>29661467.181688819</v>
      </c>
      <c r="F7" s="32">
        <v>100720333.56454541</v>
      </c>
      <c r="G7" s="32">
        <v>69090939.344468847</v>
      </c>
      <c r="H7" s="32">
        <v>65524287.609757625</v>
      </c>
      <c r="I7" s="32">
        <v>68731124.876472741</v>
      </c>
      <c r="J7" s="32">
        <v>31557794.376951005</v>
      </c>
      <c r="K7" s="32">
        <v>26141589.382748395</v>
      </c>
      <c r="L7" s="32">
        <v>26769771.227702361</v>
      </c>
      <c r="M7" s="32">
        <v>22478411.554365378</v>
      </c>
      <c r="N7" s="32">
        <v>17816855.615687959</v>
      </c>
      <c r="O7" s="32">
        <v>17637757.899921153</v>
      </c>
      <c r="P7" s="32">
        <v>12857040.691223186</v>
      </c>
      <c r="Q7" s="32">
        <v>14314859.543312334</v>
      </c>
      <c r="AJ7">
        <v>503302232.86884528</v>
      </c>
    </row>
    <row r="8" spans="1:36" x14ac:dyDescent="0.25">
      <c r="A8" t="s">
        <v>160</v>
      </c>
      <c r="E8" s="32">
        <v>21093787.738845967</v>
      </c>
      <c r="F8" s="32">
        <v>55974229.687449783</v>
      </c>
      <c r="G8" s="32">
        <v>110763394.05403809</v>
      </c>
      <c r="H8" s="32">
        <v>102668213.32706928</v>
      </c>
      <c r="I8" s="32">
        <v>119812516.32859261</v>
      </c>
      <c r="J8" s="32">
        <v>124855624.90560992</v>
      </c>
      <c r="K8" s="32">
        <v>91934474.238281891</v>
      </c>
      <c r="L8" s="32">
        <v>34103267.727087304</v>
      </c>
      <c r="M8" s="32">
        <v>30196983.481375951</v>
      </c>
      <c r="N8" s="32">
        <v>26628101.665618271</v>
      </c>
      <c r="O8" s="32">
        <v>23804084.975962244</v>
      </c>
      <c r="P8" s="32">
        <v>21770550.478033494</v>
      </c>
      <c r="Q8" s="32">
        <v>19985464.885027334</v>
      </c>
      <c r="R8" s="32">
        <v>18480306.204146896</v>
      </c>
      <c r="S8" s="32">
        <v>17183055.314966328</v>
      </c>
      <c r="T8" s="32">
        <v>16092441.343187142</v>
      </c>
      <c r="U8" s="32">
        <v>15258110.627612313</v>
      </c>
      <c r="V8" s="32">
        <v>14489276.872262148</v>
      </c>
      <c r="W8" s="32">
        <v>13858306.246064631</v>
      </c>
      <c r="X8" s="32">
        <v>13362905.52769961</v>
      </c>
      <c r="Y8" s="32">
        <v>12882024.072776722</v>
      </c>
      <c r="Z8" s="32">
        <v>12410368.597869001</v>
      </c>
      <c r="AA8" s="32">
        <v>12063685.111679368</v>
      </c>
      <c r="AB8" s="32">
        <v>11702727.423465986</v>
      </c>
      <c r="AC8" s="32">
        <v>11425085.027228165</v>
      </c>
      <c r="AD8" s="32">
        <v>11076237.592732677</v>
      </c>
      <c r="AE8" s="32">
        <v>10397108.859507127</v>
      </c>
      <c r="AF8" s="32">
        <v>9346908.0660370551</v>
      </c>
      <c r="AG8" s="32">
        <v>8400073.0347761419</v>
      </c>
      <c r="AH8">
        <v>7385542.9717069454</v>
      </c>
      <c r="AI8">
        <v>3883515.7637363118</v>
      </c>
      <c r="AJ8">
        <v>1003288372.1504465</v>
      </c>
    </row>
    <row r="9" spans="1:36" x14ac:dyDescent="0.25">
      <c r="A9" t="s">
        <v>73</v>
      </c>
      <c r="E9" s="32">
        <v>1727788.7594704691</v>
      </c>
      <c r="F9" s="32">
        <v>22012302.67743529</v>
      </c>
      <c r="AJ9">
        <v>23740091.43690576</v>
      </c>
    </row>
    <row r="10" spans="1:36" x14ac:dyDescent="0.25">
      <c r="A10" t="s">
        <v>5</v>
      </c>
      <c r="B10">
        <v>2378160.2749999999</v>
      </c>
      <c r="C10">
        <v>7624720.8250000002</v>
      </c>
      <c r="D10">
        <v>4911093.49125</v>
      </c>
      <c r="E10" s="32">
        <v>59140802.1658125</v>
      </c>
      <c r="F10" s="32">
        <v>70842249.950643629</v>
      </c>
      <c r="AJ10">
        <v>144897026.70770612</v>
      </c>
    </row>
    <row r="11" spans="1:36" x14ac:dyDescent="0.25">
      <c r="A11" t="s">
        <v>6</v>
      </c>
      <c r="B11">
        <v>2194783.6749999998</v>
      </c>
      <c r="C11">
        <v>9165311.0250000004</v>
      </c>
      <c r="D11">
        <v>71517505.201250002</v>
      </c>
      <c r="E11" s="32">
        <v>95900950.472757816</v>
      </c>
      <c r="F11" s="32">
        <v>163802284.77808267</v>
      </c>
      <c r="G11" s="32">
        <v>4506943.7362637371</v>
      </c>
      <c r="AJ11">
        <v>347087778.88835424</v>
      </c>
    </row>
    <row r="12" spans="1:36" x14ac:dyDescent="0.25">
      <c r="A12" t="s">
        <v>84</v>
      </c>
      <c r="B12">
        <v>236141.4235647991</v>
      </c>
      <c r="C12">
        <v>55530919.907626867</v>
      </c>
      <c r="D12">
        <v>235869016.47918019</v>
      </c>
      <c r="E12">
        <v>305555437.00347519</v>
      </c>
      <c r="F12">
        <v>401295563.34654653</v>
      </c>
      <c r="G12">
        <v>570094153.97181964</v>
      </c>
      <c r="H12">
        <v>445918149.74578965</v>
      </c>
      <c r="I12">
        <v>431823008.94057679</v>
      </c>
      <c r="J12">
        <v>369242774.24775445</v>
      </c>
      <c r="K12">
        <v>575195867.07535589</v>
      </c>
      <c r="L12">
        <v>451233159.00527084</v>
      </c>
      <c r="M12">
        <v>289082569.23481876</v>
      </c>
      <c r="N12">
        <v>318283768.68025434</v>
      </c>
      <c r="O12">
        <v>343795082.55150902</v>
      </c>
      <c r="P12">
        <v>287660624.0469541</v>
      </c>
      <c r="Q12">
        <v>316558067.80325234</v>
      </c>
      <c r="R12">
        <v>340339328.87968993</v>
      </c>
      <c r="S12">
        <v>285546137.87797165</v>
      </c>
      <c r="T12">
        <v>315894484.9745785</v>
      </c>
      <c r="U12">
        <v>338612102.62729371</v>
      </c>
      <c r="V12">
        <v>241497892.72216237</v>
      </c>
      <c r="W12">
        <v>143627743.03882906</v>
      </c>
      <c r="X12">
        <v>167818043.60612649</v>
      </c>
      <c r="Y12">
        <v>114970012.92619595</v>
      </c>
      <c r="Z12">
        <v>143053006.19554424</v>
      </c>
      <c r="AA12">
        <v>167539583.19269702</v>
      </c>
      <c r="AB12">
        <v>204800200.93999997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7861072840.4448385</v>
      </c>
    </row>
    <row r="13" spans="1:36" x14ac:dyDescent="0.25">
      <c r="A13" t="s">
        <v>7</v>
      </c>
      <c r="C13">
        <v>25403870.609999996</v>
      </c>
      <c r="D13">
        <v>150088144.1900911</v>
      </c>
      <c r="E13" s="32">
        <v>128359685.35959177</v>
      </c>
      <c r="F13" s="32">
        <v>235274256.13861322</v>
      </c>
      <c r="G13" s="32">
        <v>368190795.25424361</v>
      </c>
      <c r="H13" s="32">
        <v>258085439.59868637</v>
      </c>
      <c r="I13" s="32">
        <v>160808210.04058778</v>
      </c>
      <c r="J13" s="32">
        <v>65691436.93062073</v>
      </c>
      <c r="K13" s="32">
        <v>115792091.46283734</v>
      </c>
      <c r="L13" s="32">
        <v>68885163.060490265</v>
      </c>
      <c r="M13" s="32">
        <v>76994327.045356095</v>
      </c>
      <c r="N13" s="32">
        <v>97407133.28890115</v>
      </c>
      <c r="O13" s="32">
        <v>64661646.725843929</v>
      </c>
      <c r="P13" s="32">
        <v>123735486.73613515</v>
      </c>
      <c r="Q13" s="32">
        <v>71495060.656060711</v>
      </c>
      <c r="R13" s="32">
        <v>63157851.763115421</v>
      </c>
      <c r="S13" s="32">
        <v>109477120.69922808</v>
      </c>
      <c r="T13" s="32">
        <v>58815417.394978359</v>
      </c>
      <c r="U13" s="32">
        <v>57578864.137723438</v>
      </c>
      <c r="V13" s="32">
        <v>104647396.2815441</v>
      </c>
      <c r="W13" s="32">
        <v>56365407.701268248</v>
      </c>
      <c r="X13" s="32">
        <v>74963628.37994349</v>
      </c>
      <c r="Y13" s="32">
        <v>92481046.594716921</v>
      </c>
      <c r="Z13" s="32">
        <v>50164380.861497611</v>
      </c>
      <c r="AA13" s="32">
        <v>49302127.850988217</v>
      </c>
      <c r="AJ13">
        <v>2727825988.7630634</v>
      </c>
    </row>
    <row r="14" spans="1:36" x14ac:dyDescent="0.25">
      <c r="A14" t="s">
        <v>9</v>
      </c>
      <c r="C14">
        <v>27974149.556896556</v>
      </c>
      <c r="D14">
        <v>147529046.4345217</v>
      </c>
      <c r="E14" s="32">
        <v>36213062.850000001</v>
      </c>
      <c r="F14" s="32">
        <v>413110000.42099994</v>
      </c>
      <c r="G14" s="32">
        <v>328434676.82204401</v>
      </c>
      <c r="H14" s="32">
        <v>591602037</v>
      </c>
      <c r="I14" s="32">
        <v>797858144.18837905</v>
      </c>
      <c r="J14" s="32">
        <v>361201330.37679255</v>
      </c>
      <c r="K14" s="32">
        <v>467465195.09100395</v>
      </c>
      <c r="L14" s="32">
        <v>542032416.342839</v>
      </c>
      <c r="M14" s="32">
        <v>486644968.44288671</v>
      </c>
      <c r="N14" s="32">
        <v>271947053.45826566</v>
      </c>
      <c r="O14" s="32">
        <v>253875575.40040335</v>
      </c>
      <c r="P14" s="32">
        <v>279391104.39634311</v>
      </c>
      <c r="Q14" s="32">
        <v>221691432.01428938</v>
      </c>
      <c r="R14" s="32">
        <v>222537466.28873226</v>
      </c>
      <c r="S14" s="32">
        <v>291438677.23842806</v>
      </c>
      <c r="T14" s="32">
        <v>217917290.21009374</v>
      </c>
      <c r="U14" s="32">
        <v>258160878.73065102</v>
      </c>
      <c r="V14" s="32">
        <v>279423720.31430721</v>
      </c>
      <c r="W14" s="32">
        <v>213065814.20805997</v>
      </c>
      <c r="X14" s="32">
        <v>228159381.38552478</v>
      </c>
      <c r="Y14" s="32">
        <v>307860473.6386168</v>
      </c>
      <c r="Z14" s="32">
        <v>196688539.45333582</v>
      </c>
      <c r="AA14" s="32">
        <v>302839120.74150217</v>
      </c>
      <c r="AB14" s="32">
        <v>12267944.629094411</v>
      </c>
      <c r="AJ14">
        <v>7757329499.6340113</v>
      </c>
    </row>
    <row r="15" spans="1:36" x14ac:dyDescent="0.25">
      <c r="A15" t="s">
        <v>23</v>
      </c>
      <c r="D15">
        <v>7602892.3302634871</v>
      </c>
      <c r="E15" s="32">
        <v>1112695.3123686886</v>
      </c>
      <c r="F15" s="32">
        <v>13288098.427285338</v>
      </c>
      <c r="G15" s="32">
        <v>26423789.086178463</v>
      </c>
      <c r="H15" s="32">
        <v>13508524.191847809</v>
      </c>
      <c r="I15" s="32">
        <v>1949898.6117264745</v>
      </c>
      <c r="J15" s="32">
        <v>1802151.1051221015</v>
      </c>
      <c r="K15" s="32">
        <v>1382016.7389885411</v>
      </c>
      <c r="L15" s="32">
        <v>1508371.8176545126</v>
      </c>
      <c r="M15" s="32">
        <v>1199985.9559608914</v>
      </c>
      <c r="N15" s="32">
        <v>1301628.7655099765</v>
      </c>
      <c r="O15" s="32">
        <v>989214.47790875798</v>
      </c>
      <c r="P15" s="32">
        <v>1181995.798116012</v>
      </c>
      <c r="Q15" s="32">
        <v>923877.92655672273</v>
      </c>
      <c r="R15" s="32">
        <v>1051099.2159474206</v>
      </c>
      <c r="S15" s="32">
        <v>832836.27621757914</v>
      </c>
      <c r="T15" s="32">
        <v>1036869.2433153602</v>
      </c>
      <c r="U15" s="32">
        <v>750344.98705857608</v>
      </c>
      <c r="V15" s="32">
        <v>1045427.9706146317</v>
      </c>
      <c r="W15" s="32">
        <v>757485.33277333225</v>
      </c>
      <c r="X15" s="32">
        <v>915575.77036555496</v>
      </c>
      <c r="Y15" s="32">
        <v>640510.93346127961</v>
      </c>
      <c r="Z15" s="32">
        <v>741764.29383868235</v>
      </c>
      <c r="AA15" s="32">
        <v>615507.69932004716</v>
      </c>
      <c r="AB15" s="32">
        <v>270632.30356735352</v>
      </c>
      <c r="AJ15">
        <v>82833194.571967572</v>
      </c>
    </row>
    <row r="16" spans="1:36" x14ac:dyDescent="0.25">
      <c r="A16" t="s">
        <v>40</v>
      </c>
      <c r="D16">
        <v>5993982</v>
      </c>
      <c r="E16" s="32">
        <v>2877501</v>
      </c>
      <c r="F16" s="32">
        <v>4054499</v>
      </c>
      <c r="AJ16">
        <v>12925982</v>
      </c>
    </row>
    <row r="17" spans="1:36" x14ac:dyDescent="0.25">
      <c r="A17" t="s">
        <v>25</v>
      </c>
      <c r="D17">
        <v>8589180.8420933262</v>
      </c>
      <c r="E17" s="32">
        <v>26454096.907986667</v>
      </c>
      <c r="F17" s="32">
        <v>1318345.83</v>
      </c>
      <c r="G17" s="32">
        <v>515532.39999999991</v>
      </c>
      <c r="H17" s="32">
        <v>515532.39999999991</v>
      </c>
      <c r="I17" s="32">
        <v>182401.6</v>
      </c>
      <c r="AJ17">
        <v>37575089.980079986</v>
      </c>
    </row>
    <row r="18" spans="1:36" x14ac:dyDescent="0.25">
      <c r="A18" t="s">
        <v>26</v>
      </c>
      <c r="D18">
        <v>6420316.4800000014</v>
      </c>
      <c r="E18" s="32">
        <v>11666615.179262126</v>
      </c>
      <c r="F18" s="32">
        <v>7778956.8271674644</v>
      </c>
      <c r="G18" s="32">
        <v>857233.35652468249</v>
      </c>
      <c r="AJ18">
        <v>26723121.842954278</v>
      </c>
    </row>
    <row r="19" spans="1:36" x14ac:dyDescent="0.25">
      <c r="A19" t="s">
        <v>42</v>
      </c>
      <c r="D19">
        <v>10266428.908853723</v>
      </c>
      <c r="E19" s="32">
        <v>17959486.779706787</v>
      </c>
      <c r="F19" s="32">
        <v>5350757.6763063092</v>
      </c>
      <c r="AJ19">
        <v>33576673.364866816</v>
      </c>
    </row>
    <row r="20" spans="1:36" x14ac:dyDescent="0.25">
      <c r="A20" t="s">
        <v>27</v>
      </c>
      <c r="D20">
        <v>5011355.6788402768</v>
      </c>
      <c r="E20" s="32">
        <v>2896722.5996966902</v>
      </c>
      <c r="F20" s="32">
        <v>597255.53405794944</v>
      </c>
      <c r="AJ20">
        <v>8505333.8125949167</v>
      </c>
    </row>
    <row r="21" spans="1:36" x14ac:dyDescent="0.25">
      <c r="A21" t="s">
        <v>28</v>
      </c>
      <c r="D21">
        <v>6920583.1818999974</v>
      </c>
      <c r="E21" s="32">
        <v>6990438.0059847832</v>
      </c>
      <c r="F21" s="32">
        <v>1712481.3787152173</v>
      </c>
      <c r="G21" s="32">
        <v>515532.39999999991</v>
      </c>
      <c r="H21" s="32">
        <v>515532.39999999991</v>
      </c>
      <c r="I21" s="32">
        <v>168201.60000000003</v>
      </c>
      <c r="AJ21">
        <v>16822768.966600001</v>
      </c>
    </row>
    <row r="22" spans="1:36" x14ac:dyDescent="0.25">
      <c r="A22" t="s">
        <v>44</v>
      </c>
      <c r="D22">
        <v>16042269.233688422</v>
      </c>
      <c r="AJ22">
        <v>16042269.233688422</v>
      </c>
    </row>
    <row r="23" spans="1:36" x14ac:dyDescent="0.25">
      <c r="A23" t="s">
        <v>45</v>
      </c>
      <c r="D23">
        <v>14066241.076856695</v>
      </c>
      <c r="E23" s="32">
        <v>13472161.470204711</v>
      </c>
      <c r="F23" s="32">
        <v>4690770.8968024692</v>
      </c>
      <c r="AJ23">
        <v>32229173.443863876</v>
      </c>
    </row>
    <row r="24" spans="1:36" x14ac:dyDescent="0.25">
      <c r="A24" t="s">
        <v>29</v>
      </c>
      <c r="D24">
        <v>3688780</v>
      </c>
      <c r="E24" s="32">
        <v>2607170</v>
      </c>
      <c r="F24" s="32">
        <v>3062110.6772593684</v>
      </c>
      <c r="G24" s="32">
        <v>1811092.0153461362</v>
      </c>
      <c r="H24" s="32">
        <v>3445924.1389734559</v>
      </c>
      <c r="I24" s="32">
        <v>3428141.9307778794</v>
      </c>
      <c r="J24" s="32">
        <v>1579354.0901377869</v>
      </c>
      <c r="K24" s="32">
        <v>3378165.7321118424</v>
      </c>
      <c r="L24" s="32">
        <v>3315518.3552411562</v>
      </c>
      <c r="M24" s="32">
        <v>1278146.8373754111</v>
      </c>
      <c r="N24" s="32">
        <v>3168623.3322071945</v>
      </c>
      <c r="O24" s="32">
        <v>1232172.6708664258</v>
      </c>
      <c r="P24" s="32">
        <v>1421719.858367438</v>
      </c>
      <c r="Q24" s="32">
        <v>848277.52131014457</v>
      </c>
      <c r="R24" s="32">
        <v>981523.06647108612</v>
      </c>
      <c r="S24" s="32">
        <v>890585.42836839275</v>
      </c>
      <c r="T24" s="32">
        <v>725791.65945126838</v>
      </c>
      <c r="U24" s="32">
        <v>827280.05488275213</v>
      </c>
      <c r="V24" s="32">
        <v>862294.73552866396</v>
      </c>
      <c r="W24" s="32">
        <v>385361.50113968732</v>
      </c>
      <c r="X24" s="32">
        <v>610469.66500463884</v>
      </c>
      <c r="Y24" s="32">
        <v>322891.04822841001</v>
      </c>
      <c r="Z24" s="32">
        <v>302796.17270742945</v>
      </c>
      <c r="AA24" s="32">
        <v>201532.96339326527</v>
      </c>
      <c r="AB24" s="32">
        <v>66788.57491146079</v>
      </c>
      <c r="AJ24">
        <v>40442512.03006129</v>
      </c>
    </row>
    <row r="25" spans="1:36" x14ac:dyDescent="0.25">
      <c r="A25" t="s">
        <v>30</v>
      </c>
      <c r="D25">
        <v>12169714.647952065</v>
      </c>
      <c r="E25" s="32">
        <v>16217989.646691186</v>
      </c>
      <c r="F25" s="32">
        <v>9826464.0731086079</v>
      </c>
      <c r="G25" s="32">
        <v>1636739.3775520667</v>
      </c>
      <c r="AJ25">
        <v>39850907.745303929</v>
      </c>
    </row>
    <row r="26" spans="1:36" x14ac:dyDescent="0.25">
      <c r="A26" t="s">
        <v>31</v>
      </c>
      <c r="D26">
        <v>13078438.365714287</v>
      </c>
      <c r="E26" s="32">
        <v>13696198.162857141</v>
      </c>
      <c r="F26" s="32">
        <v>37797364.925714299</v>
      </c>
      <c r="G26" s="32">
        <v>1542468.6733333329</v>
      </c>
      <c r="AJ26">
        <v>66114470.127619058</v>
      </c>
    </row>
    <row r="27" spans="1:36" x14ac:dyDescent="0.25">
      <c r="A27" t="s">
        <v>33</v>
      </c>
      <c r="D27">
        <v>2116295.5700000003</v>
      </c>
      <c r="E27" s="32">
        <v>1603000.8753</v>
      </c>
      <c r="F27" s="32">
        <v>2031389.5210260155</v>
      </c>
      <c r="G27" s="32">
        <v>1643789.1574631585</v>
      </c>
      <c r="H27" s="32">
        <v>4167504.2135795276</v>
      </c>
      <c r="I27" s="32">
        <v>1663718.1940973175</v>
      </c>
      <c r="J27" s="32">
        <v>4049740.7435720861</v>
      </c>
      <c r="K27" s="32">
        <v>1781749.4553744495</v>
      </c>
      <c r="L27" s="32">
        <v>4001284.8389650118</v>
      </c>
      <c r="M27" s="32">
        <v>1714957.5611264533</v>
      </c>
      <c r="N27" s="32">
        <v>3933040.9492241745</v>
      </c>
      <c r="O27" s="32">
        <v>3939460.8897654871</v>
      </c>
      <c r="P27" s="32">
        <v>1861920.548804173</v>
      </c>
      <c r="Q27" s="32">
        <v>1930789.7011907096</v>
      </c>
      <c r="R27" s="32">
        <v>1770836.8126713957</v>
      </c>
      <c r="S27" s="32">
        <v>1672311.4532192738</v>
      </c>
      <c r="T27" s="32">
        <v>1671661.5802546043</v>
      </c>
      <c r="U27" s="32">
        <v>1298560.5694014828</v>
      </c>
      <c r="V27" s="32">
        <v>1494522.6575949939</v>
      </c>
      <c r="W27" s="32">
        <v>1478210.4615475109</v>
      </c>
      <c r="X27" s="32">
        <v>1146520.7846823654</v>
      </c>
      <c r="Y27" s="32">
        <v>909654.19365037605</v>
      </c>
      <c r="Z27" s="32">
        <v>872688.55131223612</v>
      </c>
      <c r="AA27" s="32">
        <v>790657.55917013844</v>
      </c>
      <c r="AB27" s="32">
        <v>334682.09646931489</v>
      </c>
      <c r="AJ27">
        <v>49878948.939462259</v>
      </c>
    </row>
    <row r="28" spans="1:36" x14ac:dyDescent="0.25">
      <c r="A28" t="s">
        <v>46</v>
      </c>
      <c r="D28">
        <v>16966159.561232857</v>
      </c>
      <c r="E28" s="32">
        <v>22611175.708767135</v>
      </c>
      <c r="F28" s="32">
        <v>3850369.0100000002</v>
      </c>
      <c r="AJ28">
        <v>43427704.279999994</v>
      </c>
    </row>
    <row r="29" spans="1:36" x14ac:dyDescent="0.25">
      <c r="A29" t="s">
        <v>47</v>
      </c>
      <c r="D29">
        <v>16688498.510532072</v>
      </c>
      <c r="E29" s="32">
        <v>31549458.688430447</v>
      </c>
      <c r="F29" s="32">
        <v>13247925.838327432</v>
      </c>
      <c r="AJ29">
        <v>61485883.037289947</v>
      </c>
    </row>
    <row r="30" spans="1:36" x14ac:dyDescent="0.25">
      <c r="A30" t="s">
        <v>48</v>
      </c>
      <c r="D30">
        <v>10162942.540808076</v>
      </c>
      <c r="E30" s="32">
        <v>7552962.7499999991</v>
      </c>
      <c r="F30" s="32">
        <v>3850642.9200000009</v>
      </c>
      <c r="AJ30">
        <v>21566548.210808076</v>
      </c>
    </row>
    <row r="31" spans="1:36" x14ac:dyDescent="0.25">
      <c r="A31" t="s">
        <v>34</v>
      </c>
      <c r="D31">
        <v>6963259.1244081436</v>
      </c>
      <c r="E31" s="32">
        <v>8116444.6108125867</v>
      </c>
      <c r="F31" s="32">
        <v>2498292.2779955594</v>
      </c>
      <c r="G31" s="32">
        <v>1259532.4000000001</v>
      </c>
      <c r="H31" s="32">
        <v>1259532.4000000001</v>
      </c>
      <c r="I31" s="32">
        <v>416201.6</v>
      </c>
      <c r="AJ31">
        <v>20513262.413216289</v>
      </c>
    </row>
    <row r="32" spans="1:36" x14ac:dyDescent="0.25">
      <c r="A32" t="s">
        <v>35</v>
      </c>
      <c r="D32">
        <v>6590647.5799999991</v>
      </c>
      <c r="E32" s="32">
        <v>11717631.511044258</v>
      </c>
      <c r="F32" s="32">
        <v>6518635.2792687658</v>
      </c>
      <c r="G32" s="32">
        <v>1017927.7812369692</v>
      </c>
      <c r="AJ32">
        <v>25844842.151549995</v>
      </c>
    </row>
    <row r="33" spans="1:36" x14ac:dyDescent="0.25">
      <c r="A33" t="s">
        <v>50</v>
      </c>
      <c r="D33">
        <v>5756218.1954954946</v>
      </c>
      <c r="E33" s="32">
        <v>5473858.9472589185</v>
      </c>
      <c r="F33" s="32">
        <v>3843481.226853759</v>
      </c>
      <c r="AJ33">
        <v>15073558.369608171</v>
      </c>
    </row>
    <row r="34" spans="1:36" x14ac:dyDescent="0.25">
      <c r="A34" t="s">
        <v>36</v>
      </c>
      <c r="D34">
        <v>3264390</v>
      </c>
      <c r="E34" s="32">
        <v>2826280</v>
      </c>
      <c r="F34" s="32">
        <v>3286592.1493960316</v>
      </c>
      <c r="G34" s="32">
        <v>2298831.0539900647</v>
      </c>
      <c r="H34" s="32">
        <v>4175448.920319079</v>
      </c>
      <c r="I34" s="32">
        <v>3577005.8817769079</v>
      </c>
      <c r="J34" s="32">
        <v>3716210.8362683924</v>
      </c>
      <c r="K34" s="32">
        <v>3613169.5526957689</v>
      </c>
      <c r="L34" s="32">
        <v>3422036.2150372975</v>
      </c>
      <c r="M34" s="32">
        <v>3542026.776721858</v>
      </c>
      <c r="N34" s="32">
        <v>3433482.9878064669</v>
      </c>
      <c r="O34" s="32">
        <v>2012035.2281546039</v>
      </c>
      <c r="P34" s="32">
        <v>2201310.3808708075</v>
      </c>
      <c r="Q34" s="32">
        <v>1803487.4811536751</v>
      </c>
      <c r="R34" s="32">
        <v>1394388.1433446847</v>
      </c>
      <c r="S34" s="32">
        <v>1234618.2167986552</v>
      </c>
      <c r="T34" s="32">
        <v>1217138.5000727219</v>
      </c>
      <c r="U34" s="32">
        <v>803690.54214203951</v>
      </c>
      <c r="V34" s="32">
        <v>1478849.0316285326</v>
      </c>
      <c r="W34" s="32">
        <v>1093709.0596179485</v>
      </c>
      <c r="X34" s="32">
        <v>1009650.6768670359</v>
      </c>
      <c r="Y34" s="32">
        <v>699606.74260771764</v>
      </c>
      <c r="Z34" s="32">
        <v>964679.11280119838</v>
      </c>
      <c r="AA34" s="32">
        <v>722584.01901240612</v>
      </c>
      <c r="AB34" s="32">
        <v>229908.13420785996</v>
      </c>
      <c r="AJ34">
        <v>54021129.643291771</v>
      </c>
    </row>
    <row r="35" spans="1:36" x14ac:dyDescent="0.25">
      <c r="A35" t="s">
        <v>37</v>
      </c>
      <c r="D35">
        <v>7203129.2445924068</v>
      </c>
      <c r="E35" s="32">
        <v>4814106.2600426422</v>
      </c>
      <c r="F35" s="32">
        <v>23322943.354606912</v>
      </c>
      <c r="G35" s="32">
        <v>18993664.355081484</v>
      </c>
      <c r="H35" s="32">
        <v>7312456.1569113648</v>
      </c>
      <c r="I35" s="32">
        <v>3450830.9843475837</v>
      </c>
      <c r="J35" s="32">
        <v>3329940.9314845246</v>
      </c>
      <c r="K35" s="32">
        <v>2665704.5569170993</v>
      </c>
      <c r="L35" s="32">
        <v>2803740.9456973737</v>
      </c>
      <c r="M35" s="32">
        <v>2295720.9567453805</v>
      </c>
      <c r="N35" s="32">
        <v>2442525.2057420756</v>
      </c>
      <c r="O35" s="32">
        <v>1886043.5133634117</v>
      </c>
      <c r="AJ35">
        <v>80520806.465532258</v>
      </c>
    </row>
    <row r="36" spans="1:36" x14ac:dyDescent="0.25">
      <c r="A36" t="s">
        <v>38</v>
      </c>
      <c r="D36">
        <v>25473533.506829157</v>
      </c>
      <c r="E36" s="32">
        <v>41937468.84001375</v>
      </c>
      <c r="F36" s="32">
        <v>37360184.390000008</v>
      </c>
      <c r="G36" s="32">
        <v>47838308.010900013</v>
      </c>
      <c r="H36" s="32">
        <v>27274796.303624161</v>
      </c>
      <c r="I36" s="32">
        <v>21355576.1473151</v>
      </c>
      <c r="J36" s="32">
        <v>15884995.275004165</v>
      </c>
      <c r="K36" s="32">
        <v>13216535.275004169</v>
      </c>
      <c r="L36" s="32">
        <v>9786895.275004169</v>
      </c>
      <c r="M36" s="32">
        <v>8107415.275004168</v>
      </c>
      <c r="N36" s="32">
        <v>7713155.275004168</v>
      </c>
      <c r="O36" s="32">
        <v>7165975.275004168</v>
      </c>
      <c r="P36" s="32">
        <v>8476755.2750041671</v>
      </c>
      <c r="Q36" s="32">
        <v>7856362.3950041682</v>
      </c>
      <c r="R36" s="32">
        <v>7741449.275004168</v>
      </c>
      <c r="S36" s="32">
        <v>6923349.275004168</v>
      </c>
      <c r="T36" s="32">
        <v>24117021.992908917</v>
      </c>
      <c r="AJ36">
        <v>318229777.06163275</v>
      </c>
    </row>
    <row r="37" spans="1:36" x14ac:dyDescent="0.25">
      <c r="A37" t="s">
        <v>39</v>
      </c>
      <c r="D37">
        <v>2784519.9039717875</v>
      </c>
      <c r="E37" s="32">
        <v>6516549.9224352669</v>
      </c>
      <c r="F37" s="32">
        <v>12307305.00005676</v>
      </c>
      <c r="G37" s="32">
        <v>302022.1211591562</v>
      </c>
      <c r="AJ37">
        <v>21910396.94762297</v>
      </c>
    </row>
    <row r="38" spans="1:36" x14ac:dyDescent="0.25">
      <c r="A38" t="s">
        <v>51</v>
      </c>
      <c r="D38">
        <v>17969512.227298073</v>
      </c>
      <c r="E38" s="32">
        <v>17631862.281047236</v>
      </c>
      <c r="F38" s="32">
        <v>5530858.1000000015</v>
      </c>
      <c r="AJ38">
        <v>41132232.608345307</v>
      </c>
    </row>
    <row r="39" spans="1:36" x14ac:dyDescent="0.25">
      <c r="A39" t="s">
        <v>52</v>
      </c>
      <c r="D39">
        <v>11880000</v>
      </c>
      <c r="E39" s="32">
        <v>23621000</v>
      </c>
      <c r="F39" s="32">
        <v>92615000</v>
      </c>
      <c r="G39" s="32">
        <v>23556000</v>
      </c>
      <c r="H39" s="32">
        <v>136926000</v>
      </c>
      <c r="I39" s="32">
        <v>1050000</v>
      </c>
      <c r="AJ39">
        <v>289648000</v>
      </c>
    </row>
    <row r="40" spans="1:36" x14ac:dyDescent="0.25">
      <c r="A40" t="s">
        <v>54</v>
      </c>
      <c r="D40">
        <v>6777960.7659080392</v>
      </c>
      <c r="E40" s="32">
        <v>8773597.9999999981</v>
      </c>
      <c r="F40" s="32">
        <v>24395517.241379309</v>
      </c>
      <c r="G40" s="32">
        <v>153673017.24137932</v>
      </c>
      <c r="H40" s="32">
        <v>5781767.2413793104</v>
      </c>
      <c r="AJ40">
        <v>199401860.49004599</v>
      </c>
    </row>
    <row r="41" spans="1:36" x14ac:dyDescent="0.25">
      <c r="A41" t="s">
        <v>10</v>
      </c>
      <c r="D41">
        <v>22727821</v>
      </c>
      <c r="E41" s="32">
        <v>110483950</v>
      </c>
      <c r="F41" s="32">
        <v>10400000</v>
      </c>
      <c r="G41" s="32">
        <v>9000000</v>
      </c>
      <c r="H41" s="32">
        <v>9000000</v>
      </c>
      <c r="AJ41">
        <v>161611771</v>
      </c>
    </row>
    <row r="42" spans="1:36" x14ac:dyDescent="0.25">
      <c r="A42" t="s">
        <v>56</v>
      </c>
      <c r="D42">
        <v>8240000</v>
      </c>
      <c r="E42" s="32">
        <v>9000000</v>
      </c>
      <c r="F42" s="32">
        <v>6800000</v>
      </c>
      <c r="G42" s="32">
        <v>6500000</v>
      </c>
      <c r="H42" s="32">
        <v>6500000</v>
      </c>
      <c r="AJ42">
        <v>37040000</v>
      </c>
    </row>
    <row r="43" spans="1:36" x14ac:dyDescent="0.25">
      <c r="A43" t="s">
        <v>58</v>
      </c>
      <c r="D43">
        <v>7570000</v>
      </c>
      <c r="E43" s="32">
        <v>8044000</v>
      </c>
      <c r="F43" s="32">
        <v>138728000</v>
      </c>
      <c r="G43" s="32">
        <v>5044750</v>
      </c>
      <c r="H43" s="32">
        <v>5553500</v>
      </c>
      <c r="AJ43">
        <v>164940250</v>
      </c>
    </row>
    <row r="44" spans="1:36" x14ac:dyDescent="0.25">
      <c r="A44" t="s">
        <v>60</v>
      </c>
      <c r="D44">
        <v>11730000</v>
      </c>
      <c r="E44" s="32">
        <v>26045000</v>
      </c>
      <c r="F44" s="32">
        <v>120889500</v>
      </c>
      <c r="G44" s="32">
        <v>6485000</v>
      </c>
      <c r="H44" s="32">
        <v>6085000</v>
      </c>
      <c r="I44" s="32">
        <v>1040000</v>
      </c>
      <c r="AJ44">
        <v>172274500</v>
      </c>
    </row>
    <row r="45" spans="1:36" x14ac:dyDescent="0.25">
      <c r="A45" t="s">
        <v>61</v>
      </c>
      <c r="D45">
        <v>13736188</v>
      </c>
      <c r="E45" s="32">
        <v>28381500</v>
      </c>
      <c r="F45" s="32">
        <v>85656000</v>
      </c>
      <c r="G45" s="32">
        <v>7690000</v>
      </c>
      <c r="H45" s="32">
        <v>7530000</v>
      </c>
      <c r="I45" s="32">
        <v>3550000</v>
      </c>
      <c r="AJ45">
        <v>146543688</v>
      </c>
    </row>
    <row r="46" spans="1:36" x14ac:dyDescent="0.25">
      <c r="A46" t="s">
        <v>62</v>
      </c>
      <c r="D46">
        <v>10781000</v>
      </c>
      <c r="E46" s="32">
        <v>12554000</v>
      </c>
      <c r="F46" s="32">
        <v>55400000</v>
      </c>
      <c r="G46" s="32">
        <v>6607000</v>
      </c>
      <c r="H46" s="32">
        <v>4100000</v>
      </c>
      <c r="I46" s="32">
        <v>990000</v>
      </c>
      <c r="AJ46">
        <v>90432000</v>
      </c>
    </row>
    <row r="47" spans="1:36" x14ac:dyDescent="0.25">
      <c r="A47" t="s">
        <v>14</v>
      </c>
      <c r="D47">
        <v>3729738.3450000002</v>
      </c>
      <c r="E47" s="32">
        <v>11689215.034999998</v>
      </c>
      <c r="F47" s="32">
        <v>51261999.999999993</v>
      </c>
      <c r="G47" s="32">
        <v>37328000</v>
      </c>
      <c r="H47" s="32">
        <v>3607785</v>
      </c>
      <c r="I47" s="32">
        <v>3608000.0000000009</v>
      </c>
      <c r="AJ47">
        <v>111224738.38</v>
      </c>
    </row>
    <row r="48" spans="1:36" x14ac:dyDescent="0.25">
      <c r="A48" t="s">
        <v>64</v>
      </c>
      <c r="D48">
        <v>3569182.9333333336</v>
      </c>
      <c r="E48" s="32">
        <v>4387562.0000000009</v>
      </c>
      <c r="F48" s="32">
        <v>4193907.9495987818</v>
      </c>
      <c r="G48" s="32">
        <v>4190805.5754649849</v>
      </c>
      <c r="H48" s="32">
        <v>4025088.3710213671</v>
      </c>
      <c r="I48" s="32">
        <v>2991002.8258610624</v>
      </c>
      <c r="AJ48">
        <v>23357549.655279528</v>
      </c>
    </row>
    <row r="49" spans="1:36" x14ac:dyDescent="0.25">
      <c r="A49" t="s">
        <v>75</v>
      </c>
      <c r="E49" s="32">
        <v>8037955.8966666665</v>
      </c>
      <c r="F49" s="32">
        <v>71521559.90200001</v>
      </c>
      <c r="G49" s="32">
        <v>15546947.899549998</v>
      </c>
      <c r="H49" s="32">
        <v>69966579.247038752</v>
      </c>
      <c r="AJ49">
        <v>165073042.94525543</v>
      </c>
    </row>
    <row r="50" spans="1:36" x14ac:dyDescent="0.25">
      <c r="A50" t="s">
        <v>18</v>
      </c>
      <c r="D50">
        <v>1875409.3679999998</v>
      </c>
      <c r="E50" s="32">
        <v>5626228.1040000012</v>
      </c>
      <c r="F50" s="32">
        <v>4659999.9999999981</v>
      </c>
      <c r="G50" s="32">
        <v>3138069.6721770908</v>
      </c>
      <c r="H50" s="32">
        <v>1420615.8904290604</v>
      </c>
      <c r="I50" s="32">
        <v>672450.71129716304</v>
      </c>
      <c r="AJ50">
        <v>17392773.745903313</v>
      </c>
    </row>
    <row r="51" spans="1:36" x14ac:dyDescent="0.25">
      <c r="A51" t="s">
        <v>65</v>
      </c>
      <c r="D51">
        <v>1101280</v>
      </c>
      <c r="E51" s="32">
        <v>10141200</v>
      </c>
      <c r="F51" s="32">
        <v>8835883.0390000008</v>
      </c>
      <c r="AJ51">
        <v>20078363.039000001</v>
      </c>
    </row>
    <row r="52" spans="1:36" x14ac:dyDescent="0.25">
      <c r="A52" t="s">
        <v>15</v>
      </c>
      <c r="D52">
        <v>759015.39748901653</v>
      </c>
      <c r="E52" s="32">
        <v>3264802.240755388</v>
      </c>
      <c r="F52" s="32">
        <v>4624268.3911130521</v>
      </c>
      <c r="G52" s="32">
        <v>4349969.6029398646</v>
      </c>
      <c r="H52" s="32">
        <v>24442811.142926104</v>
      </c>
      <c r="I52" s="32">
        <v>1831493.9782135112</v>
      </c>
      <c r="AJ52">
        <v>39272360.753436938</v>
      </c>
    </row>
    <row r="53" spans="1:36" x14ac:dyDescent="0.25">
      <c r="A53" t="s">
        <v>12</v>
      </c>
      <c r="D53">
        <v>1083200</v>
      </c>
      <c r="E53" s="32">
        <v>7299100</v>
      </c>
      <c r="F53" s="32">
        <v>12458520</v>
      </c>
      <c r="G53" s="32">
        <v>54501074</v>
      </c>
      <c r="H53" s="32">
        <v>6655926.9000000004</v>
      </c>
      <c r="I53" s="32">
        <v>5510660</v>
      </c>
      <c r="AJ53">
        <v>87508480.900000006</v>
      </c>
    </row>
    <row r="54" spans="1:36" x14ac:dyDescent="0.25">
      <c r="A54" t="s">
        <v>20</v>
      </c>
      <c r="D54">
        <v>3636587.9299999997</v>
      </c>
      <c r="E54" s="32">
        <v>10909763.789999999</v>
      </c>
      <c r="F54" s="32">
        <v>36649999.999999993</v>
      </c>
      <c r="G54" s="32">
        <v>51948000</v>
      </c>
      <c r="H54" s="32">
        <v>3608000.0000000009</v>
      </c>
      <c r="I54" s="32">
        <v>3608000.0000000009</v>
      </c>
      <c r="AJ54">
        <v>110360351.72</v>
      </c>
    </row>
    <row r="55" spans="1:36" x14ac:dyDescent="0.25">
      <c r="A55" t="s">
        <v>17</v>
      </c>
      <c r="D55">
        <v>712382.69877218851</v>
      </c>
      <c r="E55" s="32">
        <v>6446582.59500241</v>
      </c>
      <c r="F55" s="32">
        <v>2651913.5012139501</v>
      </c>
      <c r="G55" s="32">
        <v>3076391.0764536606</v>
      </c>
      <c r="H55" s="32">
        <v>2406094.964631015</v>
      </c>
      <c r="I55" s="32">
        <v>2109924.4306282317</v>
      </c>
      <c r="AJ55">
        <v>17403289.266701456</v>
      </c>
    </row>
    <row r="56" spans="1:36" x14ac:dyDescent="0.25">
      <c r="A56" t="s">
        <v>19</v>
      </c>
      <c r="D56">
        <v>2384546.58</v>
      </c>
      <c r="E56" s="32">
        <v>37093368.665600009</v>
      </c>
      <c r="F56" s="32">
        <v>117860053.139559</v>
      </c>
      <c r="G56" s="32">
        <v>7806500</v>
      </c>
      <c r="H56" s="32">
        <v>5009500</v>
      </c>
      <c r="I56" s="32">
        <v>4101875</v>
      </c>
      <c r="AJ56">
        <v>174255843.38515902</v>
      </c>
    </row>
    <row r="57" spans="1:36" x14ac:dyDescent="0.25">
      <c r="A57" t="s">
        <v>76</v>
      </c>
      <c r="E57" s="32">
        <v>2110072.313333333</v>
      </c>
      <c r="F57" s="32">
        <v>21074525.783333335</v>
      </c>
      <c r="G57" s="32">
        <v>156633.33333333334</v>
      </c>
      <c r="AJ57">
        <v>23341231.43</v>
      </c>
    </row>
    <row r="58" spans="1:36" x14ac:dyDescent="0.25">
      <c r="A58" t="s">
        <v>66</v>
      </c>
      <c r="D58">
        <v>494752.29885057494</v>
      </c>
      <c r="E58" s="32">
        <v>3170455.4076646301</v>
      </c>
      <c r="F58" s="32">
        <v>14837116.820103897</v>
      </c>
      <c r="G58" s="32">
        <v>572223.50427350425</v>
      </c>
      <c r="AJ58">
        <v>19074548.030892607</v>
      </c>
    </row>
    <row r="59" spans="1:36" x14ac:dyDescent="0.25">
      <c r="A59" t="s">
        <v>67</v>
      </c>
      <c r="D59">
        <v>397510.27313671663</v>
      </c>
      <c r="E59" s="32">
        <v>8358422.3382662386</v>
      </c>
      <c r="F59" s="32">
        <v>25813674.217786882</v>
      </c>
      <c r="G59" s="32">
        <v>568163.67829059833</v>
      </c>
      <c r="AJ59">
        <v>35137770.507480435</v>
      </c>
    </row>
    <row r="60" spans="1:36" x14ac:dyDescent="0.25">
      <c r="A60" t="s">
        <v>68</v>
      </c>
      <c r="D60">
        <v>397510.27313671663</v>
      </c>
      <c r="E60" s="32">
        <v>4637256.7820293233</v>
      </c>
      <c r="F60" s="32">
        <v>18388094.176132105</v>
      </c>
      <c r="G60" s="32">
        <v>643163.67829059786</v>
      </c>
      <c r="AJ60">
        <v>24066024.909588743</v>
      </c>
    </row>
    <row r="61" spans="1:36" x14ac:dyDescent="0.25">
      <c r="A61" t="s">
        <v>161</v>
      </c>
      <c r="E61" s="32">
        <v>1724126.9807692305</v>
      </c>
      <c r="F61" s="32">
        <v>13671264.801538454</v>
      </c>
      <c r="G61" s="32">
        <v>1682764.0717948717</v>
      </c>
      <c r="AJ61">
        <v>17078155.854102556</v>
      </c>
    </row>
    <row r="62" spans="1:36" x14ac:dyDescent="0.25">
      <c r="A62" t="s">
        <v>353</v>
      </c>
      <c r="E62" s="32">
        <v>908151.1268589634</v>
      </c>
      <c r="F62" s="32">
        <v>16960303.510821417</v>
      </c>
      <c r="G62" s="32">
        <v>1819293.498388699</v>
      </c>
      <c r="AJ62">
        <v>19687748.136069082</v>
      </c>
    </row>
    <row r="63" spans="1:36" x14ac:dyDescent="0.25">
      <c r="A63" t="s">
        <v>354</v>
      </c>
      <c r="E63" s="32">
        <v>993301.41438033094</v>
      </c>
      <c r="F63" s="32">
        <v>21291695.131402593</v>
      </c>
      <c r="G63" s="32">
        <v>1987904.9850553658</v>
      </c>
      <c r="AJ63">
        <v>24272901.530838288</v>
      </c>
    </row>
    <row r="64" spans="1:36" x14ac:dyDescent="0.25">
      <c r="A64" t="s">
        <v>77</v>
      </c>
      <c r="E64" s="32">
        <v>3692757.2989472565</v>
      </c>
      <c r="F64" s="32">
        <v>26479198.936140351</v>
      </c>
      <c r="G64" s="32">
        <v>523333.33333333331</v>
      </c>
      <c r="AJ64">
        <v>30695289.568420939</v>
      </c>
    </row>
    <row r="65" spans="1:36" x14ac:dyDescent="0.25">
      <c r="A65" t="s">
        <v>162</v>
      </c>
      <c r="E65" s="32">
        <v>3451317.9130000011</v>
      </c>
      <c r="F65" s="32">
        <v>15472936.012470597</v>
      </c>
      <c r="G65" s="32">
        <v>6343857.2449705768</v>
      </c>
      <c r="AJ65">
        <v>25268111.170441173</v>
      </c>
    </row>
    <row r="66" spans="1:36" x14ac:dyDescent="0.25">
      <c r="A66" t="s">
        <v>78</v>
      </c>
      <c r="E66" s="32">
        <v>2781466.0629999996</v>
      </c>
      <c r="F66" s="32">
        <v>5722026.1199705843</v>
      </c>
      <c r="G66" s="32">
        <v>1176112.3699705882</v>
      </c>
      <c r="AJ66">
        <v>9679604.5529411715</v>
      </c>
    </row>
    <row r="67" spans="1:36" x14ac:dyDescent="0.25">
      <c r="A67" t="s">
        <v>79</v>
      </c>
      <c r="E67" s="32">
        <v>63338.648000000001</v>
      </c>
      <c r="F67" s="32">
        <v>1999028.2213333331</v>
      </c>
      <c r="G67" s="32">
        <v>4433291.5176666668</v>
      </c>
      <c r="AJ67">
        <v>6495658.3870000001</v>
      </c>
    </row>
    <row r="68" spans="1:36" x14ac:dyDescent="0.25">
      <c r="A68" t="s">
        <v>69</v>
      </c>
      <c r="D68">
        <v>489591.07299741608</v>
      </c>
      <c r="E68" s="32">
        <v>7502353.5236697011</v>
      </c>
      <c r="F68" s="32">
        <v>14281236.923758758</v>
      </c>
      <c r="G68" s="32">
        <v>730158.42735042714</v>
      </c>
      <c r="AJ68">
        <v>23003339.947776303</v>
      </c>
    </row>
    <row r="69" spans="1:36" x14ac:dyDescent="0.25">
      <c r="A69" t="s">
        <v>368</v>
      </c>
      <c r="E69" s="32">
        <v>236174.99999999997</v>
      </c>
      <c r="F69" s="32">
        <v>1949257.6</v>
      </c>
      <c r="G69" s="32">
        <v>24095672.82846</v>
      </c>
      <c r="H69" s="32">
        <v>461356.49999999994</v>
      </c>
      <c r="AJ69">
        <v>26742461.928460002</v>
      </c>
    </row>
    <row r="70" spans="1:36" x14ac:dyDescent="0.25">
      <c r="A70" t="s">
        <v>373</v>
      </c>
      <c r="E70" s="32">
        <v>236175</v>
      </c>
      <c r="F70" s="32">
        <v>2248351.5719626169</v>
      </c>
      <c r="G70" s="32">
        <v>15456720.379217878</v>
      </c>
      <c r="H70" s="32">
        <v>461356.49999999994</v>
      </c>
      <c r="AJ70">
        <v>18402603.451180495</v>
      </c>
    </row>
    <row r="71" spans="1:36" x14ac:dyDescent="0.25">
      <c r="A71" t="s">
        <v>80</v>
      </c>
      <c r="E71" s="32">
        <v>1351390.3112666679</v>
      </c>
      <c r="F71" s="32">
        <v>17308155.90646667</v>
      </c>
      <c r="G71" s="32">
        <v>11651263.832066664</v>
      </c>
      <c r="AJ71">
        <v>30310810.049800001</v>
      </c>
    </row>
    <row r="72" spans="1:36" x14ac:dyDescent="0.25">
      <c r="A72" t="s">
        <v>81</v>
      </c>
      <c r="E72" s="32">
        <v>1257506.5675000001</v>
      </c>
      <c r="F72" s="32">
        <v>18019765.4377</v>
      </c>
      <c r="G72" s="32">
        <v>12739559.360099999</v>
      </c>
      <c r="AJ72">
        <v>32016831.3653</v>
      </c>
    </row>
    <row r="73" spans="1:36" x14ac:dyDescent="0.25">
      <c r="A73" t="s">
        <v>378</v>
      </c>
      <c r="E73" s="32">
        <v>733847.54776445788</v>
      </c>
      <c r="F73" s="32">
        <v>18302426.995245475</v>
      </c>
      <c r="G73" s="32">
        <v>1428254.9156654456</v>
      </c>
      <c r="AJ73">
        <v>20464529.458675377</v>
      </c>
    </row>
    <row r="74" spans="1:36" x14ac:dyDescent="0.25">
      <c r="A74" t="s">
        <v>163</v>
      </c>
      <c r="E74" s="32">
        <v>906266.49502927228</v>
      </c>
      <c r="F74" s="32">
        <v>26458601.100397237</v>
      </c>
      <c r="G74" s="32">
        <v>491361.74008894281</v>
      </c>
      <c r="AJ74">
        <v>27856229.335515451</v>
      </c>
    </row>
    <row r="75" spans="1:36" x14ac:dyDescent="0.25">
      <c r="A75" t="s">
        <v>362</v>
      </c>
      <c r="E75" s="32">
        <v>363964.32999999996</v>
      </c>
      <c r="F75" s="32">
        <v>6668017.1099999994</v>
      </c>
      <c r="G75" s="32">
        <v>1529389.1600000001</v>
      </c>
      <c r="AJ75">
        <v>8561370.5999999996</v>
      </c>
    </row>
    <row r="76" spans="1:36" x14ac:dyDescent="0.25">
      <c r="A76" t="s">
        <v>70</v>
      </c>
      <c r="D76">
        <v>230775.51724137933</v>
      </c>
      <c r="E76" s="32">
        <v>3697133.8620882789</v>
      </c>
      <c r="F76" s="32">
        <v>31839461.728945628</v>
      </c>
      <c r="G76" s="32">
        <v>2113936.7316063424</v>
      </c>
      <c r="AJ76">
        <v>37881307.839881629</v>
      </c>
    </row>
    <row r="77" spans="1:36" x14ac:dyDescent="0.25">
      <c r="A77" t="s">
        <v>367</v>
      </c>
      <c r="E77" s="32">
        <v>700037.94356088364</v>
      </c>
      <c r="F77" s="32">
        <v>12420649.644454189</v>
      </c>
      <c r="G77" s="32">
        <v>7181021.861898425</v>
      </c>
      <c r="AJ77">
        <v>20301709.449913498</v>
      </c>
    </row>
    <row r="78" spans="1:36" x14ac:dyDescent="0.25">
      <c r="A78" t="s">
        <v>397</v>
      </c>
      <c r="E78" s="32">
        <v>7380508.5299999993</v>
      </c>
      <c r="F78" s="32">
        <v>27869206.217</v>
      </c>
      <c r="G78" s="32">
        <v>55823077.599925004</v>
      </c>
      <c r="H78" s="32">
        <v>53503354.814923123</v>
      </c>
      <c r="I78" s="32">
        <v>3263047.5152961998</v>
      </c>
      <c r="J78" s="32">
        <v>2674776.2546280059</v>
      </c>
      <c r="AJ78">
        <v>150513970.93177232</v>
      </c>
    </row>
    <row r="79" spans="1:36" x14ac:dyDescent="0.25">
      <c r="A79" t="s">
        <v>405</v>
      </c>
      <c r="E79" s="32">
        <v>4673122.7029999997</v>
      </c>
      <c r="F79" s="32">
        <v>9195000</v>
      </c>
      <c r="G79" s="32">
        <v>15767413.529999999</v>
      </c>
      <c r="H79" s="32">
        <v>62884517</v>
      </c>
      <c r="I79" s="32">
        <v>10755064</v>
      </c>
      <c r="J79" s="32">
        <v>2945480</v>
      </c>
      <c r="AJ79">
        <v>106220597.233</v>
      </c>
    </row>
    <row r="80" spans="1:36" x14ac:dyDescent="0.25">
      <c r="A80" t="s">
        <v>411</v>
      </c>
      <c r="E80" s="32">
        <v>3017561.13</v>
      </c>
      <c r="F80" s="32">
        <v>3831967.41</v>
      </c>
      <c r="G80" s="32">
        <v>1766001.4035000002</v>
      </c>
      <c r="H80" s="32">
        <v>1484385.8486750002</v>
      </c>
      <c r="I80" s="32">
        <v>1538513.1518918753</v>
      </c>
      <c r="J80" s="32">
        <v>1337156.5317644142</v>
      </c>
      <c r="AJ80">
        <v>12975585.475831291</v>
      </c>
    </row>
    <row r="81" spans="1:36" x14ac:dyDescent="0.25">
      <c r="A81" t="s">
        <v>416</v>
      </c>
      <c r="E81" s="32">
        <v>2328854.95777475</v>
      </c>
      <c r="F81" s="32">
        <v>6677767.7820179006</v>
      </c>
      <c r="G81" s="32">
        <v>6073802.9578155037</v>
      </c>
      <c r="H81" s="32">
        <v>59918646.845869787</v>
      </c>
      <c r="I81" s="32">
        <v>2647338.162053532</v>
      </c>
      <c r="J81" s="32">
        <v>378588.72442773159</v>
      </c>
      <c r="AJ81">
        <v>78024999.429959193</v>
      </c>
    </row>
    <row r="82" spans="1:36" x14ac:dyDescent="0.25">
      <c r="A82" t="s">
        <v>417</v>
      </c>
      <c r="E82" s="32">
        <v>8115995</v>
      </c>
      <c r="F82" s="32">
        <v>13447393.999999998</v>
      </c>
      <c r="G82" s="32">
        <v>66146774</v>
      </c>
      <c r="H82" s="32">
        <v>2188943</v>
      </c>
      <c r="I82" s="32">
        <v>2234035</v>
      </c>
      <c r="J82" s="32">
        <v>574809.63749999995</v>
      </c>
      <c r="AJ82">
        <v>92707950.637500003</v>
      </c>
    </row>
    <row r="83" spans="1:36" x14ac:dyDescent="0.25">
      <c r="A83" t="s">
        <v>419</v>
      </c>
      <c r="E83" s="32">
        <v>7985040</v>
      </c>
      <c r="F83" s="32">
        <v>56610562</v>
      </c>
      <c r="G83" s="32">
        <v>47146774</v>
      </c>
      <c r="H83" s="32">
        <v>2189043</v>
      </c>
      <c r="I83" s="32">
        <v>2234035</v>
      </c>
      <c r="J83" s="32">
        <v>574809.63749999995</v>
      </c>
      <c r="AJ83">
        <v>116740263.6375</v>
      </c>
    </row>
    <row r="84" spans="1:36" x14ac:dyDescent="0.25">
      <c r="A84" t="s">
        <v>420</v>
      </c>
      <c r="E84" s="32">
        <v>33660000</v>
      </c>
      <c r="F84" s="32">
        <v>16791299.652106665</v>
      </c>
      <c r="G84" s="32">
        <v>43984694.443773329</v>
      </c>
      <c r="H84" s="32">
        <v>113276982.73543999</v>
      </c>
      <c r="I84" s="32">
        <v>6055032.360439999</v>
      </c>
      <c r="J84" s="32">
        <v>1399353.6802199997</v>
      </c>
      <c r="AJ84">
        <v>215167362.87197998</v>
      </c>
    </row>
    <row r="85" spans="1:36" x14ac:dyDescent="0.25">
      <c r="A85" t="s">
        <v>424</v>
      </c>
      <c r="E85" s="32">
        <v>4895151</v>
      </c>
      <c r="F85" s="32">
        <v>6117866</v>
      </c>
      <c r="G85" s="32">
        <v>2759452</v>
      </c>
      <c r="H85" s="32">
        <v>46188943</v>
      </c>
      <c r="I85" s="32">
        <v>2234035</v>
      </c>
      <c r="J85" s="32">
        <v>574809.63749999995</v>
      </c>
      <c r="AJ85">
        <v>62770256.637500003</v>
      </c>
    </row>
    <row r="86" spans="1:36" x14ac:dyDescent="0.25">
      <c r="A86" t="s">
        <v>425</v>
      </c>
      <c r="E86" s="32">
        <v>10922000.000000002</v>
      </c>
      <c r="F86" s="32">
        <v>16383000.000000002</v>
      </c>
      <c r="G86" s="32">
        <v>8628000</v>
      </c>
      <c r="H86" s="32">
        <v>44945642.842857137</v>
      </c>
      <c r="I86" s="32">
        <v>5358000</v>
      </c>
      <c r="J86" s="32">
        <v>3408000</v>
      </c>
      <c r="AJ86">
        <v>89644642.842857137</v>
      </c>
    </row>
    <row r="87" spans="1:36" x14ac:dyDescent="0.25">
      <c r="A87" t="s">
        <v>430</v>
      </c>
      <c r="E87" s="32">
        <v>6822667</v>
      </c>
      <c r="F87" s="32">
        <v>9019638</v>
      </c>
      <c r="G87" s="32">
        <v>6381313</v>
      </c>
      <c r="H87" s="32">
        <v>7101455.2700000005</v>
      </c>
      <c r="I87" s="32">
        <v>7867056.5088999998</v>
      </c>
      <c r="J87" s="32">
        <v>3957625.7022615001</v>
      </c>
      <c r="AJ87">
        <v>41149755.481161498</v>
      </c>
    </row>
    <row r="88" spans="1:36" x14ac:dyDescent="0.25">
      <c r="A88" t="s">
        <v>432</v>
      </c>
      <c r="E88" s="32">
        <v>6847667</v>
      </c>
      <c r="F88" s="32">
        <v>15013638</v>
      </c>
      <c r="G88" s="32">
        <v>45104623.82</v>
      </c>
      <c r="H88" s="32">
        <v>9171454.5461999997</v>
      </c>
      <c r="I88" s="32">
        <v>9467056.364434002</v>
      </c>
      <c r="J88" s="32">
        <v>4357625.9999999981</v>
      </c>
      <c r="AJ88">
        <v>89962065.730634004</v>
      </c>
    </row>
    <row r="89" spans="1:36" x14ac:dyDescent="0.25">
      <c r="A89" t="s">
        <v>433</v>
      </c>
      <c r="E89" s="32">
        <v>9326243</v>
      </c>
      <c r="F89" s="32">
        <v>16071283</v>
      </c>
      <c r="G89" s="32">
        <v>10788118</v>
      </c>
      <c r="H89" s="32">
        <v>93188943</v>
      </c>
      <c r="I89" s="32">
        <v>2234035</v>
      </c>
      <c r="J89" s="32">
        <v>574809.63749999995</v>
      </c>
      <c r="AJ89">
        <v>132183431.6375</v>
      </c>
    </row>
    <row r="90" spans="1:36" x14ac:dyDescent="0.25">
      <c r="A90" t="s">
        <v>434</v>
      </c>
      <c r="E90" s="32">
        <v>6589837.1287760092</v>
      </c>
      <c r="F90" s="32">
        <v>27857719.316379301</v>
      </c>
      <c r="G90" s="32">
        <v>61799450.317936793</v>
      </c>
      <c r="H90" s="32">
        <v>60359330.39448449</v>
      </c>
      <c r="I90" s="32">
        <v>5795246.9206354395</v>
      </c>
      <c r="J90" s="32">
        <v>4907398.4113761047</v>
      </c>
      <c r="AJ90">
        <v>167308982.48958814</v>
      </c>
    </row>
    <row r="91" spans="1:36" x14ac:dyDescent="0.25">
      <c r="A91" t="s">
        <v>379</v>
      </c>
      <c r="E91" s="32">
        <v>3325663</v>
      </c>
      <c r="F91" s="32">
        <v>4713290</v>
      </c>
      <c r="G91" s="32">
        <v>3237462.1</v>
      </c>
      <c r="H91" s="32">
        <v>72726853</v>
      </c>
      <c r="I91" s="32">
        <v>2761041</v>
      </c>
      <c r="J91" s="32">
        <v>713148.71249999991</v>
      </c>
      <c r="AJ91">
        <v>87477457.8125</v>
      </c>
    </row>
    <row r="92" spans="1:36" x14ac:dyDescent="0.25">
      <c r="A92" t="s">
        <v>387</v>
      </c>
      <c r="E92" s="32">
        <v>2646892</v>
      </c>
      <c r="F92" s="32">
        <v>7998319</v>
      </c>
      <c r="G92" s="32">
        <v>10241527</v>
      </c>
      <c r="H92" s="32">
        <v>864044</v>
      </c>
      <c r="I92" s="32">
        <v>842891</v>
      </c>
      <c r="J92" s="32">
        <v>209634.33750000002</v>
      </c>
      <c r="AJ92">
        <v>22803307.337499999</v>
      </c>
    </row>
    <row r="93" spans="1:36" x14ac:dyDescent="0.25">
      <c r="A93" t="s">
        <v>392</v>
      </c>
      <c r="E93" s="32">
        <v>3988998</v>
      </c>
      <c r="F93" s="32">
        <v>10858872</v>
      </c>
      <c r="G93" s="32">
        <v>59704914</v>
      </c>
      <c r="H93" s="32">
        <v>3323247</v>
      </c>
      <c r="I93" s="32">
        <v>3425055</v>
      </c>
      <c r="J93" s="32">
        <v>887452.38749999995</v>
      </c>
      <c r="AJ93">
        <v>82188538.387500003</v>
      </c>
    </row>
    <row r="94" spans="1:36" x14ac:dyDescent="0.25">
      <c r="A94" t="s">
        <v>393</v>
      </c>
      <c r="E94" s="32">
        <v>9691124.0586944055</v>
      </c>
      <c r="F94" s="32">
        <v>3456748.0460711424</v>
      </c>
      <c r="G94" s="32">
        <v>5877978.6125430856</v>
      </c>
      <c r="H94" s="32">
        <v>78488297.939671621</v>
      </c>
      <c r="I94" s="32">
        <v>6790128.0231550252</v>
      </c>
      <c r="J94" s="32">
        <v>1229079.9287684422</v>
      </c>
      <c r="AJ94">
        <v>105533356.60890371</v>
      </c>
    </row>
    <row r="95" spans="1:36" x14ac:dyDescent="0.25">
      <c r="A95" t="s">
        <v>395</v>
      </c>
      <c r="E95" s="32">
        <v>3551398</v>
      </c>
      <c r="F95" s="32">
        <v>8968478</v>
      </c>
      <c r="G95" s="32">
        <v>12650346</v>
      </c>
      <c r="H95" s="32">
        <v>60581488</v>
      </c>
      <c r="I95" s="32">
        <v>3462142</v>
      </c>
      <c r="J95" s="32">
        <v>897187.72500000009</v>
      </c>
      <c r="AJ95">
        <v>90111039.724999994</v>
      </c>
    </row>
    <row r="96" spans="1:36" x14ac:dyDescent="0.25">
      <c r="A96" t="s">
        <v>396</v>
      </c>
      <c r="E96" s="32">
        <v>3872025</v>
      </c>
      <c r="F96" s="32">
        <v>9380258</v>
      </c>
      <c r="G96" s="32">
        <v>10766108</v>
      </c>
      <c r="H96" s="32">
        <v>75360335</v>
      </c>
      <c r="I96" s="32">
        <v>3463997</v>
      </c>
      <c r="J96" s="32">
        <v>897674.66250000009</v>
      </c>
      <c r="AJ96">
        <v>103740397.66249999</v>
      </c>
    </row>
    <row r="97" spans="1:36" x14ac:dyDescent="0.25">
      <c r="A97" t="s">
        <v>442</v>
      </c>
      <c r="E97" s="32">
        <v>2352576.5</v>
      </c>
      <c r="F97" s="32">
        <v>3594356.5</v>
      </c>
      <c r="G97" s="32">
        <v>2911671</v>
      </c>
      <c r="H97" s="32">
        <v>1434584.5</v>
      </c>
      <c r="AJ97">
        <v>10293188.5</v>
      </c>
    </row>
    <row r="98" spans="1:36" x14ac:dyDescent="0.25">
      <c r="A98" t="s">
        <v>447</v>
      </c>
      <c r="E98" s="32">
        <v>2352754.5</v>
      </c>
      <c r="F98" s="32">
        <v>3594356.5</v>
      </c>
      <c r="G98" s="32">
        <v>2911671</v>
      </c>
      <c r="H98" s="32">
        <v>1434585.5</v>
      </c>
      <c r="AJ98">
        <v>10293367.5</v>
      </c>
    </row>
    <row r="99" spans="1:36" x14ac:dyDescent="0.25">
      <c r="A99" t="s">
        <v>482</v>
      </c>
      <c r="E99" s="32">
        <v>3759838.4988762271</v>
      </c>
      <c r="F99" s="32">
        <v>72297845.024934858</v>
      </c>
      <c r="G99" s="32">
        <v>9410848.9927003421</v>
      </c>
      <c r="H99" s="32">
        <v>9410848.9927003421</v>
      </c>
      <c r="AJ99">
        <v>94879381.509211764</v>
      </c>
    </row>
    <row r="100" spans="1:36" x14ac:dyDescent="0.25">
      <c r="A100" t="s">
        <v>440</v>
      </c>
      <c r="E100" s="32">
        <v>800325.2350000001</v>
      </c>
      <c r="F100" s="32">
        <v>1782064.9697312377</v>
      </c>
      <c r="G100" s="32">
        <v>1629834.7746199998</v>
      </c>
      <c r="H100" s="32">
        <v>793697.35039100016</v>
      </c>
      <c r="I100" s="32">
        <v>636042.0000221876</v>
      </c>
      <c r="J100" s="32">
        <v>241091.42056498679</v>
      </c>
      <c r="AJ100">
        <v>5883055.7503294125</v>
      </c>
    </row>
    <row r="101" spans="1:36" x14ac:dyDescent="0.25">
      <c r="A101" t="s">
        <v>446</v>
      </c>
      <c r="E101" s="32">
        <v>800325.2350000001</v>
      </c>
      <c r="F101" s="32">
        <v>1958859.9073026665</v>
      </c>
      <c r="G101" s="32">
        <v>1850721.3920449999</v>
      </c>
      <c r="H101" s="32">
        <v>776179.03601225</v>
      </c>
      <c r="I101" s="32">
        <v>620857.84288450016</v>
      </c>
      <c r="J101" s="32">
        <v>228676.63794541493</v>
      </c>
      <c r="AJ101">
        <v>6235620.0511898315</v>
      </c>
    </row>
    <row r="102" spans="1:36" x14ac:dyDescent="0.25">
      <c r="A102" t="s">
        <v>468</v>
      </c>
      <c r="E102" s="32">
        <v>4701356.503271726</v>
      </c>
      <c r="F102" s="32">
        <v>14104069.509815177</v>
      </c>
      <c r="G102" s="32">
        <v>64047456.312249132</v>
      </c>
      <c r="H102" s="32">
        <v>50541214.008098722</v>
      </c>
      <c r="I102" s="32">
        <v>5807460.4722112492</v>
      </c>
      <c r="J102" s="32">
        <v>3507460.4722112492</v>
      </c>
      <c r="AJ102">
        <v>142709017.27785724</v>
      </c>
    </row>
    <row r="103" spans="1:36" x14ac:dyDescent="0.25">
      <c r="A103" t="s">
        <v>494</v>
      </c>
      <c r="E103" s="32">
        <v>3440616</v>
      </c>
      <c r="F103" s="32">
        <v>10940467.935984096</v>
      </c>
      <c r="G103" s="32">
        <v>2908579.9999999995</v>
      </c>
      <c r="H103" s="32">
        <v>2559146.5</v>
      </c>
      <c r="I103" s="32">
        <v>75239690.249999985</v>
      </c>
      <c r="J103" s="32">
        <v>1956771.9999999998</v>
      </c>
      <c r="AJ103">
        <v>97045272.685984075</v>
      </c>
    </row>
    <row r="104" spans="1:36" x14ac:dyDescent="0.25">
      <c r="A104" t="s">
        <v>462</v>
      </c>
      <c r="E104" s="32">
        <v>1362202.1743252669</v>
      </c>
      <c r="F104" s="32">
        <v>3784509.0471221362</v>
      </c>
      <c r="G104" s="32">
        <v>4206495.8854890717</v>
      </c>
      <c r="H104" s="32">
        <v>2442781.7604890745</v>
      </c>
      <c r="I104" s="32">
        <v>3240427.0720463241</v>
      </c>
      <c r="J104" s="32">
        <v>1545598.0450881841</v>
      </c>
      <c r="AJ104">
        <v>16582013.984560058</v>
      </c>
    </row>
    <row r="105" spans="1:36" x14ac:dyDescent="0.25">
      <c r="A105" t="s">
        <v>83</v>
      </c>
      <c r="B105">
        <v>4809085.3735647984</v>
      </c>
      <c r="C105">
        <v>125698971.92452341</v>
      </c>
      <c r="D105">
        <v>1072307497.7103816</v>
      </c>
      <c r="E105" s="32">
        <v>2635672000.3545976</v>
      </c>
      <c r="F105" s="32">
        <v>4547056693.3033724</v>
      </c>
      <c r="G105" s="32">
        <v>3663874842.7222404</v>
      </c>
      <c r="H105" s="32">
        <v>3535391187.9089642</v>
      </c>
      <c r="I105" s="32">
        <v>2413232586.1186647</v>
      </c>
      <c r="J105" s="32">
        <v>1563598657.0446348</v>
      </c>
      <c r="K105" s="32">
        <v>1776487988.8321903</v>
      </c>
      <c r="L105" s="32">
        <v>1566321010.490324</v>
      </c>
      <c r="M105" s="32">
        <v>1267105227.7920816</v>
      </c>
      <c r="N105" s="32">
        <v>1078370624.8627174</v>
      </c>
      <c r="O105" s="32">
        <v>1047517867.0655297</v>
      </c>
      <c r="P105" s="32">
        <v>1053757273.9056345</v>
      </c>
      <c r="Q105" s="32">
        <v>940794998.32059062</v>
      </c>
      <c r="R105" s="32">
        <v>960225075.43579352</v>
      </c>
      <c r="S105" s="32">
        <v>969090755.22936678</v>
      </c>
      <c r="T105" s="32">
        <v>872990082.10281181</v>
      </c>
      <c r="U105" s="32">
        <v>886820089.72825158</v>
      </c>
      <c r="V105" s="32">
        <v>859451883.8109144</v>
      </c>
      <c r="W105" s="32">
        <v>637757181.51910996</v>
      </c>
      <c r="X105" s="32">
        <v>705203987.77447808</v>
      </c>
      <c r="Y105" s="32">
        <v>712259963.2272687</v>
      </c>
      <c r="Z105" s="32">
        <v>493603658.33586323</v>
      </c>
      <c r="AA105" s="32">
        <v>589950793.61245191</v>
      </c>
      <c r="AB105" s="32">
        <v>282455654.94435072</v>
      </c>
      <c r="AC105" s="32">
        <v>63974472.632976905</v>
      </c>
      <c r="AD105" s="32">
        <v>11076237.592732677</v>
      </c>
      <c r="AE105" s="32">
        <v>10397108.859507127</v>
      </c>
      <c r="AF105" s="32">
        <v>9346908.0660370551</v>
      </c>
      <c r="AG105" s="32">
        <v>8400073.0347761419</v>
      </c>
      <c r="AH105">
        <v>7385542.9717069454</v>
      </c>
      <c r="AI105">
        <v>3883515.7637363118</v>
      </c>
      <c r="AJ105">
        <v>36376269498.372116</v>
      </c>
    </row>
  </sheetData>
  <autoFilter ref="A1:AG1" xr:uid="{EEAB9D0B-1CB2-47F9-BE9D-2FE808737B19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7D02-001F-4B11-8687-1A2C779995F5}">
  <dimension ref="A3:AJ15"/>
  <sheetViews>
    <sheetView workbookViewId="0">
      <selection activeCell="G45" sqref="G45"/>
    </sheetView>
  </sheetViews>
  <sheetFormatPr baseColWidth="10" defaultRowHeight="15" x14ac:dyDescent="0.25"/>
  <cols>
    <col min="1" max="1" width="17.5703125" bestFit="1" customWidth="1"/>
    <col min="2" max="35" width="13" bestFit="1" customWidth="1"/>
    <col min="36" max="36" width="20.7109375" bestFit="1" customWidth="1"/>
  </cols>
  <sheetData>
    <row r="3" spans="1:36" x14ac:dyDescent="0.25">
      <c r="A3" s="11" t="s">
        <v>82</v>
      </c>
      <c r="B3" t="s">
        <v>552</v>
      </c>
      <c r="C3" t="s">
        <v>553</v>
      </c>
      <c r="D3" t="s">
        <v>554</v>
      </c>
      <c r="E3" t="s">
        <v>555</v>
      </c>
      <c r="F3" t="s">
        <v>556</v>
      </c>
      <c r="G3" t="s">
        <v>557</v>
      </c>
      <c r="H3" t="s">
        <v>558</v>
      </c>
      <c r="I3" t="s">
        <v>559</v>
      </c>
      <c r="J3" t="s">
        <v>560</v>
      </c>
      <c r="K3" t="s">
        <v>561</v>
      </c>
      <c r="L3" t="s">
        <v>562</v>
      </c>
      <c r="M3" t="s">
        <v>563</v>
      </c>
      <c r="N3" t="s">
        <v>564</v>
      </c>
      <c r="O3" t="s">
        <v>565</v>
      </c>
      <c r="P3" t="s">
        <v>566</v>
      </c>
      <c r="Q3" t="s">
        <v>567</v>
      </c>
      <c r="R3" t="s">
        <v>568</v>
      </c>
      <c r="S3" t="s">
        <v>569</v>
      </c>
      <c r="T3" t="s">
        <v>570</v>
      </c>
      <c r="U3" t="s">
        <v>571</v>
      </c>
      <c r="V3" t="s">
        <v>572</v>
      </c>
      <c r="W3" t="s">
        <v>573</v>
      </c>
      <c r="X3" t="s">
        <v>574</v>
      </c>
      <c r="Y3" t="s">
        <v>575</v>
      </c>
      <c r="Z3" t="s">
        <v>576</v>
      </c>
      <c r="AA3" t="s">
        <v>577</v>
      </c>
      <c r="AB3" t="s">
        <v>578</v>
      </c>
      <c r="AC3" t="s">
        <v>579</v>
      </c>
      <c r="AD3" t="s">
        <v>581</v>
      </c>
      <c r="AE3" t="s">
        <v>582</v>
      </c>
      <c r="AF3" t="s">
        <v>583</v>
      </c>
      <c r="AG3" t="s">
        <v>584</v>
      </c>
      <c r="AH3" t="s">
        <v>585</v>
      </c>
      <c r="AI3" t="s">
        <v>586</v>
      </c>
      <c r="AJ3" t="s">
        <v>596</v>
      </c>
    </row>
    <row r="4" spans="1:36" x14ac:dyDescent="0.25">
      <c r="A4" s="12" t="s">
        <v>594</v>
      </c>
      <c r="B4" s="47">
        <v>0</v>
      </c>
      <c r="C4" s="47">
        <v>0</v>
      </c>
      <c r="D4" s="47">
        <v>50.876817069721284</v>
      </c>
      <c r="E4" s="47">
        <v>289.39416649434673</v>
      </c>
      <c r="F4" s="47">
        <v>300.03716435057828</v>
      </c>
      <c r="G4" s="47">
        <v>169.93282151032273</v>
      </c>
      <c r="H4" s="47">
        <v>54.342393103672109</v>
      </c>
      <c r="I4" s="47">
        <v>52.454409486251677</v>
      </c>
      <c r="J4" s="47">
        <v>56.126058353259282</v>
      </c>
      <c r="K4" s="47">
        <v>55.732496615731549</v>
      </c>
      <c r="L4" s="47">
        <v>61.072964203710903</v>
      </c>
      <c r="M4" s="47">
        <v>58.742751856541005</v>
      </c>
      <c r="N4" s="47">
        <v>58.146496498143343</v>
      </c>
      <c r="O4" s="47">
        <v>57.945928318021828</v>
      </c>
      <c r="P4" s="47">
        <v>59.857423186454795</v>
      </c>
      <c r="Q4" s="47">
        <v>55.421614030116963</v>
      </c>
      <c r="R4" s="47">
        <v>60.979033855876864</v>
      </c>
      <c r="S4" s="47">
        <v>51.803700385461525</v>
      </c>
      <c r="T4" s="47">
        <v>47.894918013986235</v>
      </c>
      <c r="U4" s="47">
        <v>45.289080850601735</v>
      </c>
      <c r="V4" s="47">
        <v>44.271035365330853</v>
      </c>
      <c r="W4" s="47">
        <v>42.087392647169985</v>
      </c>
      <c r="X4" s="47">
        <v>38.447422694351317</v>
      </c>
      <c r="Y4" s="47">
        <v>33.775628839415702</v>
      </c>
      <c r="Z4" s="47">
        <v>33.069428537064233</v>
      </c>
      <c r="AA4" s="47">
        <v>29.380225672040616</v>
      </c>
      <c r="AB4" s="47">
        <v>28.095010379988402</v>
      </c>
      <c r="AC4" s="47">
        <v>27.010608095611268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1862.1869904137711</v>
      </c>
    </row>
    <row r="5" spans="1:36" x14ac:dyDescent="0.25">
      <c r="A5" s="12" t="s">
        <v>595</v>
      </c>
      <c r="B5" s="47">
        <v>0</v>
      </c>
      <c r="C5" s="47">
        <v>0</v>
      </c>
      <c r="D5" s="47">
        <v>65.422133679171424</v>
      </c>
      <c r="E5" s="47">
        <v>902.9209351998303</v>
      </c>
      <c r="F5" s="47">
        <v>1192.4427032716662</v>
      </c>
      <c r="G5" s="47">
        <v>1053.7682735763949</v>
      </c>
      <c r="H5" s="47">
        <v>902.58759069232201</v>
      </c>
      <c r="I5" s="47">
        <v>735.06120332285809</v>
      </c>
      <c r="J5" s="47">
        <v>640.99564397036295</v>
      </c>
      <c r="K5" s="47">
        <v>536.26499727616942</v>
      </c>
      <c r="L5" s="47">
        <v>418.25946043041347</v>
      </c>
      <c r="M5" s="47">
        <v>337.50235784954464</v>
      </c>
      <c r="N5" s="47">
        <v>310.59371642165871</v>
      </c>
      <c r="O5" s="47">
        <v>310.01473201468872</v>
      </c>
      <c r="P5" s="47">
        <v>287.96893367858479</v>
      </c>
      <c r="Q5" s="47">
        <v>262.26602879165586</v>
      </c>
      <c r="R5" s="47">
        <v>260.27209813494028</v>
      </c>
      <c r="S5" s="47">
        <v>219.27141837866924</v>
      </c>
      <c r="T5" s="47">
        <v>203.6994885331722</v>
      </c>
      <c r="U5" s="47">
        <v>183.49928722849683</v>
      </c>
      <c r="V5" s="47">
        <v>184.73074473220296</v>
      </c>
      <c r="W5" s="47">
        <v>178.89605756870432</v>
      </c>
      <c r="X5" s="47">
        <v>192.13329481161236</v>
      </c>
      <c r="Y5" s="47">
        <v>160.60013831037548</v>
      </c>
      <c r="Z5" s="47">
        <v>67.746375157761832</v>
      </c>
      <c r="AA5" s="47">
        <v>38.559453914328039</v>
      </c>
      <c r="AB5" s="47">
        <v>36.390487886111899</v>
      </c>
      <c r="AC5" s="47">
        <v>36.963864537365644</v>
      </c>
      <c r="AD5" s="47">
        <v>11.076237592732678</v>
      </c>
      <c r="AE5" s="47">
        <v>10.397108859507126</v>
      </c>
      <c r="AF5" s="47">
        <v>9.3469080660370558</v>
      </c>
      <c r="AG5" s="47">
        <v>8.4000730347761419</v>
      </c>
      <c r="AH5" s="47">
        <v>7.3855429717069452</v>
      </c>
      <c r="AI5" s="47">
        <v>3.883515763736312</v>
      </c>
      <c r="AJ5" s="47">
        <v>9769.3208056575604</v>
      </c>
    </row>
    <row r="6" spans="1:36" x14ac:dyDescent="0.25">
      <c r="A6" s="12" t="s">
        <v>97</v>
      </c>
      <c r="B6" s="47">
        <v>4.5729439499999991</v>
      </c>
      <c r="C6" s="47">
        <v>16.790031850000002</v>
      </c>
      <c r="D6" s="47">
        <v>76.428598692500003</v>
      </c>
      <c r="E6" s="47">
        <v>155.0417526385703</v>
      </c>
      <c r="F6" s="47">
        <v>234.64453472872631</v>
      </c>
      <c r="G6" s="47">
        <v>4.5069437362637368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491.98480559606037</v>
      </c>
    </row>
    <row r="7" spans="1:36" x14ac:dyDescent="0.25">
      <c r="A7" s="12" t="s">
        <v>98</v>
      </c>
      <c r="B7" s="47">
        <v>0.23614142356479911</v>
      </c>
      <c r="C7" s="47">
        <v>108.90894007452343</v>
      </c>
      <c r="D7" s="47">
        <v>533.48620710379305</v>
      </c>
      <c r="E7" s="47">
        <v>470.1281852130669</v>
      </c>
      <c r="F7" s="47">
        <v>1049.6798199061598</v>
      </c>
      <c r="G7" s="47">
        <v>1266.7196260481073</v>
      </c>
      <c r="H7" s="47">
        <v>1295.6056263444761</v>
      </c>
      <c r="I7" s="47">
        <v>1390.4893631695436</v>
      </c>
      <c r="J7" s="47">
        <v>796.13554155516772</v>
      </c>
      <c r="K7" s="47">
        <v>1158.4531536291972</v>
      </c>
      <c r="L7" s="47">
        <v>1062.1507384086003</v>
      </c>
      <c r="M7" s="47">
        <v>852.72186472306157</v>
      </c>
      <c r="N7" s="47">
        <v>687.63795542742116</v>
      </c>
      <c r="O7" s="47">
        <v>662.33230467775638</v>
      </c>
      <c r="P7" s="47">
        <v>690.78721517943234</v>
      </c>
      <c r="Q7" s="47">
        <v>609.74456047360241</v>
      </c>
      <c r="R7" s="47">
        <v>626.03464693153762</v>
      </c>
      <c r="S7" s="47">
        <v>686.46193581562784</v>
      </c>
      <c r="T7" s="47">
        <v>592.62719257965057</v>
      </c>
      <c r="U7" s="47">
        <v>654.35184549566816</v>
      </c>
      <c r="V7" s="47">
        <v>625.56900931801374</v>
      </c>
      <c r="W7" s="47">
        <v>413.05896494815727</v>
      </c>
      <c r="X7" s="47">
        <v>470.94105337159476</v>
      </c>
      <c r="Y7" s="47">
        <v>515.31153315952963</v>
      </c>
      <c r="Z7" s="47">
        <v>389.9059265103777</v>
      </c>
      <c r="AA7" s="47">
        <v>519.68083178518737</v>
      </c>
      <c r="AB7" s="47">
        <v>217.06814556909438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18346.228328841913</v>
      </c>
    </row>
    <row r="8" spans="1:36" x14ac:dyDescent="0.25">
      <c r="A8" s="12" t="s">
        <v>99</v>
      </c>
      <c r="B8" s="47">
        <v>0</v>
      </c>
      <c r="C8" s="47">
        <v>0</v>
      </c>
      <c r="D8" s="47">
        <v>231.78928871133036</v>
      </c>
      <c r="E8" s="47">
        <v>278.301875459911</v>
      </c>
      <c r="F8" s="47">
        <v>207.12572431394824</v>
      </c>
      <c r="G8" s="47">
        <v>106.65646218876553</v>
      </c>
      <c r="H8" s="47">
        <v>62.1752511252554</v>
      </c>
      <c r="I8" s="47">
        <v>36.191976550041261</v>
      </c>
      <c r="J8" s="47">
        <v>30.362392981589057</v>
      </c>
      <c r="K8" s="47">
        <v>26.037341311091872</v>
      </c>
      <c r="L8" s="47">
        <v>24.837847447599522</v>
      </c>
      <c r="M8" s="47">
        <v>18.138253362934165</v>
      </c>
      <c r="N8" s="47">
        <v>21.992456515494055</v>
      </c>
      <c r="O8" s="47">
        <v>17.224902055062856</v>
      </c>
      <c r="P8" s="47">
        <v>15.143701861162599</v>
      </c>
      <c r="Q8" s="47">
        <v>13.362795025215419</v>
      </c>
      <c r="R8" s="47">
        <v>12.939296513438755</v>
      </c>
      <c r="S8" s="47">
        <v>11.553700649608068</v>
      </c>
      <c r="T8" s="47">
        <v>28.768482976002872</v>
      </c>
      <c r="U8" s="47">
        <v>3.6798761534848508</v>
      </c>
      <c r="V8" s="47">
        <v>4.881094395366822</v>
      </c>
      <c r="W8" s="47">
        <v>3.7147663550784786</v>
      </c>
      <c r="X8" s="47">
        <v>3.682216896919595</v>
      </c>
      <c r="Y8" s="47">
        <v>2.5726629179477833</v>
      </c>
      <c r="Z8" s="47">
        <v>2.8819281306595461</v>
      </c>
      <c r="AA8" s="47">
        <v>2.330282240895857</v>
      </c>
      <c r="AB8" s="47">
        <v>0.90201110915598914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1167.2465872479597</v>
      </c>
    </row>
    <row r="9" spans="1:36" x14ac:dyDescent="0.25">
      <c r="A9" s="12" t="s">
        <v>100</v>
      </c>
      <c r="B9" s="47">
        <v>0</v>
      </c>
      <c r="C9" s="47">
        <v>0</v>
      </c>
      <c r="D9" s="47">
        <v>93.442969765908046</v>
      </c>
      <c r="E9" s="47">
        <v>226.90304800000001</v>
      </c>
      <c r="F9" s="47">
        <v>534.8840172413793</v>
      </c>
      <c r="G9" s="47">
        <v>218.55576724137933</v>
      </c>
      <c r="H9" s="47">
        <v>181.4762672413793</v>
      </c>
      <c r="I9" s="47">
        <v>6.63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1261.892069490046</v>
      </c>
    </row>
    <row r="10" spans="1:36" x14ac:dyDescent="0.25">
      <c r="A10" s="12" t="s">
        <v>101</v>
      </c>
      <c r="B10" s="47">
        <v>0</v>
      </c>
      <c r="C10" s="47">
        <v>0</v>
      </c>
      <c r="D10" s="47">
        <v>18.851343252594535</v>
      </c>
      <c r="E10" s="47">
        <v>104.89577832702447</v>
      </c>
      <c r="F10" s="47">
        <v>314.71810592248482</v>
      </c>
      <c r="G10" s="47">
        <v>181.8857578265856</v>
      </c>
      <c r="H10" s="47">
        <v>121.14240151604629</v>
      </c>
      <c r="I10" s="47">
        <v>24.433406945999973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765.92679379073559</v>
      </c>
    </row>
    <row r="11" spans="1:36" x14ac:dyDescent="0.25">
      <c r="A11" s="12" t="s">
        <v>102</v>
      </c>
      <c r="B11" s="47">
        <v>0</v>
      </c>
      <c r="C11" s="47">
        <v>0</v>
      </c>
      <c r="D11" s="47">
        <v>1.2897728451240082</v>
      </c>
      <c r="E11" s="47">
        <v>21.901786363302051</v>
      </c>
      <c r="F11" s="47">
        <v>132.03667444111869</v>
      </c>
      <c r="G11" s="47">
        <v>7.43014674942697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162.6583803989717</v>
      </c>
    </row>
    <row r="12" spans="1:36" x14ac:dyDescent="0.25">
      <c r="A12" s="12" t="s">
        <v>103</v>
      </c>
      <c r="B12" s="47">
        <v>0</v>
      </c>
      <c r="C12" s="47">
        <v>0</v>
      </c>
      <c r="D12" s="47">
        <v>0.72036659023879546</v>
      </c>
      <c r="E12" s="47">
        <v>26.97373050382652</v>
      </c>
      <c r="F12" s="47">
        <v>199.16911330884543</v>
      </c>
      <c r="G12" s="47">
        <v>89.893933702395302</v>
      </c>
      <c r="H12" s="47">
        <v>0.92271299999999989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317.67985710530604</v>
      </c>
    </row>
    <row r="13" spans="1:36" x14ac:dyDescent="0.25">
      <c r="A13" s="12" t="s">
        <v>587</v>
      </c>
      <c r="B13" s="47">
        <v>0</v>
      </c>
      <c r="C13" s="47">
        <v>0</v>
      </c>
      <c r="D13" s="47">
        <v>0</v>
      </c>
      <c r="E13" s="47">
        <v>139.64074750824517</v>
      </c>
      <c r="F13" s="47">
        <v>270.26230642357501</v>
      </c>
      <c r="G13" s="47">
        <v>474.64783078549368</v>
      </c>
      <c r="H13" s="47">
        <v>847.74590723812116</v>
      </c>
      <c r="I13" s="47">
        <v>82.427749006806067</v>
      </c>
      <c r="J13" s="47">
        <v>32.499421608446191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1847.2239625706873</v>
      </c>
    </row>
    <row r="14" spans="1:36" x14ac:dyDescent="0.25">
      <c r="A14" s="12" t="s">
        <v>588</v>
      </c>
      <c r="B14" s="47">
        <v>0</v>
      </c>
      <c r="C14" s="47">
        <v>0</v>
      </c>
      <c r="D14" s="47">
        <v>0</v>
      </c>
      <c r="E14" s="47">
        <v>19.569994646473219</v>
      </c>
      <c r="F14" s="47">
        <v>112.05652939489018</v>
      </c>
      <c r="G14" s="47">
        <v>89.877279357103546</v>
      </c>
      <c r="H14" s="47">
        <v>69.393037647691372</v>
      </c>
      <c r="I14" s="47">
        <v>85.544477637164249</v>
      </c>
      <c r="J14" s="47">
        <v>7.4795985758098347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383.92091725913235</v>
      </c>
    </row>
    <row r="15" spans="1:36" x14ac:dyDescent="0.25">
      <c r="A15" s="12" t="s">
        <v>83</v>
      </c>
      <c r="B15" s="47">
        <v>4.8090853735647983</v>
      </c>
      <c r="C15" s="47">
        <v>125.69897192452343</v>
      </c>
      <c r="D15" s="47">
        <v>1072.3074977103813</v>
      </c>
      <c r="E15" s="47">
        <v>2635.672000354597</v>
      </c>
      <c r="F15" s="47">
        <v>4547.0566933033715</v>
      </c>
      <c r="G15" s="47">
        <v>3663.8748427222386</v>
      </c>
      <c r="H15" s="47">
        <v>3535.3911879089642</v>
      </c>
      <c r="I15" s="47">
        <v>2413.232586118665</v>
      </c>
      <c r="J15" s="47">
        <v>1563.598657044635</v>
      </c>
      <c r="K15" s="47">
        <v>1776.4879888321902</v>
      </c>
      <c r="L15" s="47">
        <v>1566.3210104903242</v>
      </c>
      <c r="M15" s="47">
        <v>1267.1052277920815</v>
      </c>
      <c r="N15" s="47">
        <v>1078.3706248627172</v>
      </c>
      <c r="O15" s="47">
        <v>1047.5178670655298</v>
      </c>
      <c r="P15" s="47">
        <v>1053.7572739056345</v>
      </c>
      <c r="Q15" s="47">
        <v>940.79499832059071</v>
      </c>
      <c r="R15" s="47">
        <v>960.22507543579354</v>
      </c>
      <c r="S15" s="47">
        <v>969.09075522936678</v>
      </c>
      <c r="T15" s="47">
        <v>872.99008210281181</v>
      </c>
      <c r="U15" s="47">
        <v>886.82008972825156</v>
      </c>
      <c r="V15" s="47">
        <v>859.45188381091441</v>
      </c>
      <c r="W15" s="47">
        <v>637.75718151911008</v>
      </c>
      <c r="X15" s="47">
        <v>705.20398777447804</v>
      </c>
      <c r="Y15" s="47">
        <v>712.2599632272686</v>
      </c>
      <c r="Z15" s="47">
        <v>493.60365833586332</v>
      </c>
      <c r="AA15" s="47">
        <v>589.95079361245189</v>
      </c>
      <c r="AB15" s="47">
        <v>282.45565494435067</v>
      </c>
      <c r="AC15" s="47">
        <v>63.974472632976912</v>
      </c>
      <c r="AD15" s="47">
        <v>11.076237592732678</v>
      </c>
      <c r="AE15" s="47">
        <v>10.397108859507126</v>
      </c>
      <c r="AF15" s="47">
        <v>9.3469080660370558</v>
      </c>
      <c r="AG15" s="47">
        <v>8.4000730347761419</v>
      </c>
      <c r="AH15" s="47">
        <v>7.3855429717069452</v>
      </c>
      <c r="AI15" s="47">
        <v>3.883515763736312</v>
      </c>
      <c r="AJ15" s="47">
        <v>36376.269498372138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AC33-7A7F-49AC-9D91-BCB1545AC7F5}">
  <dimension ref="A1:AL111"/>
  <sheetViews>
    <sheetView workbookViewId="0">
      <selection activeCell="G45" sqref="G45"/>
    </sheetView>
  </sheetViews>
  <sheetFormatPr baseColWidth="10" defaultRowHeight="15" x14ac:dyDescent="0.25"/>
  <cols>
    <col min="1" max="1" width="10.42578125" bestFit="1" customWidth="1"/>
    <col min="2" max="2" width="40" customWidth="1"/>
    <col min="3" max="3" width="41.42578125" customWidth="1"/>
    <col min="7" max="7" width="17.7109375" customWidth="1"/>
    <col min="9" max="10" width="11.5703125" style="32" bestFit="1" customWidth="1"/>
    <col min="11" max="20" width="12.7109375" style="32" bestFit="1" customWidth="1"/>
    <col min="21" max="36" width="11.5703125" style="32" bestFit="1" customWidth="1"/>
    <col min="37" max="37" width="13.7109375" style="32" bestFit="1" customWidth="1"/>
  </cols>
  <sheetData>
    <row r="1" spans="1:38" s="70" customFormat="1" ht="30" x14ac:dyDescent="0.25">
      <c r="A1" s="70" t="s">
        <v>173</v>
      </c>
      <c r="B1" s="70" t="s">
        <v>82</v>
      </c>
      <c r="C1" s="70" t="s">
        <v>105</v>
      </c>
      <c r="D1" s="70">
        <v>2015</v>
      </c>
      <c r="E1" s="70">
        <v>2016</v>
      </c>
      <c r="F1" s="70">
        <v>2017</v>
      </c>
      <c r="G1" s="70">
        <v>2018</v>
      </c>
      <c r="H1" s="70">
        <v>2019</v>
      </c>
      <c r="I1" s="70">
        <v>2020</v>
      </c>
      <c r="J1" s="70">
        <v>2021</v>
      </c>
      <c r="K1" s="70">
        <v>2022</v>
      </c>
      <c r="L1" s="70">
        <v>2023</v>
      </c>
      <c r="M1" s="70">
        <v>2024</v>
      </c>
      <c r="N1" s="70">
        <v>2025</v>
      </c>
      <c r="O1" s="70">
        <v>2026</v>
      </c>
      <c r="P1" s="70">
        <v>2027</v>
      </c>
      <c r="Q1" s="70">
        <v>2028</v>
      </c>
      <c r="R1" s="70">
        <v>2029</v>
      </c>
      <c r="S1" s="70">
        <v>2030</v>
      </c>
      <c r="T1" s="70">
        <v>2031</v>
      </c>
      <c r="U1" s="70">
        <v>2032</v>
      </c>
      <c r="V1" s="70">
        <v>2033</v>
      </c>
      <c r="W1" s="70">
        <v>2034</v>
      </c>
      <c r="X1" s="70">
        <v>2035</v>
      </c>
      <c r="Y1" s="70">
        <v>2036</v>
      </c>
      <c r="Z1" s="70">
        <v>2037</v>
      </c>
      <c r="AA1" s="70">
        <v>2038</v>
      </c>
      <c r="AB1" s="70">
        <v>2039</v>
      </c>
      <c r="AC1" s="70">
        <v>2040</v>
      </c>
      <c r="AD1" s="70">
        <v>2041</v>
      </c>
      <c r="AE1" s="70">
        <v>2042</v>
      </c>
      <c r="AF1" s="70">
        <v>2043</v>
      </c>
      <c r="AG1" s="70">
        <v>2044</v>
      </c>
      <c r="AH1" s="70">
        <v>2045</v>
      </c>
      <c r="AI1" s="70">
        <v>2046</v>
      </c>
      <c r="AJ1" s="70">
        <v>2047</v>
      </c>
      <c r="AK1" s="70">
        <v>2048</v>
      </c>
      <c r="AL1" s="70" t="s">
        <v>83</v>
      </c>
    </row>
    <row r="2" spans="1:38" x14ac:dyDescent="0.25">
      <c r="A2" t="s">
        <v>594</v>
      </c>
      <c r="B2" t="str">
        <f>+Insumo!A2</f>
        <v>CNH-A1-TRION/2016</v>
      </c>
      <c r="C2" t="str">
        <f>+VLOOKUP(B2,'Datos generales'!C:P,9,0)</f>
        <v>BHP Billiton Petróleo Operaciones de México</v>
      </c>
      <c r="D2" s="32">
        <f>+Insumo!B2/1000000</f>
        <v>0</v>
      </c>
      <c r="E2" s="32">
        <f>+Insumo!C2/1000000</f>
        <v>0</v>
      </c>
      <c r="F2" s="32">
        <f>+Insumo!D2/1000000</f>
        <v>50.876817069721284</v>
      </c>
      <c r="G2" s="32">
        <f>+Insumo!E2/1000000</f>
        <v>203.24280944864998</v>
      </c>
      <c r="H2" s="32">
        <f>+Insumo!F2/1000000</f>
        <v>61.65011830719687</v>
      </c>
      <c r="I2" s="32">
        <f>+Insumo!G2/1000000</f>
        <v>0.94020497492424249</v>
      </c>
      <c r="J2" s="32">
        <f>+Insumo!H2/1000000</f>
        <v>0</v>
      </c>
      <c r="K2" s="32">
        <f>+Insumo!I2/1000000</f>
        <v>0</v>
      </c>
      <c r="L2" s="32">
        <f>+Insumo!J2/1000000</f>
        <v>0</v>
      </c>
      <c r="M2" s="32">
        <f>+Insumo!K2/1000000</f>
        <v>0</v>
      </c>
      <c r="N2" s="32">
        <f>+Insumo!L2/1000000</f>
        <v>0</v>
      </c>
      <c r="O2" s="32">
        <f>+Insumo!M2/1000000</f>
        <v>0</v>
      </c>
      <c r="P2" s="32">
        <f>+Insumo!N2/1000000</f>
        <v>0</v>
      </c>
      <c r="Q2" s="32">
        <f>+Insumo!O2/1000000</f>
        <v>0</v>
      </c>
      <c r="R2" s="32">
        <f>+Insumo!P2/1000000</f>
        <v>0</v>
      </c>
      <c r="S2" s="32">
        <f>+Insumo!Q2/1000000</f>
        <v>0</v>
      </c>
      <c r="T2" s="32">
        <f>+Insumo!R2/1000000</f>
        <v>0</v>
      </c>
      <c r="U2" s="32">
        <f>+Insumo!S2/1000000</f>
        <v>0</v>
      </c>
      <c r="V2" s="32">
        <f>+Insumo!T2/1000000</f>
        <v>0</v>
      </c>
      <c r="W2" s="32">
        <f>+Insumo!U2/1000000</f>
        <v>0</v>
      </c>
      <c r="X2" s="32">
        <f>+Insumo!V2/1000000</f>
        <v>0</v>
      </c>
      <c r="Y2" s="32">
        <f>+Insumo!W2/1000000</f>
        <v>0</v>
      </c>
      <c r="Z2" s="32">
        <f>+Insumo!X2/1000000</f>
        <v>0</v>
      </c>
      <c r="AA2" s="32">
        <f>+Insumo!Y2/1000000</f>
        <v>0</v>
      </c>
      <c r="AB2" s="32">
        <f>+Insumo!Z2/1000000</f>
        <v>0</v>
      </c>
      <c r="AC2" s="32">
        <f>+Insumo!AA2/1000000</f>
        <v>0</v>
      </c>
      <c r="AD2" s="32">
        <f>+Insumo!AB2/1000000</f>
        <v>0</v>
      </c>
      <c r="AE2" s="32">
        <f>+Insumo!AC2/1000000</f>
        <v>0</v>
      </c>
      <c r="AF2" s="32">
        <f>+Insumo!AD2/1000000</f>
        <v>0</v>
      </c>
      <c r="AG2" s="32">
        <f>+Insumo!AE2/1000000</f>
        <v>0</v>
      </c>
      <c r="AH2" s="32">
        <f>+Insumo!AF2/1000000</f>
        <v>0</v>
      </c>
      <c r="AI2" s="32">
        <f>+Insumo!AG2/1000000</f>
        <v>0</v>
      </c>
      <c r="AJ2" s="32">
        <f>+Insumo!AH2/1000000</f>
        <v>0</v>
      </c>
      <c r="AK2" s="32">
        <f>+Insumo!AI2/1000000</f>
        <v>0</v>
      </c>
      <c r="AL2" s="32">
        <f>+Insumo!AJ2/1000000</f>
        <v>316.70994980049238</v>
      </c>
    </row>
    <row r="3" spans="1:38" x14ac:dyDescent="0.25">
      <c r="A3" t="s">
        <v>594</v>
      </c>
      <c r="B3" t="str">
        <f>+Insumo!A3</f>
        <v>CNH-A3.CÁRDENAS-MORA/2018</v>
      </c>
      <c r="C3" t="str">
        <f>+VLOOKUP(B3,'Datos generales'!C:P,9,0)</f>
        <v>Petrolera Cárdenas Mora</v>
      </c>
      <c r="D3" s="32">
        <f>+Insumo!B3/1000000</f>
        <v>0</v>
      </c>
      <c r="E3" s="32">
        <f>+Insumo!C3/1000000</f>
        <v>0</v>
      </c>
      <c r="F3" s="32">
        <f>+Insumo!D3/1000000</f>
        <v>0</v>
      </c>
      <c r="G3" s="32">
        <f>+Insumo!E3/1000000</f>
        <v>52.641279518407387</v>
      </c>
      <c r="H3" s="32">
        <f>+Insumo!F3/1000000</f>
        <v>169.97890004804233</v>
      </c>
      <c r="I3" s="32">
        <f>+Insumo!G3/1000000</f>
        <v>119.83398357226925</v>
      </c>
      <c r="J3" s="32">
        <f>+Insumo!H3/1000000</f>
        <v>30.546397671514658</v>
      </c>
      <c r="K3" s="32">
        <f>+Insumo!I3/1000000</f>
        <v>28.874151210944852</v>
      </c>
      <c r="L3" s="32">
        <f>+Insumo!J3/1000000</f>
        <v>28.546425992163783</v>
      </c>
      <c r="M3" s="32">
        <f>+Insumo!K3/1000000</f>
        <v>27.758691818385056</v>
      </c>
      <c r="N3" s="32">
        <f>+Insumo!L3/1000000</f>
        <v>32.614993132989405</v>
      </c>
      <c r="O3" s="32">
        <f>+Insumo!M3/1000000</f>
        <v>29.924146027080468</v>
      </c>
      <c r="P3" s="32">
        <f>+Insumo!N3/1000000</f>
        <v>28.149827031315965</v>
      </c>
      <c r="Q3" s="32">
        <f>+Insumo!O3/1000000</f>
        <v>25.849519648813484</v>
      </c>
      <c r="R3" s="32">
        <f>+Insumo!P3/1000000</f>
        <v>27.011307938507422</v>
      </c>
      <c r="S3" s="32">
        <f>+Insumo!Q3/1000000</f>
        <v>24.854189861917405</v>
      </c>
      <c r="T3" s="32">
        <f>+Insumo!R3/1000000</f>
        <v>30.371661387929496</v>
      </c>
      <c r="U3" s="32">
        <f>+Insumo!S3/1000000</f>
        <v>25.765099296382584</v>
      </c>
      <c r="V3" s="32">
        <f>+Insumo!T3/1000000</f>
        <v>25.637113245411676</v>
      </c>
      <c r="W3" s="32">
        <f>+Insumo!U3/1000000</f>
        <v>23.100844795612694</v>
      </c>
      <c r="X3" s="32">
        <f>+Insumo!V3/1000000</f>
        <v>23.65290956958524</v>
      </c>
      <c r="Y3" s="32">
        <f>+Insumo!W3/1000000</f>
        <v>23.35780405192876</v>
      </c>
      <c r="Z3" s="32">
        <f>+Insumo!X3/1000000</f>
        <v>20.816824139362279</v>
      </c>
      <c r="AA3" s="32">
        <f>+Insumo!Y3/1000000</f>
        <v>16.778965803670093</v>
      </c>
      <c r="AB3" s="32">
        <f>+Insumo!Z3/1000000</f>
        <v>16.545011321823004</v>
      </c>
      <c r="AC3" s="32">
        <f>+Insumo!AA3/1000000</f>
        <v>13.313606117051576</v>
      </c>
      <c r="AD3" s="32">
        <f>+Insumo!AB3/1000000</f>
        <v>12.654566344242786</v>
      </c>
      <c r="AE3" s="32">
        <f>+Insumo!AC3/1000000</f>
        <v>11.072529540622231</v>
      </c>
      <c r="AF3" s="32">
        <f>+Insumo!AD3/1000000</f>
        <v>0</v>
      </c>
      <c r="AG3" s="32">
        <f>+Insumo!AE3/1000000</f>
        <v>0</v>
      </c>
      <c r="AH3" s="32">
        <f>+Insumo!AF3/1000000</f>
        <v>0</v>
      </c>
      <c r="AI3" s="32">
        <f>+Insumo!AG3/1000000</f>
        <v>0</v>
      </c>
      <c r="AJ3" s="32">
        <f>+Insumo!AH3/1000000</f>
        <v>0</v>
      </c>
      <c r="AK3" s="32">
        <f>+Insumo!AI3/1000000</f>
        <v>0</v>
      </c>
      <c r="AL3" s="32">
        <f>+Insumo!AJ3/1000000</f>
        <v>869.65074908597376</v>
      </c>
    </row>
    <row r="4" spans="1:38" x14ac:dyDescent="0.25">
      <c r="A4" t="s">
        <v>594</v>
      </c>
      <c r="B4" t="str">
        <f>+Insumo!A4</f>
        <v>CNH-A4.OGARRIO/2018</v>
      </c>
      <c r="C4" t="str">
        <f>+VLOOKUP(B4,'Datos generales'!C:P,9,0)</f>
        <v>Deutsche Erdoel México</v>
      </c>
      <c r="D4" s="32">
        <f>+Insumo!B4/1000000</f>
        <v>0</v>
      </c>
      <c r="E4" s="32">
        <f>+Insumo!C4/1000000</f>
        <v>0</v>
      </c>
      <c r="F4" s="32">
        <f>+Insumo!D4/1000000</f>
        <v>0</v>
      </c>
      <c r="G4" s="32">
        <f>+Insumo!E4/1000000</f>
        <v>33.51007752728934</v>
      </c>
      <c r="H4" s="32">
        <f>+Insumo!F4/1000000</f>
        <v>68.408145995339098</v>
      </c>
      <c r="I4" s="32">
        <f>+Insumo!G4/1000000</f>
        <v>49.158632963129243</v>
      </c>
      <c r="J4" s="32">
        <f>+Insumo!H4/1000000</f>
        <v>23.795995432157454</v>
      </c>
      <c r="K4" s="32">
        <f>+Insumo!I4/1000000</f>
        <v>23.580258275306829</v>
      </c>
      <c r="L4" s="32">
        <f>+Insumo!J4/1000000</f>
        <v>27.579632361095502</v>
      </c>
      <c r="M4" s="32">
        <f>+Insumo!K4/1000000</f>
        <v>27.973804797346496</v>
      </c>
      <c r="N4" s="32">
        <f>+Insumo!L4/1000000</f>
        <v>28.457971070721499</v>
      </c>
      <c r="O4" s="32">
        <f>+Insumo!M4/1000000</f>
        <v>28.818605829460534</v>
      </c>
      <c r="P4" s="32">
        <f>+Insumo!N4/1000000</f>
        <v>29.996669466827377</v>
      </c>
      <c r="Q4" s="32">
        <f>+Insumo!O4/1000000</f>
        <v>32.096408669208344</v>
      </c>
      <c r="R4" s="32">
        <f>+Insumo!P4/1000000</f>
        <v>32.846115247947374</v>
      </c>
      <c r="S4" s="32">
        <f>+Insumo!Q4/1000000</f>
        <v>30.567424168199558</v>
      </c>
      <c r="T4" s="32">
        <f>+Insumo!R4/1000000</f>
        <v>30.607372467947371</v>
      </c>
      <c r="U4" s="32">
        <f>+Insumo!S4/1000000</f>
        <v>26.038601089078945</v>
      </c>
      <c r="V4" s="32">
        <f>+Insumo!T4/1000000</f>
        <v>22.257804768574559</v>
      </c>
      <c r="W4" s="32">
        <f>+Insumo!U4/1000000</f>
        <v>22.188236054989041</v>
      </c>
      <c r="X4" s="32">
        <f>+Insumo!V4/1000000</f>
        <v>20.618125795745613</v>
      </c>
      <c r="Y4" s="32">
        <f>+Insumo!W4/1000000</f>
        <v>18.729588595241225</v>
      </c>
      <c r="Z4" s="32">
        <f>+Insumo!X4/1000000</f>
        <v>17.630598554989035</v>
      </c>
      <c r="AA4" s="32">
        <f>+Insumo!Y4/1000000</f>
        <v>16.996663035745613</v>
      </c>
      <c r="AB4" s="32">
        <f>+Insumo!Z4/1000000</f>
        <v>16.524417215241229</v>
      </c>
      <c r="AC4" s="32">
        <f>+Insumo!AA4/1000000</f>
        <v>16.066619554989039</v>
      </c>
      <c r="AD4" s="32">
        <f>+Insumo!AB4/1000000</f>
        <v>15.440444035745617</v>
      </c>
      <c r="AE4" s="32">
        <f>+Insumo!AC4/1000000</f>
        <v>15.938078554989037</v>
      </c>
      <c r="AF4" s="32">
        <f>+Insumo!AD4/1000000</f>
        <v>0</v>
      </c>
      <c r="AG4" s="32">
        <f>+Insumo!AE4/1000000</f>
        <v>0</v>
      </c>
      <c r="AH4" s="32">
        <f>+Insumo!AF4/1000000</f>
        <v>0</v>
      </c>
      <c r="AI4" s="32">
        <f>+Insumo!AG4/1000000</f>
        <v>0</v>
      </c>
      <c r="AJ4" s="32">
        <f>+Insumo!AH4/1000000</f>
        <v>0</v>
      </c>
      <c r="AK4" s="32">
        <f>+Insumo!AI4/1000000</f>
        <v>0</v>
      </c>
      <c r="AL4" s="32">
        <f>+Insumo!AJ4/1000000</f>
        <v>675.82629152730476</v>
      </c>
    </row>
    <row r="5" spans="1:38" x14ac:dyDescent="0.25">
      <c r="A5" t="s">
        <v>595</v>
      </c>
      <c r="B5" t="str">
        <f>+Insumo!A5</f>
        <v>CNH-M1-EK-BALAM/2017</v>
      </c>
      <c r="C5" t="str">
        <f>+VLOOKUP(B5,'Datos generales'!C:P,9,0)</f>
        <v>Pemex Exploración y Producción</v>
      </c>
      <c r="D5" s="32">
        <f>+Insumo!B5/1000000</f>
        <v>0</v>
      </c>
      <c r="E5" s="32">
        <f>+Insumo!C5/1000000</f>
        <v>0</v>
      </c>
      <c r="F5" s="32">
        <f>+Insumo!D5/1000000</f>
        <v>65.422133679171424</v>
      </c>
      <c r="G5" s="32">
        <f>+Insumo!E5/1000000</f>
        <v>797.18915221560212</v>
      </c>
      <c r="H5" s="32">
        <f>+Insumo!F5/1000000</f>
        <v>944.94724437099478</v>
      </c>
      <c r="I5" s="32">
        <f>+Insumo!G5/1000000</f>
        <v>767.63932765975665</v>
      </c>
      <c r="J5" s="32">
        <f>+Insumo!H5/1000000</f>
        <v>440.6126265973802</v>
      </c>
      <c r="K5" s="32">
        <f>+Insumo!I5/1000000</f>
        <v>391.78143292977416</v>
      </c>
      <c r="L5" s="32">
        <f>+Insumo!J5/1000000</f>
        <v>386.67737670969666</v>
      </c>
      <c r="M5" s="32">
        <f>+Insumo!K5/1000000</f>
        <v>349.71715650987983</v>
      </c>
      <c r="N5" s="32">
        <f>+Insumo!L5/1000000</f>
        <v>294.72413216273026</v>
      </c>
      <c r="O5" s="32">
        <f>+Insumo!M5/1000000</f>
        <v>222.9884330398651</v>
      </c>
      <c r="P5" s="32">
        <f>+Insumo!N5/1000000</f>
        <v>205.00896819246103</v>
      </c>
      <c r="Q5" s="32">
        <f>+Insumo!O5/1000000</f>
        <v>207.50918637943775</v>
      </c>
      <c r="R5" s="32">
        <f>+Insumo!P5/1000000</f>
        <v>188.84090486533512</v>
      </c>
      <c r="S5" s="32">
        <f>+Insumo!Q5/1000000</f>
        <v>175.15775282486464</v>
      </c>
      <c r="T5" s="32">
        <f>+Insumo!R5/1000000</f>
        <v>193.39570049565594</v>
      </c>
      <c r="U5" s="32">
        <f>+Insumo!S5/1000000</f>
        <v>158.69997371334102</v>
      </c>
      <c r="V5" s="32">
        <f>+Insumo!T5/1000000</f>
        <v>150.04742364801041</v>
      </c>
      <c r="W5" s="32">
        <f>+Insumo!U5/1000000</f>
        <v>130.69082735399724</v>
      </c>
      <c r="X5" s="32">
        <f>+Insumo!V5/1000000</f>
        <v>137.59529336281952</v>
      </c>
      <c r="Y5" s="32">
        <f>+Insumo!W5/1000000</f>
        <v>137.57361227937321</v>
      </c>
      <c r="Z5" s="32">
        <f>+Insumo!X5/1000000</f>
        <v>147.64951699862357</v>
      </c>
      <c r="AA5" s="32">
        <f>+Insumo!Y5/1000000</f>
        <v>117.60240348753123</v>
      </c>
      <c r="AB5" s="32">
        <f>+Insumo!Z5/1000000</f>
        <v>23.83148338536979</v>
      </c>
      <c r="AC5" s="32">
        <f>+Insumo!AA5/1000000</f>
        <v>0</v>
      </c>
      <c r="AD5" s="32">
        <f>+Insumo!AB5/1000000</f>
        <v>0</v>
      </c>
      <c r="AE5" s="32">
        <f>+Insumo!AC5/1000000</f>
        <v>0</v>
      </c>
      <c r="AF5" s="32">
        <f>+Insumo!AD5/1000000</f>
        <v>0</v>
      </c>
      <c r="AG5" s="32">
        <f>+Insumo!AE5/1000000</f>
        <v>0</v>
      </c>
      <c r="AH5" s="32">
        <f>+Insumo!AF5/1000000</f>
        <v>0</v>
      </c>
      <c r="AI5" s="32">
        <f>+Insumo!AG5/1000000</f>
        <v>0</v>
      </c>
      <c r="AJ5" s="32">
        <f>+Insumo!AH5/1000000</f>
        <v>0</v>
      </c>
      <c r="AK5" s="32">
        <f>+Insumo!AI5/1000000</f>
        <v>0</v>
      </c>
      <c r="AL5" s="32">
        <f>+Insumo!AJ5/1000000</f>
        <v>6635.3020628616732</v>
      </c>
    </row>
    <row r="6" spans="1:38" x14ac:dyDescent="0.25">
      <c r="A6" t="s">
        <v>595</v>
      </c>
      <c r="B6" t="str">
        <f>+Insumo!A6</f>
        <v>CNH-M2-SANTUARIO-EL GOLPE/2017</v>
      </c>
      <c r="C6" t="str">
        <f>+VLOOKUP(B6,'Datos generales'!C:P,9,0)</f>
        <v xml:space="preserve">Petrofac México </v>
      </c>
      <c r="D6" s="32">
        <f>+Insumo!B6/1000000</f>
        <v>0</v>
      </c>
      <c r="E6" s="32">
        <f>+Insumo!C6/1000000</f>
        <v>0</v>
      </c>
      <c r="F6" s="32">
        <f>+Insumo!D6/1000000</f>
        <v>0</v>
      </c>
      <c r="G6" s="32">
        <f>+Insumo!E6/1000000</f>
        <v>53.248739304222738</v>
      </c>
      <c r="H6" s="32">
        <f>+Insumo!F6/1000000</f>
        <v>68.788592971240973</v>
      </c>
      <c r="I6" s="32">
        <f>+Insumo!G6/1000000</f>
        <v>106.27461251813122</v>
      </c>
      <c r="J6" s="32">
        <f>+Insumo!H6/1000000</f>
        <v>293.78246315811492</v>
      </c>
      <c r="K6" s="32">
        <f>+Insumo!I6/1000000</f>
        <v>154.73612918801851</v>
      </c>
      <c r="L6" s="32">
        <f>+Insumo!J6/1000000</f>
        <v>97.904847978105352</v>
      </c>
      <c r="M6" s="32">
        <f>+Insumo!K6/1000000</f>
        <v>68.471777145259381</v>
      </c>
      <c r="N6" s="32">
        <f>+Insumo!L6/1000000</f>
        <v>62.662289312893556</v>
      </c>
      <c r="O6" s="32">
        <f>+Insumo!M6/1000000</f>
        <v>61.838529773938205</v>
      </c>
      <c r="P6" s="32">
        <f>+Insumo!N6/1000000</f>
        <v>61.139790947891441</v>
      </c>
      <c r="Q6" s="32">
        <f>+Insumo!O6/1000000</f>
        <v>61.063702759367573</v>
      </c>
      <c r="R6" s="32">
        <f>+Insumo!P6/1000000</f>
        <v>64.500437643992981</v>
      </c>
      <c r="S6" s="32">
        <f>+Insumo!Q6/1000000</f>
        <v>52.80795153845154</v>
      </c>
      <c r="T6" s="32">
        <f>+Insumo!R6/1000000</f>
        <v>48.39609143513745</v>
      </c>
      <c r="U6" s="32">
        <f>+Insumo!S6/1000000</f>
        <v>43.388389350361876</v>
      </c>
      <c r="V6" s="32">
        <f>+Insumo!T6/1000000</f>
        <v>37.559623541974652</v>
      </c>
      <c r="W6" s="32">
        <f>+Insumo!U6/1000000</f>
        <v>37.550349246887251</v>
      </c>
      <c r="X6" s="32">
        <f>+Insumo!V6/1000000</f>
        <v>32.646174497121301</v>
      </c>
      <c r="Y6" s="32">
        <f>+Insumo!W6/1000000</f>
        <v>27.46413904326646</v>
      </c>
      <c r="Z6" s="32">
        <f>+Insumo!X6/1000000</f>
        <v>31.120872285289192</v>
      </c>
      <c r="AA6" s="32">
        <f>+Insumo!Y6/1000000</f>
        <v>30.115710750067532</v>
      </c>
      <c r="AB6" s="32">
        <f>+Insumo!Z6/1000000</f>
        <v>31.50452317452304</v>
      </c>
      <c r="AC6" s="32">
        <f>+Insumo!AA6/1000000</f>
        <v>26.495768802648669</v>
      </c>
      <c r="AD6" s="32">
        <f>+Insumo!AB6/1000000</f>
        <v>24.687760462645912</v>
      </c>
      <c r="AE6" s="32">
        <f>+Insumo!AC6/1000000</f>
        <v>25.538779510137481</v>
      </c>
      <c r="AF6" s="32">
        <f>+Insumo!AD6/1000000</f>
        <v>0</v>
      </c>
      <c r="AG6" s="32">
        <f>+Insumo!AE6/1000000</f>
        <v>0</v>
      </c>
      <c r="AH6" s="32">
        <f>+Insumo!AF6/1000000</f>
        <v>0</v>
      </c>
      <c r="AI6" s="32">
        <f>+Insumo!AG6/1000000</f>
        <v>0</v>
      </c>
      <c r="AJ6" s="32">
        <f>+Insumo!AH6/1000000</f>
        <v>0</v>
      </c>
      <c r="AK6" s="32">
        <f>+Insumo!AI6/1000000</f>
        <v>0</v>
      </c>
      <c r="AL6" s="32">
        <f>+Insumo!AJ6/1000000</f>
        <v>1603.6880463396892</v>
      </c>
    </row>
    <row r="7" spans="1:38" x14ac:dyDescent="0.25">
      <c r="A7" t="s">
        <v>595</v>
      </c>
      <c r="B7" t="str">
        <f>+Insumo!A7</f>
        <v>CNH-M3-MISIÓN/2018</v>
      </c>
      <c r="C7" t="str">
        <f>+VLOOKUP(B7,'Datos generales'!C:P,9,0)</f>
        <v xml:space="preserve">Servicios Múltiples de Burgos </v>
      </c>
      <c r="D7" s="32">
        <f>+Insumo!B7/1000000</f>
        <v>0</v>
      </c>
      <c r="E7" s="32">
        <f>+Insumo!C7/1000000</f>
        <v>0</v>
      </c>
      <c r="F7" s="32">
        <f>+Insumo!D7/1000000</f>
        <v>0</v>
      </c>
      <c r="G7" s="32">
        <f>+Insumo!E7/1000000</f>
        <v>29.66146718168882</v>
      </c>
      <c r="H7" s="32">
        <f>+Insumo!F7/1000000</f>
        <v>100.72033356454541</v>
      </c>
      <c r="I7" s="32">
        <f>+Insumo!G7/1000000</f>
        <v>69.09093934446885</v>
      </c>
      <c r="J7" s="32">
        <f>+Insumo!H7/1000000</f>
        <v>65.524287609757621</v>
      </c>
      <c r="K7" s="32">
        <f>+Insumo!I7/1000000</f>
        <v>68.731124876472748</v>
      </c>
      <c r="L7" s="32">
        <f>+Insumo!J7/1000000</f>
        <v>31.557794376951005</v>
      </c>
      <c r="M7" s="32">
        <f>+Insumo!K7/1000000</f>
        <v>26.141589382748396</v>
      </c>
      <c r="N7" s="32">
        <f>+Insumo!L7/1000000</f>
        <v>26.769771227702361</v>
      </c>
      <c r="O7" s="32">
        <f>+Insumo!M7/1000000</f>
        <v>22.478411554365376</v>
      </c>
      <c r="P7" s="32">
        <f>+Insumo!N7/1000000</f>
        <v>17.81685561568796</v>
      </c>
      <c r="Q7" s="32">
        <f>+Insumo!O7/1000000</f>
        <v>17.637757899921152</v>
      </c>
      <c r="R7" s="32">
        <f>+Insumo!P7/1000000</f>
        <v>12.857040691223185</v>
      </c>
      <c r="S7" s="32">
        <f>+Insumo!Q7/1000000</f>
        <v>14.314859543312334</v>
      </c>
      <c r="T7" s="32">
        <f>+Insumo!R7/1000000</f>
        <v>0</v>
      </c>
      <c r="U7" s="32">
        <f>+Insumo!S7/1000000</f>
        <v>0</v>
      </c>
      <c r="V7" s="32">
        <f>+Insumo!T7/1000000</f>
        <v>0</v>
      </c>
      <c r="W7" s="32">
        <f>+Insumo!U7/1000000</f>
        <v>0</v>
      </c>
      <c r="X7" s="32">
        <f>+Insumo!V7/1000000</f>
        <v>0</v>
      </c>
      <c r="Y7" s="32">
        <f>+Insumo!W7/1000000</f>
        <v>0</v>
      </c>
      <c r="Z7" s="32">
        <f>+Insumo!X7/1000000</f>
        <v>0</v>
      </c>
      <c r="AA7" s="32">
        <f>+Insumo!Y7/1000000</f>
        <v>0</v>
      </c>
      <c r="AB7" s="32">
        <f>+Insumo!Z7/1000000</f>
        <v>0</v>
      </c>
      <c r="AC7" s="32">
        <f>+Insumo!AA7/1000000</f>
        <v>0</v>
      </c>
      <c r="AD7" s="32">
        <f>+Insumo!AB7/1000000</f>
        <v>0</v>
      </c>
      <c r="AE7" s="32">
        <f>+Insumo!AC7/1000000</f>
        <v>0</v>
      </c>
      <c r="AF7" s="32">
        <f>+Insumo!AD7/1000000</f>
        <v>0</v>
      </c>
      <c r="AG7" s="32">
        <f>+Insumo!AE7/1000000</f>
        <v>0</v>
      </c>
      <c r="AH7" s="32">
        <f>+Insumo!AF7/1000000</f>
        <v>0</v>
      </c>
      <c r="AI7" s="32">
        <f>+Insumo!AG7/1000000</f>
        <v>0</v>
      </c>
      <c r="AJ7" s="32">
        <f>+Insumo!AH7/1000000</f>
        <v>0</v>
      </c>
      <c r="AK7" s="32">
        <f>+Insumo!AI7/1000000</f>
        <v>0</v>
      </c>
      <c r="AL7" s="32">
        <f>+Insumo!AJ7/1000000</f>
        <v>503.30223286884529</v>
      </c>
    </row>
    <row r="8" spans="1:38" x14ac:dyDescent="0.25">
      <c r="A8" t="s">
        <v>595</v>
      </c>
      <c r="B8" t="str">
        <f>+Insumo!A8</f>
        <v>CNH-M4-ÉBANO/2018</v>
      </c>
      <c r="C8" t="str">
        <f>+VLOOKUP(B8,'Datos generales'!C:P,9,0)</f>
        <v>DS Servicios Petroleros</v>
      </c>
      <c r="D8" s="32">
        <f>+Insumo!B8/1000000</f>
        <v>0</v>
      </c>
      <c r="E8" s="32">
        <f>+Insumo!C8/1000000</f>
        <v>0</v>
      </c>
      <c r="F8" s="32">
        <f>+Insumo!D8/1000000</f>
        <v>0</v>
      </c>
      <c r="G8" s="32">
        <f>+Insumo!E8/1000000</f>
        <v>21.093787738845968</v>
      </c>
      <c r="H8" s="32">
        <f>+Insumo!F8/1000000</f>
        <v>55.974229687449785</v>
      </c>
      <c r="I8" s="32">
        <f>+Insumo!G8/1000000</f>
        <v>110.76339405403809</v>
      </c>
      <c r="J8" s="32">
        <f>+Insumo!H8/1000000</f>
        <v>102.66821332706928</v>
      </c>
      <c r="K8" s="32">
        <f>+Insumo!I8/1000000</f>
        <v>119.81251632859261</v>
      </c>
      <c r="L8" s="32">
        <f>+Insumo!J8/1000000</f>
        <v>124.85562490560991</v>
      </c>
      <c r="M8" s="32">
        <f>+Insumo!K8/1000000</f>
        <v>91.934474238281894</v>
      </c>
      <c r="N8" s="32">
        <f>+Insumo!L8/1000000</f>
        <v>34.103267727087307</v>
      </c>
      <c r="O8" s="32">
        <f>+Insumo!M8/1000000</f>
        <v>30.196983481375952</v>
      </c>
      <c r="P8" s="32">
        <f>+Insumo!N8/1000000</f>
        <v>26.628101665618271</v>
      </c>
      <c r="Q8" s="32">
        <f>+Insumo!O8/1000000</f>
        <v>23.804084975962244</v>
      </c>
      <c r="R8" s="32">
        <f>+Insumo!P8/1000000</f>
        <v>21.770550478033496</v>
      </c>
      <c r="S8" s="32">
        <f>+Insumo!Q8/1000000</f>
        <v>19.985464885027334</v>
      </c>
      <c r="T8" s="32">
        <f>+Insumo!R8/1000000</f>
        <v>18.480306204146896</v>
      </c>
      <c r="U8" s="32">
        <f>+Insumo!S8/1000000</f>
        <v>17.183055314966328</v>
      </c>
      <c r="V8" s="32">
        <f>+Insumo!T8/1000000</f>
        <v>16.092441343187144</v>
      </c>
      <c r="W8" s="32">
        <f>+Insumo!U8/1000000</f>
        <v>15.258110627612313</v>
      </c>
      <c r="X8" s="32">
        <f>+Insumo!V8/1000000</f>
        <v>14.489276872262149</v>
      </c>
      <c r="Y8" s="32">
        <f>+Insumo!W8/1000000</f>
        <v>13.858306246064631</v>
      </c>
      <c r="Z8" s="32">
        <f>+Insumo!X8/1000000</f>
        <v>13.36290552769961</v>
      </c>
      <c r="AA8" s="32">
        <f>+Insumo!Y8/1000000</f>
        <v>12.882024072776721</v>
      </c>
      <c r="AB8" s="32">
        <f>+Insumo!Z8/1000000</f>
        <v>12.410368597869001</v>
      </c>
      <c r="AC8" s="32">
        <f>+Insumo!AA8/1000000</f>
        <v>12.063685111679368</v>
      </c>
      <c r="AD8" s="32">
        <f>+Insumo!AB8/1000000</f>
        <v>11.702727423465985</v>
      </c>
      <c r="AE8" s="32">
        <f>+Insumo!AC8/1000000</f>
        <v>11.425085027228166</v>
      </c>
      <c r="AF8" s="32">
        <f>+Insumo!AD8/1000000</f>
        <v>11.076237592732678</v>
      </c>
      <c r="AG8" s="32">
        <f>+Insumo!AE8/1000000</f>
        <v>10.397108859507126</v>
      </c>
      <c r="AH8" s="32">
        <f>+Insumo!AF8/1000000</f>
        <v>9.3469080660370558</v>
      </c>
      <c r="AI8" s="32">
        <f>+Insumo!AG8/1000000</f>
        <v>8.4000730347761419</v>
      </c>
      <c r="AJ8" s="32">
        <f>+Insumo!AH8/1000000</f>
        <v>7.3855429717069452</v>
      </c>
      <c r="AK8" s="32">
        <f>+Insumo!AI8/1000000</f>
        <v>3.883515763736312</v>
      </c>
      <c r="AL8" s="32">
        <f>+Insumo!AJ8/1000000</f>
        <v>1003.2883721504465</v>
      </c>
    </row>
    <row r="9" spans="1:38" x14ac:dyDescent="0.25">
      <c r="A9" t="s">
        <v>595</v>
      </c>
      <c r="B9" t="str">
        <f>+Insumo!A9</f>
        <v>CNH-M5-MIQUETLA/2018</v>
      </c>
      <c r="C9" t="str">
        <f>+VLOOKUP(B9,'Datos generales'!C:P,9,0)</f>
        <v>Operadora de Campos DWF</v>
      </c>
      <c r="D9" s="32">
        <f>+Insumo!B9/1000000</f>
        <v>0</v>
      </c>
      <c r="E9" s="32">
        <f>+Insumo!C9/1000000</f>
        <v>0</v>
      </c>
      <c r="F9" s="32">
        <f>+Insumo!D9/1000000</f>
        <v>0</v>
      </c>
      <c r="G9" s="32">
        <f>+Insumo!E9/1000000</f>
        <v>1.7277887594704691</v>
      </c>
      <c r="H9" s="32">
        <f>+Insumo!F9/1000000</f>
        <v>22.01230267743529</v>
      </c>
      <c r="I9" s="32">
        <f>+Insumo!G9/1000000</f>
        <v>0</v>
      </c>
      <c r="J9" s="32">
        <f>+Insumo!H9/1000000</f>
        <v>0</v>
      </c>
      <c r="K9" s="32">
        <f>+Insumo!I9/1000000</f>
        <v>0</v>
      </c>
      <c r="L9" s="32">
        <f>+Insumo!J9/1000000</f>
        <v>0</v>
      </c>
      <c r="M9" s="32">
        <f>+Insumo!K9/1000000</f>
        <v>0</v>
      </c>
      <c r="N9" s="32">
        <f>+Insumo!L9/1000000</f>
        <v>0</v>
      </c>
      <c r="O9" s="32">
        <f>+Insumo!M9/1000000</f>
        <v>0</v>
      </c>
      <c r="P9" s="32">
        <f>+Insumo!N9/1000000</f>
        <v>0</v>
      </c>
      <c r="Q9" s="32">
        <f>+Insumo!O9/1000000</f>
        <v>0</v>
      </c>
      <c r="R9" s="32">
        <f>+Insumo!P9/1000000</f>
        <v>0</v>
      </c>
      <c r="S9" s="32">
        <f>+Insumo!Q9/1000000</f>
        <v>0</v>
      </c>
      <c r="T9" s="32">
        <f>+Insumo!R9/1000000</f>
        <v>0</v>
      </c>
      <c r="U9" s="32">
        <f>+Insumo!S9/1000000</f>
        <v>0</v>
      </c>
      <c r="V9" s="32">
        <f>+Insumo!T9/1000000</f>
        <v>0</v>
      </c>
      <c r="W9" s="32">
        <f>+Insumo!U9/1000000</f>
        <v>0</v>
      </c>
      <c r="X9" s="32">
        <f>+Insumo!V9/1000000</f>
        <v>0</v>
      </c>
      <c r="Y9" s="32">
        <f>+Insumo!W9/1000000</f>
        <v>0</v>
      </c>
      <c r="Z9" s="32">
        <f>+Insumo!X9/1000000</f>
        <v>0</v>
      </c>
      <c r="AA9" s="32">
        <f>+Insumo!Y9/1000000</f>
        <v>0</v>
      </c>
      <c r="AB9" s="32">
        <f>+Insumo!Z9/1000000</f>
        <v>0</v>
      </c>
      <c r="AC9" s="32">
        <f>+Insumo!AA9/1000000</f>
        <v>0</v>
      </c>
      <c r="AD9" s="32">
        <f>+Insumo!AB9/1000000</f>
        <v>0</v>
      </c>
      <c r="AE9" s="32">
        <f>+Insumo!AC9/1000000</f>
        <v>0</v>
      </c>
      <c r="AF9" s="32">
        <f>+Insumo!AD9/1000000</f>
        <v>0</v>
      </c>
      <c r="AG9" s="32">
        <f>+Insumo!AE9/1000000</f>
        <v>0</v>
      </c>
      <c r="AH9" s="32">
        <f>+Insumo!AF9/1000000</f>
        <v>0</v>
      </c>
      <c r="AI9" s="32">
        <f>+Insumo!AG9/1000000</f>
        <v>0</v>
      </c>
      <c r="AJ9" s="32">
        <f>+Insumo!AH9/1000000</f>
        <v>0</v>
      </c>
      <c r="AK9" s="32">
        <f>+Insumo!AI9/1000000</f>
        <v>0</v>
      </c>
      <c r="AL9" s="32">
        <f>+Insumo!AJ9/1000000</f>
        <v>23.740091436905761</v>
      </c>
    </row>
    <row r="10" spans="1:38" x14ac:dyDescent="0.25">
      <c r="A10" t="s">
        <v>97</v>
      </c>
      <c r="B10" t="str">
        <f>+Insumo!A10</f>
        <v>CNH-R01-L01-A2/2015</v>
      </c>
      <c r="C10" t="str">
        <f>+VLOOKUP(B10,'Datos generales'!C:P,9,0)</f>
        <v>Hokchi Energy</v>
      </c>
      <c r="D10" s="32">
        <f>+Insumo!B10/1000000</f>
        <v>2.3781602749999999</v>
      </c>
      <c r="E10" s="32">
        <f>+Insumo!C10/1000000</f>
        <v>7.6247208249999998</v>
      </c>
      <c r="F10" s="32">
        <f>+Insumo!D10/1000000</f>
        <v>4.9110934912499999</v>
      </c>
      <c r="G10" s="32">
        <f>+Insumo!E10/1000000</f>
        <v>59.140802165812502</v>
      </c>
      <c r="H10" s="32">
        <f>+Insumo!F10/1000000</f>
        <v>70.842249950643634</v>
      </c>
      <c r="I10" s="32">
        <f>+Insumo!G10/1000000</f>
        <v>0</v>
      </c>
      <c r="J10" s="32">
        <f>+Insumo!H10/1000000</f>
        <v>0</v>
      </c>
      <c r="K10" s="32">
        <f>+Insumo!I10/1000000</f>
        <v>0</v>
      </c>
      <c r="L10" s="32">
        <f>+Insumo!J10/1000000</f>
        <v>0</v>
      </c>
      <c r="M10" s="32">
        <f>+Insumo!K10/1000000</f>
        <v>0</v>
      </c>
      <c r="N10" s="32">
        <f>+Insumo!L10/1000000</f>
        <v>0</v>
      </c>
      <c r="O10" s="32">
        <f>+Insumo!M10/1000000</f>
        <v>0</v>
      </c>
      <c r="P10" s="32">
        <f>+Insumo!N10/1000000</f>
        <v>0</v>
      </c>
      <c r="Q10" s="32">
        <f>+Insumo!O10/1000000</f>
        <v>0</v>
      </c>
      <c r="R10" s="32">
        <f>+Insumo!P10/1000000</f>
        <v>0</v>
      </c>
      <c r="S10" s="32">
        <f>+Insumo!Q10/1000000</f>
        <v>0</v>
      </c>
      <c r="T10" s="32">
        <f>+Insumo!R10/1000000</f>
        <v>0</v>
      </c>
      <c r="U10" s="32">
        <f>+Insumo!S10/1000000</f>
        <v>0</v>
      </c>
      <c r="V10" s="32">
        <f>+Insumo!T10/1000000</f>
        <v>0</v>
      </c>
      <c r="W10" s="32">
        <f>+Insumo!U10/1000000</f>
        <v>0</v>
      </c>
      <c r="X10" s="32">
        <f>+Insumo!V10/1000000</f>
        <v>0</v>
      </c>
      <c r="Y10" s="32">
        <f>+Insumo!W10/1000000</f>
        <v>0</v>
      </c>
      <c r="Z10" s="32">
        <f>+Insumo!X10/1000000</f>
        <v>0</v>
      </c>
      <c r="AA10" s="32">
        <f>+Insumo!Y10/1000000</f>
        <v>0</v>
      </c>
      <c r="AB10" s="32">
        <f>+Insumo!Z10/1000000</f>
        <v>0</v>
      </c>
      <c r="AC10" s="32">
        <f>+Insumo!AA10/1000000</f>
        <v>0</v>
      </c>
      <c r="AD10" s="32">
        <f>+Insumo!AB10/1000000</f>
        <v>0</v>
      </c>
      <c r="AE10" s="32">
        <f>+Insumo!AC10/1000000</f>
        <v>0</v>
      </c>
      <c r="AF10" s="32">
        <f>+Insumo!AD10/1000000</f>
        <v>0</v>
      </c>
      <c r="AG10" s="32">
        <f>+Insumo!AE10/1000000</f>
        <v>0</v>
      </c>
      <c r="AH10" s="32">
        <f>+Insumo!AF10/1000000</f>
        <v>0</v>
      </c>
      <c r="AI10" s="32">
        <f>+Insumo!AG10/1000000</f>
        <v>0</v>
      </c>
      <c r="AJ10" s="32">
        <f>+Insumo!AH10/1000000</f>
        <v>0</v>
      </c>
      <c r="AK10" s="32">
        <f>+Insumo!AI10/1000000</f>
        <v>0</v>
      </c>
      <c r="AL10" s="32">
        <f>+Insumo!AJ10/1000000</f>
        <v>144.89702670770612</v>
      </c>
    </row>
    <row r="11" spans="1:38" x14ac:dyDescent="0.25">
      <c r="A11" t="s">
        <v>97</v>
      </c>
      <c r="B11" t="str">
        <f>+Insumo!A11</f>
        <v>CNH-R01-L01-A7/2015</v>
      </c>
      <c r="C11" t="str">
        <f>+VLOOKUP(B11,'Datos generales'!C:P,9,0)</f>
        <v>Talos Energy Offshore Mexico 7</v>
      </c>
      <c r="D11" s="32">
        <f>+Insumo!B11/1000000</f>
        <v>2.1947836749999996</v>
      </c>
      <c r="E11" s="32">
        <f>+Insumo!C11/1000000</f>
        <v>9.1653110250000012</v>
      </c>
      <c r="F11" s="32">
        <f>+Insumo!D11/1000000</f>
        <v>71.517505201250003</v>
      </c>
      <c r="G11" s="32">
        <f>+Insumo!E11/1000000</f>
        <v>95.900950472757813</v>
      </c>
      <c r="H11" s="32">
        <f>+Insumo!F11/1000000</f>
        <v>163.80228477808268</v>
      </c>
      <c r="I11" s="32">
        <f>+Insumo!G11/1000000</f>
        <v>4.5069437362637368</v>
      </c>
      <c r="J11" s="32">
        <f>+Insumo!H11/1000000</f>
        <v>0</v>
      </c>
      <c r="K11" s="32">
        <f>+Insumo!I11/1000000</f>
        <v>0</v>
      </c>
      <c r="L11" s="32">
        <f>+Insumo!J11/1000000</f>
        <v>0</v>
      </c>
      <c r="M11" s="32">
        <f>+Insumo!K11/1000000</f>
        <v>0</v>
      </c>
      <c r="N11" s="32">
        <f>+Insumo!L11/1000000</f>
        <v>0</v>
      </c>
      <c r="O11" s="32">
        <f>+Insumo!M11/1000000</f>
        <v>0</v>
      </c>
      <c r="P11" s="32">
        <f>+Insumo!N11/1000000</f>
        <v>0</v>
      </c>
      <c r="Q11" s="32">
        <f>+Insumo!O11/1000000</f>
        <v>0</v>
      </c>
      <c r="R11" s="32">
        <f>+Insumo!P11/1000000</f>
        <v>0</v>
      </c>
      <c r="S11" s="32">
        <f>+Insumo!Q11/1000000</f>
        <v>0</v>
      </c>
      <c r="T11" s="32">
        <f>+Insumo!R11/1000000</f>
        <v>0</v>
      </c>
      <c r="U11" s="32">
        <f>+Insumo!S11/1000000</f>
        <v>0</v>
      </c>
      <c r="V11" s="32">
        <f>+Insumo!T11/1000000</f>
        <v>0</v>
      </c>
      <c r="W11" s="32">
        <f>+Insumo!U11/1000000</f>
        <v>0</v>
      </c>
      <c r="X11" s="32">
        <f>+Insumo!V11/1000000</f>
        <v>0</v>
      </c>
      <c r="Y11" s="32">
        <f>+Insumo!W11/1000000</f>
        <v>0</v>
      </c>
      <c r="Z11" s="32">
        <f>+Insumo!X11/1000000</f>
        <v>0</v>
      </c>
      <c r="AA11" s="32">
        <f>+Insumo!Y11/1000000</f>
        <v>0</v>
      </c>
      <c r="AB11" s="32">
        <f>+Insumo!Z11/1000000</f>
        <v>0</v>
      </c>
      <c r="AC11" s="32">
        <f>+Insumo!AA11/1000000</f>
        <v>0</v>
      </c>
      <c r="AD11" s="32">
        <f>+Insumo!AB11/1000000</f>
        <v>0</v>
      </c>
      <c r="AE11" s="32">
        <f>+Insumo!AC11/1000000</f>
        <v>0</v>
      </c>
      <c r="AF11" s="32">
        <f>+Insumo!AD11/1000000</f>
        <v>0</v>
      </c>
      <c r="AG11" s="32">
        <f>+Insumo!AE11/1000000</f>
        <v>0</v>
      </c>
      <c r="AH11" s="32">
        <f>+Insumo!AF11/1000000</f>
        <v>0</v>
      </c>
      <c r="AI11" s="32">
        <f>+Insumo!AG11/1000000</f>
        <v>0</v>
      </c>
      <c r="AJ11" s="32">
        <f>+Insumo!AH11/1000000</f>
        <v>0</v>
      </c>
      <c r="AK11" s="32">
        <f>+Insumo!AI11/1000000</f>
        <v>0</v>
      </c>
      <c r="AL11" s="32">
        <f>+Insumo!AJ11/1000000</f>
        <v>347.08777888835425</v>
      </c>
    </row>
    <row r="12" spans="1:38" x14ac:dyDescent="0.25">
      <c r="A12" t="s">
        <v>98</v>
      </c>
      <c r="B12" t="str">
        <f>+Insumo!A12</f>
        <v>CNH-R01-L02-A1/2015</v>
      </c>
      <c r="C12" t="str">
        <f>+VLOOKUP(B12,'Datos generales'!C:P,9,0)</f>
        <v xml:space="preserve">ENI México </v>
      </c>
      <c r="D12" s="32">
        <f>+Insumo!B12/1000000</f>
        <v>0.23614142356479911</v>
      </c>
      <c r="E12" s="32">
        <f>+Insumo!C12/1000000</f>
        <v>55.530919907626867</v>
      </c>
      <c r="F12" s="32">
        <f>+Insumo!D12/1000000</f>
        <v>235.86901647918017</v>
      </c>
      <c r="G12" s="32">
        <f>+Insumo!E12/1000000</f>
        <v>305.55543700347516</v>
      </c>
      <c r="H12" s="32">
        <f>+Insumo!F12/1000000</f>
        <v>401.29556334654654</v>
      </c>
      <c r="I12" s="32">
        <f>+Insumo!G12/1000000</f>
        <v>570.09415397181965</v>
      </c>
      <c r="J12" s="32">
        <f>+Insumo!H12/1000000</f>
        <v>445.91814974578966</v>
      </c>
      <c r="K12" s="32">
        <f>+Insumo!I12/1000000</f>
        <v>431.82300894057681</v>
      </c>
      <c r="L12" s="32">
        <f>+Insumo!J12/1000000</f>
        <v>369.24277424775448</v>
      </c>
      <c r="M12" s="32">
        <f>+Insumo!K12/1000000</f>
        <v>575.19586707535586</v>
      </c>
      <c r="N12" s="32">
        <f>+Insumo!L12/1000000</f>
        <v>451.23315900527086</v>
      </c>
      <c r="O12" s="32">
        <f>+Insumo!M12/1000000</f>
        <v>289.08256923481878</v>
      </c>
      <c r="P12" s="32">
        <f>+Insumo!N12/1000000</f>
        <v>318.28376868025435</v>
      </c>
      <c r="Q12" s="32">
        <f>+Insumo!O12/1000000</f>
        <v>343.79508255150904</v>
      </c>
      <c r="R12" s="32">
        <f>+Insumo!P12/1000000</f>
        <v>287.66062404695407</v>
      </c>
      <c r="S12" s="32">
        <f>+Insumo!Q12/1000000</f>
        <v>316.55806780325236</v>
      </c>
      <c r="T12" s="32">
        <f>+Insumo!R12/1000000</f>
        <v>340.33932887968996</v>
      </c>
      <c r="U12" s="32">
        <f>+Insumo!S12/1000000</f>
        <v>285.54613787797166</v>
      </c>
      <c r="V12" s="32">
        <f>+Insumo!T12/1000000</f>
        <v>315.89448497457852</v>
      </c>
      <c r="W12" s="32">
        <f>+Insumo!U12/1000000</f>
        <v>338.61210262729372</v>
      </c>
      <c r="X12" s="32">
        <f>+Insumo!V12/1000000</f>
        <v>241.49789272216236</v>
      </c>
      <c r="Y12" s="32">
        <f>+Insumo!W12/1000000</f>
        <v>143.62774303882907</v>
      </c>
      <c r="Z12" s="32">
        <f>+Insumo!X12/1000000</f>
        <v>167.81804360612648</v>
      </c>
      <c r="AA12" s="32">
        <f>+Insumo!Y12/1000000</f>
        <v>114.97001292619595</v>
      </c>
      <c r="AB12" s="32">
        <f>+Insumo!Z12/1000000</f>
        <v>143.05300619554424</v>
      </c>
      <c r="AC12" s="32">
        <f>+Insumo!AA12/1000000</f>
        <v>167.53958319269702</v>
      </c>
      <c r="AD12" s="32">
        <f>+Insumo!AB12/1000000</f>
        <v>204.80020093999997</v>
      </c>
      <c r="AE12" s="32">
        <f>+Insumo!AC12/1000000</f>
        <v>0</v>
      </c>
      <c r="AF12" s="32">
        <f>+Insumo!AD12/1000000</f>
        <v>0</v>
      </c>
      <c r="AG12" s="32">
        <f>+Insumo!AE12/1000000</f>
        <v>0</v>
      </c>
      <c r="AH12" s="32">
        <f>+Insumo!AF12/1000000</f>
        <v>0</v>
      </c>
      <c r="AI12" s="32">
        <f>+Insumo!AG12/1000000</f>
        <v>0</v>
      </c>
      <c r="AJ12" s="32">
        <f>+Insumo!AH12/1000000</f>
        <v>0</v>
      </c>
      <c r="AK12" s="32">
        <f>+Insumo!AI12/1000000</f>
        <v>0</v>
      </c>
      <c r="AL12" s="32">
        <f>+Insumo!AJ12/1000000</f>
        <v>7861.0728404448382</v>
      </c>
    </row>
    <row r="13" spans="1:38" x14ac:dyDescent="0.25">
      <c r="A13" t="s">
        <v>98</v>
      </c>
      <c r="B13" t="str">
        <f>+Insumo!A13</f>
        <v>CNH-R01-L02-A2/2015</v>
      </c>
      <c r="C13" t="str">
        <f>+VLOOKUP(B13,'Datos generales'!C:P,9,0)</f>
        <v>Hokchi Energy</v>
      </c>
      <c r="D13" s="32">
        <f>+Insumo!B13/1000000</f>
        <v>0</v>
      </c>
      <c r="E13" s="32">
        <f>+Insumo!C13/1000000</f>
        <v>25.403870609999995</v>
      </c>
      <c r="F13" s="32">
        <f>+Insumo!D13/1000000</f>
        <v>150.0881441900911</v>
      </c>
      <c r="G13" s="32">
        <f>+Insumo!E13/1000000</f>
        <v>128.35968535959177</v>
      </c>
      <c r="H13" s="32">
        <f>+Insumo!F13/1000000</f>
        <v>235.27425613861323</v>
      </c>
      <c r="I13" s="32">
        <f>+Insumo!G13/1000000</f>
        <v>368.1907952542436</v>
      </c>
      <c r="J13" s="32">
        <f>+Insumo!H13/1000000</f>
        <v>258.08543959868638</v>
      </c>
      <c r="K13" s="32">
        <f>+Insumo!I13/1000000</f>
        <v>160.8082100405878</v>
      </c>
      <c r="L13" s="32">
        <f>+Insumo!J13/1000000</f>
        <v>65.691436930620725</v>
      </c>
      <c r="M13" s="32">
        <f>+Insumo!K13/1000000</f>
        <v>115.79209146283733</v>
      </c>
      <c r="N13" s="32">
        <f>+Insumo!L13/1000000</f>
        <v>68.885163060490271</v>
      </c>
      <c r="O13" s="32">
        <f>+Insumo!M13/1000000</f>
        <v>76.994327045356101</v>
      </c>
      <c r="P13" s="32">
        <f>+Insumo!N13/1000000</f>
        <v>97.40713328890115</v>
      </c>
      <c r="Q13" s="32">
        <f>+Insumo!O13/1000000</f>
        <v>64.661646725843923</v>
      </c>
      <c r="R13" s="32">
        <f>+Insumo!P13/1000000</f>
        <v>123.73548673613516</v>
      </c>
      <c r="S13" s="32">
        <f>+Insumo!Q13/1000000</f>
        <v>71.495060656060716</v>
      </c>
      <c r="T13" s="32">
        <f>+Insumo!R13/1000000</f>
        <v>63.157851763115424</v>
      </c>
      <c r="U13" s="32">
        <f>+Insumo!S13/1000000</f>
        <v>109.47712069922808</v>
      </c>
      <c r="V13" s="32">
        <f>+Insumo!T13/1000000</f>
        <v>58.815417394978361</v>
      </c>
      <c r="W13" s="32">
        <f>+Insumo!U13/1000000</f>
        <v>57.578864137723436</v>
      </c>
      <c r="X13" s="32">
        <f>+Insumo!V13/1000000</f>
        <v>104.6473962815441</v>
      </c>
      <c r="Y13" s="32">
        <f>+Insumo!W13/1000000</f>
        <v>56.365407701268246</v>
      </c>
      <c r="Z13" s="32">
        <f>+Insumo!X13/1000000</f>
        <v>74.963628379943486</v>
      </c>
      <c r="AA13" s="32">
        <f>+Insumo!Y13/1000000</f>
        <v>92.481046594716915</v>
      </c>
      <c r="AB13" s="32">
        <f>+Insumo!Z13/1000000</f>
        <v>50.164380861497612</v>
      </c>
      <c r="AC13" s="32">
        <f>+Insumo!AA13/1000000</f>
        <v>49.302127850988214</v>
      </c>
      <c r="AD13" s="32">
        <f>+Insumo!AB13/1000000</f>
        <v>0</v>
      </c>
      <c r="AE13" s="32">
        <f>+Insumo!AC13/1000000</f>
        <v>0</v>
      </c>
      <c r="AF13" s="32">
        <f>+Insumo!AD13/1000000</f>
        <v>0</v>
      </c>
      <c r="AG13" s="32">
        <f>+Insumo!AE13/1000000</f>
        <v>0</v>
      </c>
      <c r="AH13" s="32">
        <f>+Insumo!AF13/1000000</f>
        <v>0</v>
      </c>
      <c r="AI13" s="32">
        <f>+Insumo!AG13/1000000</f>
        <v>0</v>
      </c>
      <c r="AJ13" s="32">
        <f>+Insumo!AH13/1000000</f>
        <v>0</v>
      </c>
      <c r="AK13" s="32">
        <f>+Insumo!AI13/1000000</f>
        <v>0</v>
      </c>
      <c r="AL13" s="32">
        <f>+Insumo!AJ13/1000000</f>
        <v>2727.8259887630634</v>
      </c>
    </row>
    <row r="14" spans="1:38" x14ac:dyDescent="0.25">
      <c r="A14" t="s">
        <v>98</v>
      </c>
      <c r="B14" t="str">
        <f>+Insumo!A14</f>
        <v>CNH-R01-L02-A4/2015</v>
      </c>
      <c r="C14" t="str">
        <f>+VLOOKUP(B14,'Datos generales'!C:P,9,0)</f>
        <v>Fielwood Energy E&amp;P México</v>
      </c>
      <c r="D14" s="32">
        <f>+Insumo!B14/1000000</f>
        <v>0</v>
      </c>
      <c r="E14" s="32">
        <f>+Insumo!C14/1000000</f>
        <v>27.974149556896556</v>
      </c>
      <c r="F14" s="32">
        <f>+Insumo!D14/1000000</f>
        <v>147.52904643452172</v>
      </c>
      <c r="G14" s="32">
        <f>+Insumo!E14/1000000</f>
        <v>36.21306285</v>
      </c>
      <c r="H14" s="32">
        <f>+Insumo!F14/1000000</f>
        <v>413.11000042099994</v>
      </c>
      <c r="I14" s="32">
        <f>+Insumo!G14/1000000</f>
        <v>328.43467682204403</v>
      </c>
      <c r="J14" s="32">
        <f>+Insumo!H14/1000000</f>
        <v>591.602037</v>
      </c>
      <c r="K14" s="32">
        <f>+Insumo!I14/1000000</f>
        <v>797.85814418837901</v>
      </c>
      <c r="L14" s="32">
        <f>+Insumo!J14/1000000</f>
        <v>361.20133037679255</v>
      </c>
      <c r="M14" s="32">
        <f>+Insumo!K14/1000000</f>
        <v>467.46519509100398</v>
      </c>
      <c r="N14" s="32">
        <f>+Insumo!L14/1000000</f>
        <v>542.03241634283904</v>
      </c>
      <c r="O14" s="32">
        <f>+Insumo!M14/1000000</f>
        <v>486.64496844288669</v>
      </c>
      <c r="P14" s="32">
        <f>+Insumo!N14/1000000</f>
        <v>271.94705345826566</v>
      </c>
      <c r="Q14" s="32">
        <f>+Insumo!O14/1000000</f>
        <v>253.87557540040336</v>
      </c>
      <c r="R14" s="32">
        <f>+Insumo!P14/1000000</f>
        <v>279.39110439634311</v>
      </c>
      <c r="S14" s="32">
        <f>+Insumo!Q14/1000000</f>
        <v>221.69143201428938</v>
      </c>
      <c r="T14" s="32">
        <f>+Insumo!R14/1000000</f>
        <v>222.53746628873225</v>
      </c>
      <c r="U14" s="32">
        <f>+Insumo!S14/1000000</f>
        <v>291.43867723842806</v>
      </c>
      <c r="V14" s="32">
        <f>+Insumo!T14/1000000</f>
        <v>217.91729021009374</v>
      </c>
      <c r="W14" s="32">
        <f>+Insumo!U14/1000000</f>
        <v>258.16087873065101</v>
      </c>
      <c r="X14" s="32">
        <f>+Insumo!V14/1000000</f>
        <v>279.42372031430722</v>
      </c>
      <c r="Y14" s="32">
        <f>+Insumo!W14/1000000</f>
        <v>213.06581420805998</v>
      </c>
      <c r="Z14" s="32">
        <f>+Insumo!X14/1000000</f>
        <v>228.15938138552477</v>
      </c>
      <c r="AA14" s="32">
        <f>+Insumo!Y14/1000000</f>
        <v>307.86047363861678</v>
      </c>
      <c r="AB14" s="32">
        <f>+Insumo!Z14/1000000</f>
        <v>196.68853945333584</v>
      </c>
      <c r="AC14" s="32">
        <f>+Insumo!AA14/1000000</f>
        <v>302.83912074150214</v>
      </c>
      <c r="AD14" s="32">
        <f>+Insumo!AB14/1000000</f>
        <v>12.26794462909441</v>
      </c>
      <c r="AE14" s="32">
        <f>+Insumo!AC14/1000000</f>
        <v>0</v>
      </c>
      <c r="AF14" s="32">
        <f>+Insumo!AD14/1000000</f>
        <v>0</v>
      </c>
      <c r="AG14" s="32">
        <f>+Insumo!AE14/1000000</f>
        <v>0</v>
      </c>
      <c r="AH14" s="32">
        <f>+Insumo!AF14/1000000</f>
        <v>0</v>
      </c>
      <c r="AI14" s="32">
        <f>+Insumo!AG14/1000000</f>
        <v>0</v>
      </c>
      <c r="AJ14" s="32">
        <f>+Insumo!AH14/1000000</f>
        <v>0</v>
      </c>
      <c r="AK14" s="32">
        <f>+Insumo!AI14/1000000</f>
        <v>0</v>
      </c>
      <c r="AL14" s="32">
        <f>+Insumo!AJ14/1000000</f>
        <v>7757.329499634011</v>
      </c>
    </row>
    <row r="15" spans="1:38" x14ac:dyDescent="0.25">
      <c r="A15" t="s">
        <v>99</v>
      </c>
      <c r="B15" t="str">
        <f>+Insumo!A15</f>
        <v>CNH-R01-L03-A1/2015</v>
      </c>
      <c r="C15" t="str">
        <f>+VLOOKUP(B15,'Datos generales'!C:P,9,0)</f>
        <v>Diavaz Offshore</v>
      </c>
      <c r="D15" s="32">
        <f>+Insumo!B15/1000000</f>
        <v>0</v>
      </c>
      <c r="E15" s="32">
        <f>+Insumo!C15/1000000</f>
        <v>0</v>
      </c>
      <c r="F15" s="32">
        <f>+Insumo!D15/1000000</f>
        <v>7.6028923302634874</v>
      </c>
      <c r="G15" s="32">
        <f>+Insumo!E15/1000000</f>
        <v>1.1126953123686887</v>
      </c>
      <c r="H15" s="32">
        <f>+Insumo!F15/1000000</f>
        <v>13.288098427285338</v>
      </c>
      <c r="I15" s="32">
        <f>+Insumo!G15/1000000</f>
        <v>26.423789086178463</v>
      </c>
      <c r="J15" s="32">
        <f>+Insumo!H15/1000000</f>
        <v>13.508524191847808</v>
      </c>
      <c r="K15" s="32">
        <f>+Insumo!I15/1000000</f>
        <v>1.9498986117264745</v>
      </c>
      <c r="L15" s="32">
        <f>+Insumo!J15/1000000</f>
        <v>1.8021511051221015</v>
      </c>
      <c r="M15" s="32">
        <f>+Insumo!K15/1000000</f>
        <v>1.3820167389885412</v>
      </c>
      <c r="N15" s="32">
        <f>+Insumo!L15/1000000</f>
        <v>1.5083718176545127</v>
      </c>
      <c r="O15" s="32">
        <f>+Insumo!M15/1000000</f>
        <v>1.1999859559608914</v>
      </c>
      <c r="P15" s="32">
        <f>+Insumo!N15/1000000</f>
        <v>1.3016287655099765</v>
      </c>
      <c r="Q15" s="32">
        <f>+Insumo!O15/1000000</f>
        <v>0.98921447790875794</v>
      </c>
      <c r="R15" s="32">
        <f>+Insumo!P15/1000000</f>
        <v>1.1819957981160121</v>
      </c>
      <c r="S15" s="32">
        <f>+Insumo!Q15/1000000</f>
        <v>0.92387792655672274</v>
      </c>
      <c r="T15" s="32">
        <f>+Insumo!R15/1000000</f>
        <v>1.0510992159474206</v>
      </c>
      <c r="U15" s="32">
        <f>+Insumo!S15/1000000</f>
        <v>0.83283627621757916</v>
      </c>
      <c r="V15" s="32">
        <f>+Insumo!T15/1000000</f>
        <v>1.0368692433153601</v>
      </c>
      <c r="W15" s="32">
        <f>+Insumo!U15/1000000</f>
        <v>0.75034498705857611</v>
      </c>
      <c r="X15" s="32">
        <f>+Insumo!V15/1000000</f>
        <v>1.0454279706146317</v>
      </c>
      <c r="Y15" s="32">
        <f>+Insumo!W15/1000000</f>
        <v>0.7574853327733323</v>
      </c>
      <c r="Z15" s="32">
        <f>+Insumo!X15/1000000</f>
        <v>0.91557577036555493</v>
      </c>
      <c r="AA15" s="32">
        <f>+Insumo!Y15/1000000</f>
        <v>0.64051093346127963</v>
      </c>
      <c r="AB15" s="32">
        <f>+Insumo!Z15/1000000</f>
        <v>0.74176429383868236</v>
      </c>
      <c r="AC15" s="32">
        <f>+Insumo!AA15/1000000</f>
        <v>0.61550769932004712</v>
      </c>
      <c r="AD15" s="32">
        <f>+Insumo!AB15/1000000</f>
        <v>0.27063230356735352</v>
      </c>
      <c r="AE15" s="32">
        <f>+Insumo!AC15/1000000</f>
        <v>0</v>
      </c>
      <c r="AF15" s="32">
        <f>+Insumo!AD15/1000000</f>
        <v>0</v>
      </c>
      <c r="AG15" s="32">
        <f>+Insumo!AE15/1000000</f>
        <v>0</v>
      </c>
      <c r="AH15" s="32">
        <f>+Insumo!AF15/1000000</f>
        <v>0</v>
      </c>
      <c r="AI15" s="32">
        <f>+Insumo!AG15/1000000</f>
        <v>0</v>
      </c>
      <c r="AJ15" s="32">
        <f>+Insumo!AH15/1000000</f>
        <v>0</v>
      </c>
      <c r="AK15" s="32">
        <f>+Insumo!AI15/1000000</f>
        <v>0</v>
      </c>
      <c r="AL15" s="32">
        <f>+Insumo!AJ15/1000000</f>
        <v>82.833194571967567</v>
      </c>
    </row>
    <row r="16" spans="1:38" x14ac:dyDescent="0.25">
      <c r="A16" t="s">
        <v>99</v>
      </c>
      <c r="B16" t="str">
        <f>+Insumo!A16</f>
        <v>CNH-R01-L03-A10/2016</v>
      </c>
      <c r="C16" t="str">
        <f>+VLOOKUP(B16,'Datos generales'!C:P,9,0)</f>
        <v>Oleum del Norte</v>
      </c>
      <c r="D16" s="32">
        <f>+Insumo!B16/1000000</f>
        <v>0</v>
      </c>
      <c r="E16" s="32">
        <f>+Insumo!C16/1000000</f>
        <v>0</v>
      </c>
      <c r="F16" s="32">
        <f>+Insumo!D16/1000000</f>
        <v>5.9939819999999999</v>
      </c>
      <c r="G16" s="32">
        <f>+Insumo!E16/1000000</f>
        <v>2.8775010000000001</v>
      </c>
      <c r="H16" s="32">
        <f>+Insumo!F16/1000000</f>
        <v>4.0544989999999999</v>
      </c>
      <c r="I16" s="32">
        <f>+Insumo!G16/1000000</f>
        <v>0</v>
      </c>
      <c r="J16" s="32">
        <f>+Insumo!H16/1000000</f>
        <v>0</v>
      </c>
      <c r="K16" s="32">
        <f>+Insumo!I16/1000000</f>
        <v>0</v>
      </c>
      <c r="L16" s="32">
        <f>+Insumo!J16/1000000</f>
        <v>0</v>
      </c>
      <c r="M16" s="32">
        <f>+Insumo!K16/1000000</f>
        <v>0</v>
      </c>
      <c r="N16" s="32">
        <f>+Insumo!L16/1000000</f>
        <v>0</v>
      </c>
      <c r="O16" s="32">
        <f>+Insumo!M16/1000000</f>
        <v>0</v>
      </c>
      <c r="P16" s="32">
        <f>+Insumo!N16/1000000</f>
        <v>0</v>
      </c>
      <c r="Q16" s="32">
        <f>+Insumo!O16/1000000</f>
        <v>0</v>
      </c>
      <c r="R16" s="32">
        <f>+Insumo!P16/1000000</f>
        <v>0</v>
      </c>
      <c r="S16" s="32">
        <f>+Insumo!Q16/1000000</f>
        <v>0</v>
      </c>
      <c r="T16" s="32">
        <f>+Insumo!R16/1000000</f>
        <v>0</v>
      </c>
      <c r="U16" s="32">
        <f>+Insumo!S16/1000000</f>
        <v>0</v>
      </c>
      <c r="V16" s="32">
        <f>+Insumo!T16/1000000</f>
        <v>0</v>
      </c>
      <c r="W16" s="32">
        <f>+Insumo!U16/1000000</f>
        <v>0</v>
      </c>
      <c r="X16" s="32">
        <f>+Insumo!V16/1000000</f>
        <v>0</v>
      </c>
      <c r="Y16" s="32">
        <f>+Insumo!W16/1000000</f>
        <v>0</v>
      </c>
      <c r="Z16" s="32">
        <f>+Insumo!X16/1000000</f>
        <v>0</v>
      </c>
      <c r="AA16" s="32">
        <f>+Insumo!Y16/1000000</f>
        <v>0</v>
      </c>
      <c r="AB16" s="32">
        <f>+Insumo!Z16/1000000</f>
        <v>0</v>
      </c>
      <c r="AC16" s="32">
        <f>+Insumo!AA16/1000000</f>
        <v>0</v>
      </c>
      <c r="AD16" s="32">
        <f>+Insumo!AB16/1000000</f>
        <v>0</v>
      </c>
      <c r="AE16" s="32">
        <f>+Insumo!AC16/1000000</f>
        <v>0</v>
      </c>
      <c r="AF16" s="32">
        <f>+Insumo!AD16/1000000</f>
        <v>0</v>
      </c>
      <c r="AG16" s="32">
        <f>+Insumo!AE16/1000000</f>
        <v>0</v>
      </c>
      <c r="AH16" s="32">
        <f>+Insumo!AF16/1000000</f>
        <v>0</v>
      </c>
      <c r="AI16" s="32">
        <f>+Insumo!AG16/1000000</f>
        <v>0</v>
      </c>
      <c r="AJ16" s="32">
        <f>+Insumo!AH16/1000000</f>
        <v>0</v>
      </c>
      <c r="AK16" s="32">
        <f>+Insumo!AI16/1000000</f>
        <v>0</v>
      </c>
      <c r="AL16" s="32">
        <f>+Insumo!AJ16/1000000</f>
        <v>12.925981999999999</v>
      </c>
    </row>
    <row r="17" spans="1:38" x14ac:dyDescent="0.25">
      <c r="A17" t="s">
        <v>99</v>
      </c>
      <c r="B17" t="str">
        <f>+Insumo!A17</f>
        <v>CNH-R01-L03-A11/2015</v>
      </c>
      <c r="C17" t="str">
        <f>+VLOOKUP(B17,'Datos generales'!C:P,9,0)</f>
        <v>Renaissance Oil Corp</v>
      </c>
      <c r="D17" s="32">
        <f>+Insumo!B17/1000000</f>
        <v>0</v>
      </c>
      <c r="E17" s="32">
        <f>+Insumo!C17/1000000</f>
        <v>0</v>
      </c>
      <c r="F17" s="32">
        <f>+Insumo!D17/1000000</f>
        <v>8.5891808420933256</v>
      </c>
      <c r="G17" s="32">
        <f>+Insumo!E17/1000000</f>
        <v>26.454096907986667</v>
      </c>
      <c r="H17" s="32">
        <f>+Insumo!F17/1000000</f>
        <v>1.3183458300000002</v>
      </c>
      <c r="I17" s="32">
        <f>+Insumo!G17/1000000</f>
        <v>0.51553239999999989</v>
      </c>
      <c r="J17" s="32">
        <f>+Insumo!H17/1000000</f>
        <v>0.51553239999999989</v>
      </c>
      <c r="K17" s="32">
        <f>+Insumo!I17/1000000</f>
        <v>0.1824016</v>
      </c>
      <c r="L17" s="32">
        <f>+Insumo!J17/1000000</f>
        <v>0</v>
      </c>
      <c r="M17" s="32">
        <f>+Insumo!K17/1000000</f>
        <v>0</v>
      </c>
      <c r="N17" s="32">
        <f>+Insumo!L17/1000000</f>
        <v>0</v>
      </c>
      <c r="O17" s="32">
        <f>+Insumo!M17/1000000</f>
        <v>0</v>
      </c>
      <c r="P17" s="32">
        <f>+Insumo!N17/1000000</f>
        <v>0</v>
      </c>
      <c r="Q17" s="32">
        <f>+Insumo!O17/1000000</f>
        <v>0</v>
      </c>
      <c r="R17" s="32">
        <f>+Insumo!P17/1000000</f>
        <v>0</v>
      </c>
      <c r="S17" s="32">
        <f>+Insumo!Q17/1000000</f>
        <v>0</v>
      </c>
      <c r="T17" s="32">
        <f>+Insumo!R17/1000000</f>
        <v>0</v>
      </c>
      <c r="U17" s="32">
        <f>+Insumo!S17/1000000</f>
        <v>0</v>
      </c>
      <c r="V17" s="32">
        <f>+Insumo!T17/1000000</f>
        <v>0</v>
      </c>
      <c r="W17" s="32">
        <f>+Insumo!U17/1000000</f>
        <v>0</v>
      </c>
      <c r="X17" s="32">
        <f>+Insumo!V17/1000000</f>
        <v>0</v>
      </c>
      <c r="Y17" s="32">
        <f>+Insumo!W17/1000000</f>
        <v>0</v>
      </c>
      <c r="Z17" s="32">
        <f>+Insumo!X17/1000000</f>
        <v>0</v>
      </c>
      <c r="AA17" s="32">
        <f>+Insumo!Y17/1000000</f>
        <v>0</v>
      </c>
      <c r="AB17" s="32">
        <f>+Insumo!Z17/1000000</f>
        <v>0</v>
      </c>
      <c r="AC17" s="32">
        <f>+Insumo!AA17/1000000</f>
        <v>0</v>
      </c>
      <c r="AD17" s="32">
        <f>+Insumo!AB17/1000000</f>
        <v>0</v>
      </c>
      <c r="AE17" s="32">
        <f>+Insumo!AC17/1000000</f>
        <v>0</v>
      </c>
      <c r="AF17" s="32">
        <f>+Insumo!AD17/1000000</f>
        <v>0</v>
      </c>
      <c r="AG17" s="32">
        <f>+Insumo!AE17/1000000</f>
        <v>0</v>
      </c>
      <c r="AH17" s="32">
        <f>+Insumo!AF17/1000000</f>
        <v>0</v>
      </c>
      <c r="AI17" s="32">
        <f>+Insumo!AG17/1000000</f>
        <v>0</v>
      </c>
      <c r="AJ17" s="32">
        <f>+Insumo!AH17/1000000</f>
        <v>0</v>
      </c>
      <c r="AK17" s="32">
        <f>+Insumo!AI17/1000000</f>
        <v>0</v>
      </c>
      <c r="AL17" s="32">
        <f>+Insumo!AJ17/1000000</f>
        <v>37.575089980079987</v>
      </c>
    </row>
    <row r="18" spans="1:38" x14ac:dyDescent="0.25">
      <c r="A18" t="s">
        <v>99</v>
      </c>
      <c r="B18" t="str">
        <f>+Insumo!A18</f>
        <v>CNH-R01-L03-A12/2015</v>
      </c>
      <c r="C18" t="str">
        <f>+VLOOKUP(B18,'Datos generales'!C:P,9,0)</f>
        <v>Grupo Mareógrafo</v>
      </c>
      <c r="D18" s="32">
        <f>+Insumo!B18/1000000</f>
        <v>0</v>
      </c>
      <c r="E18" s="32">
        <f>+Insumo!C18/1000000</f>
        <v>0</v>
      </c>
      <c r="F18" s="32">
        <f>+Insumo!D18/1000000</f>
        <v>6.4203164800000012</v>
      </c>
      <c r="G18" s="32">
        <f>+Insumo!E18/1000000</f>
        <v>11.666615179262125</v>
      </c>
      <c r="H18" s="32">
        <f>+Insumo!F18/1000000</f>
        <v>7.7789568271674643</v>
      </c>
      <c r="I18" s="32">
        <f>+Insumo!G18/1000000</f>
        <v>0.85723335652468247</v>
      </c>
      <c r="J18" s="32">
        <f>+Insumo!H18/1000000</f>
        <v>0</v>
      </c>
      <c r="K18" s="32">
        <f>+Insumo!I18/1000000</f>
        <v>0</v>
      </c>
      <c r="L18" s="32">
        <f>+Insumo!J18/1000000</f>
        <v>0</v>
      </c>
      <c r="M18" s="32">
        <f>+Insumo!K18/1000000</f>
        <v>0</v>
      </c>
      <c r="N18" s="32">
        <f>+Insumo!L18/1000000</f>
        <v>0</v>
      </c>
      <c r="O18" s="32">
        <f>+Insumo!M18/1000000</f>
        <v>0</v>
      </c>
      <c r="P18" s="32">
        <f>+Insumo!N18/1000000</f>
        <v>0</v>
      </c>
      <c r="Q18" s="32">
        <f>+Insumo!O18/1000000</f>
        <v>0</v>
      </c>
      <c r="R18" s="32">
        <f>+Insumo!P18/1000000</f>
        <v>0</v>
      </c>
      <c r="S18" s="32">
        <f>+Insumo!Q18/1000000</f>
        <v>0</v>
      </c>
      <c r="T18" s="32">
        <f>+Insumo!R18/1000000</f>
        <v>0</v>
      </c>
      <c r="U18" s="32">
        <f>+Insumo!S18/1000000</f>
        <v>0</v>
      </c>
      <c r="V18" s="32">
        <f>+Insumo!T18/1000000</f>
        <v>0</v>
      </c>
      <c r="W18" s="32">
        <f>+Insumo!U18/1000000</f>
        <v>0</v>
      </c>
      <c r="X18" s="32">
        <f>+Insumo!V18/1000000</f>
        <v>0</v>
      </c>
      <c r="Y18" s="32">
        <f>+Insumo!W18/1000000</f>
        <v>0</v>
      </c>
      <c r="Z18" s="32">
        <f>+Insumo!X18/1000000</f>
        <v>0</v>
      </c>
      <c r="AA18" s="32">
        <f>+Insumo!Y18/1000000</f>
        <v>0</v>
      </c>
      <c r="AB18" s="32">
        <f>+Insumo!Z18/1000000</f>
        <v>0</v>
      </c>
      <c r="AC18" s="32">
        <f>+Insumo!AA18/1000000</f>
        <v>0</v>
      </c>
      <c r="AD18" s="32">
        <f>+Insumo!AB18/1000000</f>
        <v>0</v>
      </c>
      <c r="AE18" s="32">
        <f>+Insumo!AC18/1000000</f>
        <v>0</v>
      </c>
      <c r="AF18" s="32">
        <f>+Insumo!AD18/1000000</f>
        <v>0</v>
      </c>
      <c r="AG18" s="32">
        <f>+Insumo!AE18/1000000</f>
        <v>0</v>
      </c>
      <c r="AH18" s="32">
        <f>+Insumo!AF18/1000000</f>
        <v>0</v>
      </c>
      <c r="AI18" s="32">
        <f>+Insumo!AG18/1000000</f>
        <v>0</v>
      </c>
      <c r="AJ18" s="32">
        <f>+Insumo!AH18/1000000</f>
        <v>0</v>
      </c>
      <c r="AK18" s="32">
        <f>+Insumo!AI18/1000000</f>
        <v>0</v>
      </c>
      <c r="AL18" s="32">
        <f>+Insumo!AJ18/1000000</f>
        <v>26.723121842954278</v>
      </c>
    </row>
    <row r="19" spans="1:38" x14ac:dyDescent="0.25">
      <c r="A19" t="s">
        <v>99</v>
      </c>
      <c r="B19" t="str">
        <f>+Insumo!A19</f>
        <v>CNH-R01-L03-A13/2015</v>
      </c>
      <c r="C19" t="str">
        <f>+VLOOKUP(B19,'Datos generales'!C:P,9,0)</f>
        <v>Mayacaste Oil &amp; Gas</v>
      </c>
      <c r="D19" s="32">
        <f>+Insumo!B19/1000000</f>
        <v>0</v>
      </c>
      <c r="E19" s="32">
        <f>+Insumo!C19/1000000</f>
        <v>0</v>
      </c>
      <c r="F19" s="32">
        <f>+Insumo!D19/1000000</f>
        <v>10.266428908853722</v>
      </c>
      <c r="G19" s="32">
        <f>+Insumo!E19/1000000</f>
        <v>17.959486779706786</v>
      </c>
      <c r="H19" s="32">
        <f>+Insumo!F19/1000000</f>
        <v>5.3507576763063094</v>
      </c>
      <c r="I19" s="32">
        <f>+Insumo!G19/1000000</f>
        <v>0</v>
      </c>
      <c r="J19" s="32">
        <f>+Insumo!H19/1000000</f>
        <v>0</v>
      </c>
      <c r="K19" s="32">
        <f>+Insumo!I19/1000000</f>
        <v>0</v>
      </c>
      <c r="L19" s="32">
        <f>+Insumo!J19/1000000</f>
        <v>0</v>
      </c>
      <c r="M19" s="32">
        <f>+Insumo!K19/1000000</f>
        <v>0</v>
      </c>
      <c r="N19" s="32">
        <f>+Insumo!L19/1000000</f>
        <v>0</v>
      </c>
      <c r="O19" s="32">
        <f>+Insumo!M19/1000000</f>
        <v>0</v>
      </c>
      <c r="P19" s="32">
        <f>+Insumo!N19/1000000</f>
        <v>0</v>
      </c>
      <c r="Q19" s="32">
        <f>+Insumo!O19/1000000</f>
        <v>0</v>
      </c>
      <c r="R19" s="32">
        <f>+Insumo!P19/1000000</f>
        <v>0</v>
      </c>
      <c r="S19" s="32">
        <f>+Insumo!Q19/1000000</f>
        <v>0</v>
      </c>
      <c r="T19" s="32">
        <f>+Insumo!R19/1000000</f>
        <v>0</v>
      </c>
      <c r="U19" s="32">
        <f>+Insumo!S19/1000000</f>
        <v>0</v>
      </c>
      <c r="V19" s="32">
        <f>+Insumo!T19/1000000</f>
        <v>0</v>
      </c>
      <c r="W19" s="32">
        <f>+Insumo!U19/1000000</f>
        <v>0</v>
      </c>
      <c r="X19" s="32">
        <f>+Insumo!V19/1000000</f>
        <v>0</v>
      </c>
      <c r="Y19" s="32">
        <f>+Insumo!W19/1000000</f>
        <v>0</v>
      </c>
      <c r="Z19" s="32">
        <f>+Insumo!X19/1000000</f>
        <v>0</v>
      </c>
      <c r="AA19" s="32">
        <f>+Insumo!Y19/1000000</f>
        <v>0</v>
      </c>
      <c r="AB19" s="32">
        <f>+Insumo!Z19/1000000</f>
        <v>0</v>
      </c>
      <c r="AC19" s="32">
        <f>+Insumo!AA19/1000000</f>
        <v>0</v>
      </c>
      <c r="AD19" s="32">
        <f>+Insumo!AB19/1000000</f>
        <v>0</v>
      </c>
      <c r="AE19" s="32">
        <f>+Insumo!AC19/1000000</f>
        <v>0</v>
      </c>
      <c r="AF19" s="32">
        <f>+Insumo!AD19/1000000</f>
        <v>0</v>
      </c>
      <c r="AG19" s="32">
        <f>+Insumo!AE19/1000000</f>
        <v>0</v>
      </c>
      <c r="AH19" s="32">
        <f>+Insumo!AF19/1000000</f>
        <v>0</v>
      </c>
      <c r="AI19" s="32">
        <f>+Insumo!AG19/1000000</f>
        <v>0</v>
      </c>
      <c r="AJ19" s="32">
        <f>+Insumo!AH19/1000000</f>
        <v>0</v>
      </c>
      <c r="AK19" s="32">
        <f>+Insumo!AI19/1000000</f>
        <v>0</v>
      </c>
      <c r="AL19" s="32">
        <f>+Insumo!AJ19/1000000</f>
        <v>33.576673364866814</v>
      </c>
    </row>
    <row r="20" spans="1:38" x14ac:dyDescent="0.25">
      <c r="A20" t="s">
        <v>99</v>
      </c>
      <c r="B20" t="str">
        <f>+Insumo!A20</f>
        <v>CNH-R01-L03-A14/2015</v>
      </c>
      <c r="C20" t="str">
        <f>+VLOOKUP(B20,'Datos generales'!C:P,9,0)</f>
        <v>Canamex Energy Holdings</v>
      </c>
      <c r="D20" s="32">
        <f>+Insumo!B20/1000000</f>
        <v>0</v>
      </c>
      <c r="E20" s="32">
        <f>+Insumo!C20/1000000</f>
        <v>0</v>
      </c>
      <c r="F20" s="32">
        <f>+Insumo!D20/1000000</f>
        <v>5.0113556788402764</v>
      </c>
      <c r="G20" s="32">
        <f>+Insumo!E20/1000000</f>
        <v>2.8967225996966901</v>
      </c>
      <c r="H20" s="32">
        <f>+Insumo!F20/1000000</f>
        <v>0.5972555340579494</v>
      </c>
      <c r="I20" s="32">
        <f>+Insumo!G20/1000000</f>
        <v>0</v>
      </c>
      <c r="J20" s="32">
        <f>+Insumo!H20/1000000</f>
        <v>0</v>
      </c>
      <c r="K20" s="32">
        <f>+Insumo!I20/1000000</f>
        <v>0</v>
      </c>
      <c r="L20" s="32">
        <f>+Insumo!J20/1000000</f>
        <v>0</v>
      </c>
      <c r="M20" s="32">
        <f>+Insumo!K20/1000000</f>
        <v>0</v>
      </c>
      <c r="N20" s="32">
        <f>+Insumo!L20/1000000</f>
        <v>0</v>
      </c>
      <c r="O20" s="32">
        <f>+Insumo!M20/1000000</f>
        <v>0</v>
      </c>
      <c r="P20" s="32">
        <f>+Insumo!N20/1000000</f>
        <v>0</v>
      </c>
      <c r="Q20" s="32">
        <f>+Insumo!O20/1000000</f>
        <v>0</v>
      </c>
      <c r="R20" s="32">
        <f>+Insumo!P20/1000000</f>
        <v>0</v>
      </c>
      <c r="S20" s="32">
        <f>+Insumo!Q20/1000000</f>
        <v>0</v>
      </c>
      <c r="T20" s="32">
        <f>+Insumo!R20/1000000</f>
        <v>0</v>
      </c>
      <c r="U20" s="32">
        <f>+Insumo!S20/1000000</f>
        <v>0</v>
      </c>
      <c r="V20" s="32">
        <f>+Insumo!T20/1000000</f>
        <v>0</v>
      </c>
      <c r="W20" s="32">
        <f>+Insumo!U20/1000000</f>
        <v>0</v>
      </c>
      <c r="X20" s="32">
        <f>+Insumo!V20/1000000</f>
        <v>0</v>
      </c>
      <c r="Y20" s="32">
        <f>+Insumo!W20/1000000</f>
        <v>0</v>
      </c>
      <c r="Z20" s="32">
        <f>+Insumo!X20/1000000</f>
        <v>0</v>
      </c>
      <c r="AA20" s="32">
        <f>+Insumo!Y20/1000000</f>
        <v>0</v>
      </c>
      <c r="AB20" s="32">
        <f>+Insumo!Z20/1000000</f>
        <v>0</v>
      </c>
      <c r="AC20" s="32">
        <f>+Insumo!AA20/1000000</f>
        <v>0</v>
      </c>
      <c r="AD20" s="32">
        <f>+Insumo!AB20/1000000</f>
        <v>0</v>
      </c>
      <c r="AE20" s="32">
        <f>+Insumo!AC20/1000000</f>
        <v>0</v>
      </c>
      <c r="AF20" s="32">
        <f>+Insumo!AD20/1000000</f>
        <v>0</v>
      </c>
      <c r="AG20" s="32">
        <f>+Insumo!AE20/1000000</f>
        <v>0</v>
      </c>
      <c r="AH20" s="32">
        <f>+Insumo!AF20/1000000</f>
        <v>0</v>
      </c>
      <c r="AI20" s="32">
        <f>+Insumo!AG20/1000000</f>
        <v>0</v>
      </c>
      <c r="AJ20" s="32">
        <f>+Insumo!AH20/1000000</f>
        <v>0</v>
      </c>
      <c r="AK20" s="32">
        <f>+Insumo!AI20/1000000</f>
        <v>0</v>
      </c>
      <c r="AL20" s="32">
        <f>+Insumo!AJ20/1000000</f>
        <v>8.5053338125949161</v>
      </c>
    </row>
    <row r="21" spans="1:38" x14ac:dyDescent="0.25">
      <c r="A21" t="s">
        <v>99</v>
      </c>
      <c r="B21" t="str">
        <f>+Insumo!A21</f>
        <v>CNH-R01-L03-A15/2015</v>
      </c>
      <c r="C21" t="str">
        <f>+VLOOKUP(B21,'Datos generales'!C:P,9,0)</f>
        <v>Renaissance Oil Corp</v>
      </c>
      <c r="D21" s="32">
        <f>+Insumo!B21/1000000</f>
        <v>0</v>
      </c>
      <c r="E21" s="32">
        <f>+Insumo!C21/1000000</f>
        <v>0</v>
      </c>
      <c r="F21" s="32">
        <f>+Insumo!D21/1000000</f>
        <v>6.920583181899997</v>
      </c>
      <c r="G21" s="32">
        <f>+Insumo!E21/1000000</f>
        <v>6.9904380059847835</v>
      </c>
      <c r="H21" s="32">
        <f>+Insumo!F21/1000000</f>
        <v>1.7124813787152173</v>
      </c>
      <c r="I21" s="32">
        <f>+Insumo!G21/1000000</f>
        <v>0.51553239999999989</v>
      </c>
      <c r="J21" s="32">
        <f>+Insumo!H21/1000000</f>
        <v>0.51553239999999989</v>
      </c>
      <c r="K21" s="32">
        <f>+Insumo!I21/1000000</f>
        <v>0.16820160000000003</v>
      </c>
      <c r="L21" s="32">
        <f>+Insumo!J21/1000000</f>
        <v>0</v>
      </c>
      <c r="M21" s="32">
        <f>+Insumo!K21/1000000</f>
        <v>0</v>
      </c>
      <c r="N21" s="32">
        <f>+Insumo!L21/1000000</f>
        <v>0</v>
      </c>
      <c r="O21" s="32">
        <f>+Insumo!M21/1000000</f>
        <v>0</v>
      </c>
      <c r="P21" s="32">
        <f>+Insumo!N21/1000000</f>
        <v>0</v>
      </c>
      <c r="Q21" s="32">
        <f>+Insumo!O21/1000000</f>
        <v>0</v>
      </c>
      <c r="R21" s="32">
        <f>+Insumo!P21/1000000</f>
        <v>0</v>
      </c>
      <c r="S21" s="32">
        <f>+Insumo!Q21/1000000</f>
        <v>0</v>
      </c>
      <c r="T21" s="32">
        <f>+Insumo!R21/1000000</f>
        <v>0</v>
      </c>
      <c r="U21" s="32">
        <f>+Insumo!S21/1000000</f>
        <v>0</v>
      </c>
      <c r="V21" s="32">
        <f>+Insumo!T21/1000000</f>
        <v>0</v>
      </c>
      <c r="W21" s="32">
        <f>+Insumo!U21/1000000</f>
        <v>0</v>
      </c>
      <c r="X21" s="32">
        <f>+Insumo!V21/1000000</f>
        <v>0</v>
      </c>
      <c r="Y21" s="32">
        <f>+Insumo!W21/1000000</f>
        <v>0</v>
      </c>
      <c r="Z21" s="32">
        <f>+Insumo!X21/1000000</f>
        <v>0</v>
      </c>
      <c r="AA21" s="32">
        <f>+Insumo!Y21/1000000</f>
        <v>0</v>
      </c>
      <c r="AB21" s="32">
        <f>+Insumo!Z21/1000000</f>
        <v>0</v>
      </c>
      <c r="AC21" s="32">
        <f>+Insumo!AA21/1000000</f>
        <v>0</v>
      </c>
      <c r="AD21" s="32">
        <f>+Insumo!AB21/1000000</f>
        <v>0</v>
      </c>
      <c r="AE21" s="32">
        <f>+Insumo!AC21/1000000</f>
        <v>0</v>
      </c>
      <c r="AF21" s="32">
        <f>+Insumo!AD21/1000000</f>
        <v>0</v>
      </c>
      <c r="AG21" s="32">
        <f>+Insumo!AE21/1000000</f>
        <v>0</v>
      </c>
      <c r="AH21" s="32">
        <f>+Insumo!AF21/1000000</f>
        <v>0</v>
      </c>
      <c r="AI21" s="32">
        <f>+Insumo!AG21/1000000</f>
        <v>0</v>
      </c>
      <c r="AJ21" s="32">
        <f>+Insumo!AH21/1000000</f>
        <v>0</v>
      </c>
      <c r="AK21" s="32">
        <f>+Insumo!AI21/1000000</f>
        <v>0</v>
      </c>
      <c r="AL21" s="32">
        <f>+Insumo!AJ21/1000000</f>
        <v>16.822768966600002</v>
      </c>
    </row>
    <row r="22" spans="1:38" x14ac:dyDescent="0.25">
      <c r="A22" t="s">
        <v>99</v>
      </c>
      <c r="B22" t="str">
        <f>+Insumo!A22</f>
        <v>CNH-R01-L03-A16/2015</v>
      </c>
      <c r="C22" t="str">
        <f>+VLOOKUP(B22,'Datos generales'!C:P,9,0)</f>
        <v xml:space="preserve">Roma Energy México </v>
      </c>
      <c r="D22" s="32">
        <f>+Insumo!B22/1000000</f>
        <v>0</v>
      </c>
      <c r="E22" s="32">
        <f>+Insumo!C22/1000000</f>
        <v>0</v>
      </c>
      <c r="F22" s="32">
        <f>+Insumo!D22/1000000</f>
        <v>16.042269233688423</v>
      </c>
      <c r="G22" s="32">
        <f>+Insumo!E22/1000000</f>
        <v>0</v>
      </c>
      <c r="H22" s="32">
        <f>+Insumo!F22/1000000</f>
        <v>0</v>
      </c>
      <c r="I22" s="32">
        <f>+Insumo!G22/1000000</f>
        <v>0</v>
      </c>
      <c r="J22" s="32">
        <f>+Insumo!H22/1000000</f>
        <v>0</v>
      </c>
      <c r="K22" s="32">
        <f>+Insumo!I22/1000000</f>
        <v>0</v>
      </c>
      <c r="L22" s="32">
        <f>+Insumo!J22/1000000</f>
        <v>0</v>
      </c>
      <c r="M22" s="32">
        <f>+Insumo!K22/1000000</f>
        <v>0</v>
      </c>
      <c r="N22" s="32">
        <f>+Insumo!L22/1000000</f>
        <v>0</v>
      </c>
      <c r="O22" s="32">
        <f>+Insumo!M22/1000000</f>
        <v>0</v>
      </c>
      <c r="P22" s="32">
        <f>+Insumo!N22/1000000</f>
        <v>0</v>
      </c>
      <c r="Q22" s="32">
        <f>+Insumo!O22/1000000</f>
        <v>0</v>
      </c>
      <c r="R22" s="32">
        <f>+Insumo!P22/1000000</f>
        <v>0</v>
      </c>
      <c r="S22" s="32">
        <f>+Insumo!Q22/1000000</f>
        <v>0</v>
      </c>
      <c r="T22" s="32">
        <f>+Insumo!R22/1000000</f>
        <v>0</v>
      </c>
      <c r="U22" s="32">
        <f>+Insumo!S22/1000000</f>
        <v>0</v>
      </c>
      <c r="V22" s="32">
        <f>+Insumo!T22/1000000</f>
        <v>0</v>
      </c>
      <c r="W22" s="32">
        <f>+Insumo!U22/1000000</f>
        <v>0</v>
      </c>
      <c r="X22" s="32">
        <f>+Insumo!V22/1000000</f>
        <v>0</v>
      </c>
      <c r="Y22" s="32">
        <f>+Insumo!W22/1000000</f>
        <v>0</v>
      </c>
      <c r="Z22" s="32">
        <f>+Insumo!X22/1000000</f>
        <v>0</v>
      </c>
      <c r="AA22" s="32">
        <f>+Insumo!Y22/1000000</f>
        <v>0</v>
      </c>
      <c r="AB22" s="32">
        <f>+Insumo!Z22/1000000</f>
        <v>0</v>
      </c>
      <c r="AC22" s="32">
        <f>+Insumo!AA22/1000000</f>
        <v>0</v>
      </c>
      <c r="AD22" s="32">
        <f>+Insumo!AB22/1000000</f>
        <v>0</v>
      </c>
      <c r="AE22" s="32">
        <f>+Insumo!AC22/1000000</f>
        <v>0</v>
      </c>
      <c r="AF22" s="32">
        <f>+Insumo!AD22/1000000</f>
        <v>0</v>
      </c>
      <c r="AG22" s="32">
        <f>+Insumo!AE22/1000000</f>
        <v>0</v>
      </c>
      <c r="AH22" s="32">
        <f>+Insumo!AF22/1000000</f>
        <v>0</v>
      </c>
      <c r="AI22" s="32">
        <f>+Insumo!AG22/1000000</f>
        <v>0</v>
      </c>
      <c r="AJ22" s="32">
        <f>+Insumo!AH22/1000000</f>
        <v>0</v>
      </c>
      <c r="AK22" s="32">
        <f>+Insumo!AI22/1000000</f>
        <v>0</v>
      </c>
      <c r="AL22" s="32">
        <f>+Insumo!AJ22/1000000</f>
        <v>16.042269233688423</v>
      </c>
    </row>
    <row r="23" spans="1:38" x14ac:dyDescent="0.25">
      <c r="A23" t="s">
        <v>99</v>
      </c>
      <c r="B23" t="str">
        <f>+Insumo!A23</f>
        <v>CNH-R01-L03-A17/2016</v>
      </c>
      <c r="C23" t="str">
        <f>+VLOOKUP(B23,'Datos generales'!C:P,9,0)</f>
        <v>Servicios de Extracción Petrolera Lifting de México</v>
      </c>
      <c r="D23" s="32">
        <f>+Insumo!B23/1000000</f>
        <v>0</v>
      </c>
      <c r="E23" s="32">
        <f>+Insumo!C23/1000000</f>
        <v>0</v>
      </c>
      <c r="F23" s="32">
        <f>+Insumo!D23/1000000</f>
        <v>14.066241076856695</v>
      </c>
      <c r="G23" s="32">
        <f>+Insumo!E23/1000000</f>
        <v>13.472161470204711</v>
      </c>
      <c r="H23" s="32">
        <f>+Insumo!F23/1000000</f>
        <v>4.6907708968024693</v>
      </c>
      <c r="I23" s="32">
        <f>+Insumo!G23/1000000</f>
        <v>0</v>
      </c>
      <c r="J23" s="32">
        <f>+Insumo!H23/1000000</f>
        <v>0</v>
      </c>
      <c r="K23" s="32">
        <f>+Insumo!I23/1000000</f>
        <v>0</v>
      </c>
      <c r="L23" s="32">
        <f>+Insumo!J23/1000000</f>
        <v>0</v>
      </c>
      <c r="M23" s="32">
        <f>+Insumo!K23/1000000</f>
        <v>0</v>
      </c>
      <c r="N23" s="32">
        <f>+Insumo!L23/1000000</f>
        <v>0</v>
      </c>
      <c r="O23" s="32">
        <f>+Insumo!M23/1000000</f>
        <v>0</v>
      </c>
      <c r="P23" s="32">
        <f>+Insumo!N23/1000000</f>
        <v>0</v>
      </c>
      <c r="Q23" s="32">
        <f>+Insumo!O23/1000000</f>
        <v>0</v>
      </c>
      <c r="R23" s="32">
        <f>+Insumo!P23/1000000</f>
        <v>0</v>
      </c>
      <c r="S23" s="32">
        <f>+Insumo!Q23/1000000</f>
        <v>0</v>
      </c>
      <c r="T23" s="32">
        <f>+Insumo!R23/1000000</f>
        <v>0</v>
      </c>
      <c r="U23" s="32">
        <f>+Insumo!S23/1000000</f>
        <v>0</v>
      </c>
      <c r="V23" s="32">
        <f>+Insumo!T23/1000000</f>
        <v>0</v>
      </c>
      <c r="W23" s="32">
        <f>+Insumo!U23/1000000</f>
        <v>0</v>
      </c>
      <c r="X23" s="32">
        <f>+Insumo!V23/1000000</f>
        <v>0</v>
      </c>
      <c r="Y23" s="32">
        <f>+Insumo!W23/1000000</f>
        <v>0</v>
      </c>
      <c r="Z23" s="32">
        <f>+Insumo!X23/1000000</f>
        <v>0</v>
      </c>
      <c r="AA23" s="32">
        <f>+Insumo!Y23/1000000</f>
        <v>0</v>
      </c>
      <c r="AB23" s="32">
        <f>+Insumo!Z23/1000000</f>
        <v>0</v>
      </c>
      <c r="AC23" s="32">
        <f>+Insumo!AA23/1000000</f>
        <v>0</v>
      </c>
      <c r="AD23" s="32">
        <f>+Insumo!AB23/1000000</f>
        <v>0</v>
      </c>
      <c r="AE23" s="32">
        <f>+Insumo!AC23/1000000</f>
        <v>0</v>
      </c>
      <c r="AF23" s="32">
        <f>+Insumo!AD23/1000000</f>
        <v>0</v>
      </c>
      <c r="AG23" s="32">
        <f>+Insumo!AE23/1000000</f>
        <v>0</v>
      </c>
      <c r="AH23" s="32">
        <f>+Insumo!AF23/1000000</f>
        <v>0</v>
      </c>
      <c r="AI23" s="32">
        <f>+Insumo!AG23/1000000</f>
        <v>0</v>
      </c>
      <c r="AJ23" s="32">
        <f>+Insumo!AH23/1000000</f>
        <v>0</v>
      </c>
      <c r="AK23" s="32">
        <f>+Insumo!AI23/1000000</f>
        <v>0</v>
      </c>
      <c r="AL23" s="32">
        <f>+Insumo!AJ23/1000000</f>
        <v>32.229173443863878</v>
      </c>
    </row>
    <row r="24" spans="1:38" x14ac:dyDescent="0.25">
      <c r="A24" t="s">
        <v>99</v>
      </c>
      <c r="B24" t="str">
        <f>+Insumo!A24</f>
        <v>CNH-R01-L03-A18/2015</v>
      </c>
      <c r="C24" t="str">
        <f>+VLOOKUP(B24,'Datos generales'!C:P,9,0)</f>
        <v>Strata CPB</v>
      </c>
      <c r="D24" s="32">
        <f>+Insumo!B24/1000000</f>
        <v>0</v>
      </c>
      <c r="E24" s="32">
        <f>+Insumo!C24/1000000</f>
        <v>0</v>
      </c>
      <c r="F24" s="32">
        <f>+Insumo!D24/1000000</f>
        <v>3.6887799999999999</v>
      </c>
      <c r="G24" s="32">
        <f>+Insumo!E24/1000000</f>
        <v>2.60717</v>
      </c>
      <c r="H24" s="32">
        <f>+Insumo!F24/1000000</f>
        <v>3.0621106772593683</v>
      </c>
      <c r="I24" s="32">
        <f>+Insumo!G24/1000000</f>
        <v>1.8110920153461363</v>
      </c>
      <c r="J24" s="32">
        <f>+Insumo!H24/1000000</f>
        <v>3.4459241389734561</v>
      </c>
      <c r="K24" s="32">
        <f>+Insumo!I24/1000000</f>
        <v>3.4281419307778793</v>
      </c>
      <c r="L24" s="32">
        <f>+Insumo!J24/1000000</f>
        <v>1.5793540901377869</v>
      </c>
      <c r="M24" s="32">
        <f>+Insumo!K24/1000000</f>
        <v>3.3781657321118423</v>
      </c>
      <c r="N24" s="32">
        <f>+Insumo!L24/1000000</f>
        <v>3.315518355241156</v>
      </c>
      <c r="O24" s="32">
        <f>+Insumo!M24/1000000</f>
        <v>1.278146837375411</v>
      </c>
      <c r="P24" s="32">
        <f>+Insumo!N24/1000000</f>
        <v>3.1686233322071944</v>
      </c>
      <c r="Q24" s="32">
        <f>+Insumo!O24/1000000</f>
        <v>1.2321726708664258</v>
      </c>
      <c r="R24" s="32">
        <f>+Insumo!P24/1000000</f>
        <v>1.421719858367438</v>
      </c>
      <c r="S24" s="32">
        <f>+Insumo!Q24/1000000</f>
        <v>0.84827752131014456</v>
      </c>
      <c r="T24" s="32">
        <f>+Insumo!R24/1000000</f>
        <v>0.98152306647108611</v>
      </c>
      <c r="U24" s="32">
        <f>+Insumo!S24/1000000</f>
        <v>0.89058542836839272</v>
      </c>
      <c r="V24" s="32">
        <f>+Insumo!T24/1000000</f>
        <v>0.72579165945126833</v>
      </c>
      <c r="W24" s="32">
        <f>+Insumo!U24/1000000</f>
        <v>0.82728005488275214</v>
      </c>
      <c r="X24" s="32">
        <f>+Insumo!V24/1000000</f>
        <v>0.86229473552866398</v>
      </c>
      <c r="Y24" s="32">
        <f>+Insumo!W24/1000000</f>
        <v>0.38536150113968731</v>
      </c>
      <c r="Z24" s="32">
        <f>+Insumo!X24/1000000</f>
        <v>0.61046966500463884</v>
      </c>
      <c r="AA24" s="32">
        <f>+Insumo!Y24/1000000</f>
        <v>0.32289104822841003</v>
      </c>
      <c r="AB24" s="32">
        <f>+Insumo!Z24/1000000</f>
        <v>0.30279617270742942</v>
      </c>
      <c r="AC24" s="32">
        <f>+Insumo!AA24/1000000</f>
        <v>0.20153296339326526</v>
      </c>
      <c r="AD24" s="32">
        <f>+Insumo!AB24/1000000</f>
        <v>6.6788574911460785E-2</v>
      </c>
      <c r="AE24" s="32">
        <f>+Insumo!AC24/1000000</f>
        <v>0</v>
      </c>
      <c r="AF24" s="32">
        <f>+Insumo!AD24/1000000</f>
        <v>0</v>
      </c>
      <c r="AG24" s="32">
        <f>+Insumo!AE24/1000000</f>
        <v>0</v>
      </c>
      <c r="AH24" s="32">
        <f>+Insumo!AF24/1000000</f>
        <v>0</v>
      </c>
      <c r="AI24" s="32">
        <f>+Insumo!AG24/1000000</f>
        <v>0</v>
      </c>
      <c r="AJ24" s="32">
        <f>+Insumo!AH24/1000000</f>
        <v>0</v>
      </c>
      <c r="AK24" s="32">
        <f>+Insumo!AI24/1000000</f>
        <v>0</v>
      </c>
      <c r="AL24" s="32">
        <f>+Insumo!AJ24/1000000</f>
        <v>40.442512030061287</v>
      </c>
    </row>
    <row r="25" spans="1:38" x14ac:dyDescent="0.25">
      <c r="A25" t="s">
        <v>99</v>
      </c>
      <c r="B25" t="str">
        <f>+Insumo!A25</f>
        <v>CNH-R01-L03-A2/2015</v>
      </c>
      <c r="C25" t="str">
        <f>+VLOOKUP(B25,'Datos generales'!C:P,9,0)</f>
        <v>Consorcio Petrolero 5M del Golfo</v>
      </c>
      <c r="D25" s="32">
        <f>+Insumo!B25/1000000</f>
        <v>0</v>
      </c>
      <c r="E25" s="32">
        <f>+Insumo!C25/1000000</f>
        <v>0</v>
      </c>
      <c r="F25" s="32">
        <f>+Insumo!D25/1000000</f>
        <v>12.169714647952064</v>
      </c>
      <c r="G25" s="32">
        <f>+Insumo!E25/1000000</f>
        <v>16.217989646691187</v>
      </c>
      <c r="H25" s="32">
        <f>+Insumo!F25/1000000</f>
        <v>9.8264640731086086</v>
      </c>
      <c r="I25" s="32">
        <f>+Insumo!G25/1000000</f>
        <v>1.6367393775520667</v>
      </c>
      <c r="J25" s="32">
        <f>+Insumo!H25/1000000</f>
        <v>0</v>
      </c>
      <c r="K25" s="32">
        <f>+Insumo!I25/1000000</f>
        <v>0</v>
      </c>
      <c r="L25" s="32">
        <f>+Insumo!J25/1000000</f>
        <v>0</v>
      </c>
      <c r="M25" s="32">
        <f>+Insumo!K25/1000000</f>
        <v>0</v>
      </c>
      <c r="N25" s="32">
        <f>+Insumo!L25/1000000</f>
        <v>0</v>
      </c>
      <c r="O25" s="32">
        <f>+Insumo!M25/1000000</f>
        <v>0</v>
      </c>
      <c r="P25" s="32">
        <f>+Insumo!N25/1000000</f>
        <v>0</v>
      </c>
      <c r="Q25" s="32">
        <f>+Insumo!O25/1000000</f>
        <v>0</v>
      </c>
      <c r="R25" s="32">
        <f>+Insumo!P25/1000000</f>
        <v>0</v>
      </c>
      <c r="S25" s="32">
        <f>+Insumo!Q25/1000000</f>
        <v>0</v>
      </c>
      <c r="T25" s="32">
        <f>+Insumo!R25/1000000</f>
        <v>0</v>
      </c>
      <c r="U25" s="32">
        <f>+Insumo!S25/1000000</f>
        <v>0</v>
      </c>
      <c r="V25" s="32">
        <f>+Insumo!T25/1000000</f>
        <v>0</v>
      </c>
      <c r="W25" s="32">
        <f>+Insumo!U25/1000000</f>
        <v>0</v>
      </c>
      <c r="X25" s="32">
        <f>+Insumo!V25/1000000</f>
        <v>0</v>
      </c>
      <c r="Y25" s="32">
        <f>+Insumo!W25/1000000</f>
        <v>0</v>
      </c>
      <c r="Z25" s="32">
        <f>+Insumo!X25/1000000</f>
        <v>0</v>
      </c>
      <c r="AA25" s="32">
        <f>+Insumo!Y25/1000000</f>
        <v>0</v>
      </c>
      <c r="AB25" s="32">
        <f>+Insumo!Z25/1000000</f>
        <v>0</v>
      </c>
      <c r="AC25" s="32">
        <f>+Insumo!AA25/1000000</f>
        <v>0</v>
      </c>
      <c r="AD25" s="32">
        <f>+Insumo!AB25/1000000</f>
        <v>0</v>
      </c>
      <c r="AE25" s="32">
        <f>+Insumo!AC25/1000000</f>
        <v>0</v>
      </c>
      <c r="AF25" s="32">
        <f>+Insumo!AD25/1000000</f>
        <v>0</v>
      </c>
      <c r="AG25" s="32">
        <f>+Insumo!AE25/1000000</f>
        <v>0</v>
      </c>
      <c r="AH25" s="32">
        <f>+Insumo!AF25/1000000</f>
        <v>0</v>
      </c>
      <c r="AI25" s="32">
        <f>+Insumo!AG25/1000000</f>
        <v>0</v>
      </c>
      <c r="AJ25" s="32">
        <f>+Insumo!AH25/1000000</f>
        <v>0</v>
      </c>
      <c r="AK25" s="32">
        <f>+Insumo!AI25/1000000</f>
        <v>0</v>
      </c>
      <c r="AL25" s="32">
        <f>+Insumo!AJ25/1000000</f>
        <v>39.850907745303928</v>
      </c>
    </row>
    <row r="26" spans="1:38" x14ac:dyDescent="0.25">
      <c r="A26" t="s">
        <v>99</v>
      </c>
      <c r="B26" t="str">
        <f>+Insumo!A26</f>
        <v>CNH-R01-L03-A20/2016</v>
      </c>
      <c r="C26" t="str">
        <f>+VLOOKUP(B26,'Datos generales'!C:P,9,0)</f>
        <v>GS Oil &amp; Gas</v>
      </c>
      <c r="D26" s="32">
        <f>+Insumo!B26/1000000</f>
        <v>0</v>
      </c>
      <c r="E26" s="32">
        <f>+Insumo!C26/1000000</f>
        <v>0</v>
      </c>
      <c r="F26" s="32">
        <f>+Insumo!D26/1000000</f>
        <v>13.078438365714288</v>
      </c>
      <c r="G26" s="32">
        <f>+Insumo!E26/1000000</f>
        <v>13.696198162857142</v>
      </c>
      <c r="H26" s="32">
        <f>+Insumo!F26/1000000</f>
        <v>37.797364925714298</v>
      </c>
      <c r="I26" s="32">
        <f>+Insumo!G26/1000000</f>
        <v>1.5424686733333328</v>
      </c>
      <c r="J26" s="32">
        <f>+Insumo!H26/1000000</f>
        <v>0</v>
      </c>
      <c r="K26" s="32">
        <f>+Insumo!I26/1000000</f>
        <v>0</v>
      </c>
      <c r="L26" s="32">
        <f>+Insumo!J26/1000000</f>
        <v>0</v>
      </c>
      <c r="M26" s="32">
        <f>+Insumo!K26/1000000</f>
        <v>0</v>
      </c>
      <c r="N26" s="32">
        <f>+Insumo!L26/1000000</f>
        <v>0</v>
      </c>
      <c r="O26" s="32">
        <f>+Insumo!M26/1000000</f>
        <v>0</v>
      </c>
      <c r="P26" s="32">
        <f>+Insumo!N26/1000000</f>
        <v>0</v>
      </c>
      <c r="Q26" s="32">
        <f>+Insumo!O26/1000000</f>
        <v>0</v>
      </c>
      <c r="R26" s="32">
        <f>+Insumo!P26/1000000</f>
        <v>0</v>
      </c>
      <c r="S26" s="32">
        <f>+Insumo!Q26/1000000</f>
        <v>0</v>
      </c>
      <c r="T26" s="32">
        <f>+Insumo!R26/1000000</f>
        <v>0</v>
      </c>
      <c r="U26" s="32">
        <f>+Insumo!S26/1000000</f>
        <v>0</v>
      </c>
      <c r="V26" s="32">
        <f>+Insumo!T26/1000000</f>
        <v>0</v>
      </c>
      <c r="W26" s="32">
        <f>+Insumo!U26/1000000</f>
        <v>0</v>
      </c>
      <c r="X26" s="32">
        <f>+Insumo!V26/1000000</f>
        <v>0</v>
      </c>
      <c r="Y26" s="32">
        <f>+Insumo!W26/1000000</f>
        <v>0</v>
      </c>
      <c r="Z26" s="32">
        <f>+Insumo!X26/1000000</f>
        <v>0</v>
      </c>
      <c r="AA26" s="32">
        <f>+Insumo!Y26/1000000</f>
        <v>0</v>
      </c>
      <c r="AB26" s="32">
        <f>+Insumo!Z26/1000000</f>
        <v>0</v>
      </c>
      <c r="AC26" s="32">
        <f>+Insumo!AA26/1000000</f>
        <v>0</v>
      </c>
      <c r="AD26" s="32">
        <f>+Insumo!AB26/1000000</f>
        <v>0</v>
      </c>
      <c r="AE26" s="32">
        <f>+Insumo!AC26/1000000</f>
        <v>0</v>
      </c>
      <c r="AF26" s="32">
        <f>+Insumo!AD26/1000000</f>
        <v>0</v>
      </c>
      <c r="AG26" s="32">
        <f>+Insumo!AE26/1000000</f>
        <v>0</v>
      </c>
      <c r="AH26" s="32">
        <f>+Insumo!AF26/1000000</f>
        <v>0</v>
      </c>
      <c r="AI26" s="32">
        <f>+Insumo!AG26/1000000</f>
        <v>0</v>
      </c>
      <c r="AJ26" s="32">
        <f>+Insumo!AH26/1000000</f>
        <v>0</v>
      </c>
      <c r="AK26" s="32">
        <f>+Insumo!AI26/1000000</f>
        <v>0</v>
      </c>
      <c r="AL26" s="32">
        <f>+Insumo!AJ26/1000000</f>
        <v>66.114470127619057</v>
      </c>
    </row>
    <row r="27" spans="1:38" x14ac:dyDescent="0.25">
      <c r="A27" t="s">
        <v>99</v>
      </c>
      <c r="B27" t="str">
        <f>+Insumo!A27</f>
        <v>CNH-R01-L03-A21/2016</v>
      </c>
      <c r="C27" t="str">
        <f>+VLOOKUP(B27,'Datos generales'!C:P,9,0)</f>
        <v>Strata CR</v>
      </c>
      <c r="D27" s="32">
        <f>+Insumo!B27/1000000</f>
        <v>0</v>
      </c>
      <c r="E27" s="32">
        <f>+Insumo!C27/1000000</f>
        <v>0</v>
      </c>
      <c r="F27" s="32">
        <f>+Insumo!D27/1000000</f>
        <v>2.1162955700000001</v>
      </c>
      <c r="G27" s="32">
        <f>+Insumo!E27/1000000</f>
        <v>1.6030008753</v>
      </c>
      <c r="H27" s="32">
        <f>+Insumo!F27/1000000</f>
        <v>2.0313895210260156</v>
      </c>
      <c r="I27" s="32">
        <f>+Insumo!G27/1000000</f>
        <v>1.6437891574631585</v>
      </c>
      <c r="J27" s="32">
        <f>+Insumo!H27/1000000</f>
        <v>4.1675042135795275</v>
      </c>
      <c r="K27" s="32">
        <f>+Insumo!I27/1000000</f>
        <v>1.6637181940973176</v>
      </c>
      <c r="L27" s="32">
        <f>+Insumo!J27/1000000</f>
        <v>4.0497407435720865</v>
      </c>
      <c r="M27" s="32">
        <f>+Insumo!K27/1000000</f>
        <v>1.7817494553744495</v>
      </c>
      <c r="N27" s="32">
        <f>+Insumo!L27/1000000</f>
        <v>4.0012848389650122</v>
      </c>
      <c r="O27" s="32">
        <f>+Insumo!M27/1000000</f>
        <v>1.7149575611264534</v>
      </c>
      <c r="P27" s="32">
        <f>+Insumo!N27/1000000</f>
        <v>3.9330409492241745</v>
      </c>
      <c r="Q27" s="32">
        <f>+Insumo!O27/1000000</f>
        <v>3.939460889765487</v>
      </c>
      <c r="R27" s="32">
        <f>+Insumo!P27/1000000</f>
        <v>1.861920548804173</v>
      </c>
      <c r="S27" s="32">
        <f>+Insumo!Q27/1000000</f>
        <v>1.9307897011907096</v>
      </c>
      <c r="T27" s="32">
        <f>+Insumo!R27/1000000</f>
        <v>1.7708368126713958</v>
      </c>
      <c r="U27" s="32">
        <f>+Insumo!S27/1000000</f>
        <v>1.6723114532192738</v>
      </c>
      <c r="V27" s="32">
        <f>+Insumo!T27/1000000</f>
        <v>1.6716615802546044</v>
      </c>
      <c r="W27" s="32">
        <f>+Insumo!U27/1000000</f>
        <v>1.2985605694014828</v>
      </c>
      <c r="X27" s="32">
        <f>+Insumo!V27/1000000</f>
        <v>1.4945226575949939</v>
      </c>
      <c r="Y27" s="32">
        <f>+Insumo!W27/1000000</f>
        <v>1.4782104615475109</v>
      </c>
      <c r="Z27" s="32">
        <f>+Insumo!X27/1000000</f>
        <v>1.1465207846823653</v>
      </c>
      <c r="AA27" s="32">
        <f>+Insumo!Y27/1000000</f>
        <v>0.90965419365037603</v>
      </c>
      <c r="AB27" s="32">
        <f>+Insumo!Z27/1000000</f>
        <v>0.8726885513122361</v>
      </c>
      <c r="AC27" s="32">
        <f>+Insumo!AA27/1000000</f>
        <v>0.79065755917013847</v>
      </c>
      <c r="AD27" s="32">
        <f>+Insumo!AB27/1000000</f>
        <v>0.3346820964693149</v>
      </c>
      <c r="AE27" s="32">
        <f>+Insumo!AC27/1000000</f>
        <v>0</v>
      </c>
      <c r="AF27" s="32">
        <f>+Insumo!AD27/1000000</f>
        <v>0</v>
      </c>
      <c r="AG27" s="32">
        <f>+Insumo!AE27/1000000</f>
        <v>0</v>
      </c>
      <c r="AH27" s="32">
        <f>+Insumo!AF27/1000000</f>
        <v>0</v>
      </c>
      <c r="AI27" s="32">
        <f>+Insumo!AG27/1000000</f>
        <v>0</v>
      </c>
      <c r="AJ27" s="32">
        <f>+Insumo!AH27/1000000</f>
        <v>0</v>
      </c>
      <c r="AK27" s="32">
        <f>+Insumo!AI27/1000000</f>
        <v>0</v>
      </c>
      <c r="AL27" s="32">
        <f>+Insumo!AJ27/1000000</f>
        <v>49.878948939462262</v>
      </c>
    </row>
    <row r="28" spans="1:38" x14ac:dyDescent="0.25">
      <c r="A28" t="s">
        <v>99</v>
      </c>
      <c r="B28" t="str">
        <f>+Insumo!A28</f>
        <v>CNH-R01-L03-A22/2015</v>
      </c>
      <c r="C28" t="str">
        <f>+VLOOKUP(B28,'Datos generales'!C:P,9,0)</f>
        <v>Secadero Petróleo y Gas</v>
      </c>
      <c r="D28" s="32">
        <f>+Insumo!B28/1000000</f>
        <v>0</v>
      </c>
      <c r="E28" s="32">
        <f>+Insumo!C28/1000000</f>
        <v>0</v>
      </c>
      <c r="F28" s="32">
        <f>+Insumo!D28/1000000</f>
        <v>16.966159561232857</v>
      </c>
      <c r="G28" s="32">
        <f>+Insumo!E28/1000000</f>
        <v>22.611175708767135</v>
      </c>
      <c r="H28" s="32">
        <f>+Insumo!F28/1000000</f>
        <v>3.8503690100000001</v>
      </c>
      <c r="I28" s="32">
        <f>+Insumo!G28/1000000</f>
        <v>0</v>
      </c>
      <c r="J28" s="32">
        <f>+Insumo!H28/1000000</f>
        <v>0</v>
      </c>
      <c r="K28" s="32">
        <f>+Insumo!I28/1000000</f>
        <v>0</v>
      </c>
      <c r="L28" s="32">
        <f>+Insumo!J28/1000000</f>
        <v>0</v>
      </c>
      <c r="M28" s="32">
        <f>+Insumo!K28/1000000</f>
        <v>0</v>
      </c>
      <c r="N28" s="32">
        <f>+Insumo!L28/1000000</f>
        <v>0</v>
      </c>
      <c r="O28" s="32">
        <f>+Insumo!M28/1000000</f>
        <v>0</v>
      </c>
      <c r="P28" s="32">
        <f>+Insumo!N28/1000000</f>
        <v>0</v>
      </c>
      <c r="Q28" s="32">
        <f>+Insumo!O28/1000000</f>
        <v>0</v>
      </c>
      <c r="R28" s="32">
        <f>+Insumo!P28/1000000</f>
        <v>0</v>
      </c>
      <c r="S28" s="32">
        <f>+Insumo!Q28/1000000</f>
        <v>0</v>
      </c>
      <c r="T28" s="32">
        <f>+Insumo!R28/1000000</f>
        <v>0</v>
      </c>
      <c r="U28" s="32">
        <f>+Insumo!S28/1000000</f>
        <v>0</v>
      </c>
      <c r="V28" s="32">
        <f>+Insumo!T28/1000000</f>
        <v>0</v>
      </c>
      <c r="W28" s="32">
        <f>+Insumo!U28/1000000</f>
        <v>0</v>
      </c>
      <c r="X28" s="32">
        <f>+Insumo!V28/1000000</f>
        <v>0</v>
      </c>
      <c r="Y28" s="32">
        <f>+Insumo!W28/1000000</f>
        <v>0</v>
      </c>
      <c r="Z28" s="32">
        <f>+Insumo!X28/1000000</f>
        <v>0</v>
      </c>
      <c r="AA28" s="32">
        <f>+Insumo!Y28/1000000</f>
        <v>0</v>
      </c>
      <c r="AB28" s="32">
        <f>+Insumo!Z28/1000000</f>
        <v>0</v>
      </c>
      <c r="AC28" s="32">
        <f>+Insumo!AA28/1000000</f>
        <v>0</v>
      </c>
      <c r="AD28" s="32">
        <f>+Insumo!AB28/1000000</f>
        <v>0</v>
      </c>
      <c r="AE28" s="32">
        <f>+Insumo!AC28/1000000</f>
        <v>0</v>
      </c>
      <c r="AF28" s="32">
        <f>+Insumo!AD28/1000000</f>
        <v>0</v>
      </c>
      <c r="AG28" s="32">
        <f>+Insumo!AE28/1000000</f>
        <v>0</v>
      </c>
      <c r="AH28" s="32">
        <f>+Insumo!AF28/1000000</f>
        <v>0</v>
      </c>
      <c r="AI28" s="32">
        <f>+Insumo!AG28/1000000</f>
        <v>0</v>
      </c>
      <c r="AJ28" s="32">
        <f>+Insumo!AH28/1000000</f>
        <v>0</v>
      </c>
      <c r="AK28" s="32">
        <f>+Insumo!AI28/1000000</f>
        <v>0</v>
      </c>
      <c r="AL28" s="32">
        <f>+Insumo!AJ28/1000000</f>
        <v>43.427704279999993</v>
      </c>
    </row>
    <row r="29" spans="1:38" x14ac:dyDescent="0.25">
      <c r="A29" t="s">
        <v>99</v>
      </c>
      <c r="B29" t="str">
        <f>+Insumo!A29</f>
        <v>CNH-R01-L03-A23/2015</v>
      </c>
      <c r="C29" t="str">
        <f>+VLOOKUP(B29,'Datos generales'!C:P,9,0)</f>
        <v>Perseus Tajón</v>
      </c>
      <c r="D29" s="32">
        <f>+Insumo!B29/1000000</f>
        <v>0</v>
      </c>
      <c r="E29" s="32">
        <f>+Insumo!C29/1000000</f>
        <v>0</v>
      </c>
      <c r="F29" s="32">
        <f>+Insumo!D29/1000000</f>
        <v>16.688498510532071</v>
      </c>
      <c r="G29" s="32">
        <f>+Insumo!E29/1000000</f>
        <v>31.549458688430448</v>
      </c>
      <c r="H29" s="32">
        <f>+Insumo!F29/1000000</f>
        <v>13.247925838327433</v>
      </c>
      <c r="I29" s="32">
        <f>+Insumo!G29/1000000</f>
        <v>0</v>
      </c>
      <c r="J29" s="32">
        <f>+Insumo!H29/1000000</f>
        <v>0</v>
      </c>
      <c r="K29" s="32">
        <f>+Insumo!I29/1000000</f>
        <v>0</v>
      </c>
      <c r="L29" s="32">
        <f>+Insumo!J29/1000000</f>
        <v>0</v>
      </c>
      <c r="M29" s="32">
        <f>+Insumo!K29/1000000</f>
        <v>0</v>
      </c>
      <c r="N29" s="32">
        <f>+Insumo!L29/1000000</f>
        <v>0</v>
      </c>
      <c r="O29" s="32">
        <f>+Insumo!M29/1000000</f>
        <v>0</v>
      </c>
      <c r="P29" s="32">
        <f>+Insumo!N29/1000000</f>
        <v>0</v>
      </c>
      <c r="Q29" s="32">
        <f>+Insumo!O29/1000000</f>
        <v>0</v>
      </c>
      <c r="R29" s="32">
        <f>+Insumo!P29/1000000</f>
        <v>0</v>
      </c>
      <c r="S29" s="32">
        <f>+Insumo!Q29/1000000</f>
        <v>0</v>
      </c>
      <c r="T29" s="32">
        <f>+Insumo!R29/1000000</f>
        <v>0</v>
      </c>
      <c r="U29" s="32">
        <f>+Insumo!S29/1000000</f>
        <v>0</v>
      </c>
      <c r="V29" s="32">
        <f>+Insumo!T29/1000000</f>
        <v>0</v>
      </c>
      <c r="W29" s="32">
        <f>+Insumo!U29/1000000</f>
        <v>0</v>
      </c>
      <c r="X29" s="32">
        <f>+Insumo!V29/1000000</f>
        <v>0</v>
      </c>
      <c r="Y29" s="32">
        <f>+Insumo!W29/1000000</f>
        <v>0</v>
      </c>
      <c r="Z29" s="32">
        <f>+Insumo!X29/1000000</f>
        <v>0</v>
      </c>
      <c r="AA29" s="32">
        <f>+Insumo!Y29/1000000</f>
        <v>0</v>
      </c>
      <c r="AB29" s="32">
        <f>+Insumo!Z29/1000000</f>
        <v>0</v>
      </c>
      <c r="AC29" s="32">
        <f>+Insumo!AA29/1000000</f>
        <v>0</v>
      </c>
      <c r="AD29" s="32">
        <f>+Insumo!AB29/1000000</f>
        <v>0</v>
      </c>
      <c r="AE29" s="32">
        <f>+Insumo!AC29/1000000</f>
        <v>0</v>
      </c>
      <c r="AF29" s="32">
        <f>+Insumo!AD29/1000000</f>
        <v>0</v>
      </c>
      <c r="AG29" s="32">
        <f>+Insumo!AE29/1000000</f>
        <v>0</v>
      </c>
      <c r="AH29" s="32">
        <f>+Insumo!AF29/1000000</f>
        <v>0</v>
      </c>
      <c r="AI29" s="32">
        <f>+Insumo!AG29/1000000</f>
        <v>0</v>
      </c>
      <c r="AJ29" s="32">
        <f>+Insumo!AH29/1000000</f>
        <v>0</v>
      </c>
      <c r="AK29" s="32">
        <f>+Insumo!AI29/1000000</f>
        <v>0</v>
      </c>
      <c r="AL29" s="32">
        <f>+Insumo!AJ29/1000000</f>
        <v>61.485883037289945</v>
      </c>
    </row>
    <row r="30" spans="1:38" x14ac:dyDescent="0.25">
      <c r="A30" t="s">
        <v>99</v>
      </c>
      <c r="B30" t="str">
        <f>+Insumo!A30</f>
        <v>CNH-R01-L03-A24/2016</v>
      </c>
      <c r="C30" t="str">
        <f>+VLOOKUP(B30,'Datos generales'!C:P,9,0)</f>
        <v>Tonalli Energía</v>
      </c>
      <c r="D30" s="32">
        <f>+Insumo!B30/1000000</f>
        <v>0</v>
      </c>
      <c r="E30" s="32">
        <f>+Insumo!C30/1000000</f>
        <v>0</v>
      </c>
      <c r="F30" s="32">
        <f>+Insumo!D30/1000000</f>
        <v>10.162942540808077</v>
      </c>
      <c r="G30" s="32">
        <f>+Insumo!E30/1000000</f>
        <v>7.5529627499999989</v>
      </c>
      <c r="H30" s="32">
        <f>+Insumo!F30/1000000</f>
        <v>3.8506429200000007</v>
      </c>
      <c r="I30" s="32">
        <f>+Insumo!G30/1000000</f>
        <v>0</v>
      </c>
      <c r="J30" s="32">
        <f>+Insumo!H30/1000000</f>
        <v>0</v>
      </c>
      <c r="K30" s="32">
        <f>+Insumo!I30/1000000</f>
        <v>0</v>
      </c>
      <c r="L30" s="32">
        <f>+Insumo!J30/1000000</f>
        <v>0</v>
      </c>
      <c r="M30" s="32">
        <f>+Insumo!K30/1000000</f>
        <v>0</v>
      </c>
      <c r="N30" s="32">
        <f>+Insumo!L30/1000000</f>
        <v>0</v>
      </c>
      <c r="O30" s="32">
        <f>+Insumo!M30/1000000</f>
        <v>0</v>
      </c>
      <c r="P30" s="32">
        <f>+Insumo!N30/1000000</f>
        <v>0</v>
      </c>
      <c r="Q30" s="32">
        <f>+Insumo!O30/1000000</f>
        <v>0</v>
      </c>
      <c r="R30" s="32">
        <f>+Insumo!P30/1000000</f>
        <v>0</v>
      </c>
      <c r="S30" s="32">
        <f>+Insumo!Q30/1000000</f>
        <v>0</v>
      </c>
      <c r="T30" s="32">
        <f>+Insumo!R30/1000000</f>
        <v>0</v>
      </c>
      <c r="U30" s="32">
        <f>+Insumo!S30/1000000</f>
        <v>0</v>
      </c>
      <c r="V30" s="32">
        <f>+Insumo!T30/1000000</f>
        <v>0</v>
      </c>
      <c r="W30" s="32">
        <f>+Insumo!U30/1000000</f>
        <v>0</v>
      </c>
      <c r="X30" s="32">
        <f>+Insumo!V30/1000000</f>
        <v>0</v>
      </c>
      <c r="Y30" s="32">
        <f>+Insumo!W30/1000000</f>
        <v>0</v>
      </c>
      <c r="Z30" s="32">
        <f>+Insumo!X30/1000000</f>
        <v>0</v>
      </c>
      <c r="AA30" s="32">
        <f>+Insumo!Y30/1000000</f>
        <v>0</v>
      </c>
      <c r="AB30" s="32">
        <f>+Insumo!Z30/1000000</f>
        <v>0</v>
      </c>
      <c r="AC30" s="32">
        <f>+Insumo!AA30/1000000</f>
        <v>0</v>
      </c>
      <c r="AD30" s="32">
        <f>+Insumo!AB30/1000000</f>
        <v>0</v>
      </c>
      <c r="AE30" s="32">
        <f>+Insumo!AC30/1000000</f>
        <v>0</v>
      </c>
      <c r="AF30" s="32">
        <f>+Insumo!AD30/1000000</f>
        <v>0</v>
      </c>
      <c r="AG30" s="32">
        <f>+Insumo!AE30/1000000</f>
        <v>0</v>
      </c>
      <c r="AH30" s="32">
        <f>+Insumo!AF30/1000000</f>
        <v>0</v>
      </c>
      <c r="AI30" s="32">
        <f>+Insumo!AG30/1000000</f>
        <v>0</v>
      </c>
      <c r="AJ30" s="32">
        <f>+Insumo!AH30/1000000</f>
        <v>0</v>
      </c>
      <c r="AK30" s="32">
        <f>+Insumo!AI30/1000000</f>
        <v>0</v>
      </c>
      <c r="AL30" s="32">
        <f>+Insumo!AJ30/1000000</f>
        <v>21.566548210808076</v>
      </c>
    </row>
    <row r="31" spans="1:38" x14ac:dyDescent="0.25">
      <c r="A31" t="s">
        <v>99</v>
      </c>
      <c r="B31" t="str">
        <f>+Insumo!A31</f>
        <v>CNH-R01-L03-A25/2015</v>
      </c>
      <c r="C31" t="str">
        <f>+VLOOKUP(B31,'Datos generales'!C:P,9,0)</f>
        <v>Renaissance Oil Corp</v>
      </c>
      <c r="D31" s="32">
        <f>+Insumo!B31/1000000</f>
        <v>0</v>
      </c>
      <c r="E31" s="32">
        <f>+Insumo!C31/1000000</f>
        <v>0</v>
      </c>
      <c r="F31" s="32">
        <f>+Insumo!D31/1000000</f>
        <v>6.9632591244081432</v>
      </c>
      <c r="G31" s="32">
        <f>+Insumo!E31/1000000</f>
        <v>8.1164446108125876</v>
      </c>
      <c r="H31" s="32">
        <f>+Insumo!F31/1000000</f>
        <v>2.4982922779955592</v>
      </c>
      <c r="I31" s="32">
        <f>+Insumo!G31/1000000</f>
        <v>1.2595324000000001</v>
      </c>
      <c r="J31" s="32">
        <f>+Insumo!H31/1000000</f>
        <v>1.2595324000000001</v>
      </c>
      <c r="K31" s="32">
        <f>+Insumo!I31/1000000</f>
        <v>0.41620159999999995</v>
      </c>
      <c r="L31" s="32">
        <f>+Insumo!J31/1000000</f>
        <v>0</v>
      </c>
      <c r="M31" s="32">
        <f>+Insumo!K31/1000000</f>
        <v>0</v>
      </c>
      <c r="N31" s="32">
        <f>+Insumo!L31/1000000</f>
        <v>0</v>
      </c>
      <c r="O31" s="32">
        <f>+Insumo!M31/1000000</f>
        <v>0</v>
      </c>
      <c r="P31" s="32">
        <f>+Insumo!N31/1000000</f>
        <v>0</v>
      </c>
      <c r="Q31" s="32">
        <f>+Insumo!O31/1000000</f>
        <v>0</v>
      </c>
      <c r="R31" s="32">
        <f>+Insumo!P31/1000000</f>
        <v>0</v>
      </c>
      <c r="S31" s="32">
        <f>+Insumo!Q31/1000000</f>
        <v>0</v>
      </c>
      <c r="T31" s="32">
        <f>+Insumo!R31/1000000</f>
        <v>0</v>
      </c>
      <c r="U31" s="32">
        <f>+Insumo!S31/1000000</f>
        <v>0</v>
      </c>
      <c r="V31" s="32">
        <f>+Insumo!T31/1000000</f>
        <v>0</v>
      </c>
      <c r="W31" s="32">
        <f>+Insumo!U31/1000000</f>
        <v>0</v>
      </c>
      <c r="X31" s="32">
        <f>+Insumo!V31/1000000</f>
        <v>0</v>
      </c>
      <c r="Y31" s="32">
        <f>+Insumo!W31/1000000</f>
        <v>0</v>
      </c>
      <c r="Z31" s="32">
        <f>+Insumo!X31/1000000</f>
        <v>0</v>
      </c>
      <c r="AA31" s="32">
        <f>+Insumo!Y31/1000000</f>
        <v>0</v>
      </c>
      <c r="AB31" s="32">
        <f>+Insumo!Z31/1000000</f>
        <v>0</v>
      </c>
      <c r="AC31" s="32">
        <f>+Insumo!AA31/1000000</f>
        <v>0</v>
      </c>
      <c r="AD31" s="32">
        <f>+Insumo!AB31/1000000</f>
        <v>0</v>
      </c>
      <c r="AE31" s="32">
        <f>+Insumo!AC31/1000000</f>
        <v>0</v>
      </c>
      <c r="AF31" s="32">
        <f>+Insumo!AD31/1000000</f>
        <v>0</v>
      </c>
      <c r="AG31" s="32">
        <f>+Insumo!AE31/1000000</f>
        <v>0</v>
      </c>
      <c r="AH31" s="32">
        <f>+Insumo!AF31/1000000</f>
        <v>0</v>
      </c>
      <c r="AI31" s="32">
        <f>+Insumo!AG31/1000000</f>
        <v>0</v>
      </c>
      <c r="AJ31" s="32">
        <f>+Insumo!AH31/1000000</f>
        <v>0</v>
      </c>
      <c r="AK31" s="32">
        <f>+Insumo!AI31/1000000</f>
        <v>0</v>
      </c>
      <c r="AL31" s="32">
        <f>+Insumo!AJ31/1000000</f>
        <v>20.513262413216289</v>
      </c>
    </row>
    <row r="32" spans="1:38" x14ac:dyDescent="0.25">
      <c r="A32" t="s">
        <v>99</v>
      </c>
      <c r="B32" t="str">
        <f>+Insumo!A32</f>
        <v>CNH-R01-L03-A3/2015</v>
      </c>
      <c r="C32" t="str">
        <f>+VLOOKUP(B32,'Datos generales'!C:P,9,0)</f>
        <v>CMM Calibrador</v>
      </c>
      <c r="D32" s="32">
        <f>+Insumo!B32/1000000</f>
        <v>0</v>
      </c>
      <c r="E32" s="32">
        <f>+Insumo!C32/1000000</f>
        <v>0</v>
      </c>
      <c r="F32" s="32">
        <f>+Insumo!D32/1000000</f>
        <v>6.5906475799999988</v>
      </c>
      <c r="G32" s="32">
        <f>+Insumo!E32/1000000</f>
        <v>11.717631511044258</v>
      </c>
      <c r="H32" s="32">
        <f>+Insumo!F32/1000000</f>
        <v>6.5186352792687661</v>
      </c>
      <c r="I32" s="32">
        <f>+Insumo!G32/1000000</f>
        <v>1.0179277812369691</v>
      </c>
      <c r="J32" s="32">
        <f>+Insumo!H32/1000000</f>
        <v>0</v>
      </c>
      <c r="K32" s="32">
        <f>+Insumo!I32/1000000</f>
        <v>0</v>
      </c>
      <c r="L32" s="32">
        <f>+Insumo!J32/1000000</f>
        <v>0</v>
      </c>
      <c r="M32" s="32">
        <f>+Insumo!K32/1000000</f>
        <v>0</v>
      </c>
      <c r="N32" s="32">
        <f>+Insumo!L32/1000000</f>
        <v>0</v>
      </c>
      <c r="O32" s="32">
        <f>+Insumo!M32/1000000</f>
        <v>0</v>
      </c>
      <c r="P32" s="32">
        <f>+Insumo!N32/1000000</f>
        <v>0</v>
      </c>
      <c r="Q32" s="32">
        <f>+Insumo!O32/1000000</f>
        <v>0</v>
      </c>
      <c r="R32" s="32">
        <f>+Insumo!P32/1000000</f>
        <v>0</v>
      </c>
      <c r="S32" s="32">
        <f>+Insumo!Q32/1000000</f>
        <v>0</v>
      </c>
      <c r="T32" s="32">
        <f>+Insumo!R32/1000000</f>
        <v>0</v>
      </c>
      <c r="U32" s="32">
        <f>+Insumo!S32/1000000</f>
        <v>0</v>
      </c>
      <c r="V32" s="32">
        <f>+Insumo!T32/1000000</f>
        <v>0</v>
      </c>
      <c r="W32" s="32">
        <f>+Insumo!U32/1000000</f>
        <v>0</v>
      </c>
      <c r="X32" s="32">
        <f>+Insumo!V32/1000000</f>
        <v>0</v>
      </c>
      <c r="Y32" s="32">
        <f>+Insumo!W32/1000000</f>
        <v>0</v>
      </c>
      <c r="Z32" s="32">
        <f>+Insumo!X32/1000000</f>
        <v>0</v>
      </c>
      <c r="AA32" s="32">
        <f>+Insumo!Y32/1000000</f>
        <v>0</v>
      </c>
      <c r="AB32" s="32">
        <f>+Insumo!Z32/1000000</f>
        <v>0</v>
      </c>
      <c r="AC32" s="32">
        <f>+Insumo!AA32/1000000</f>
        <v>0</v>
      </c>
      <c r="AD32" s="32">
        <f>+Insumo!AB32/1000000</f>
        <v>0</v>
      </c>
      <c r="AE32" s="32">
        <f>+Insumo!AC32/1000000</f>
        <v>0</v>
      </c>
      <c r="AF32" s="32">
        <f>+Insumo!AD32/1000000</f>
        <v>0</v>
      </c>
      <c r="AG32" s="32">
        <f>+Insumo!AE32/1000000</f>
        <v>0</v>
      </c>
      <c r="AH32" s="32">
        <f>+Insumo!AF32/1000000</f>
        <v>0</v>
      </c>
      <c r="AI32" s="32">
        <f>+Insumo!AG32/1000000</f>
        <v>0</v>
      </c>
      <c r="AJ32" s="32">
        <f>+Insumo!AH32/1000000</f>
        <v>0</v>
      </c>
      <c r="AK32" s="32">
        <f>+Insumo!AI32/1000000</f>
        <v>0</v>
      </c>
      <c r="AL32" s="32">
        <f>+Insumo!AJ32/1000000</f>
        <v>25.844842151549994</v>
      </c>
    </row>
    <row r="33" spans="1:38" x14ac:dyDescent="0.25">
      <c r="A33" t="s">
        <v>99</v>
      </c>
      <c r="B33" t="str">
        <f>+Insumo!A33</f>
        <v>CNH-R01-L03-A4/2015</v>
      </c>
      <c r="C33" t="str">
        <f>+VLOOKUP(B33,'Datos generales'!C:P,9,0)</f>
        <v>Calicanto Oil &amp; Gas</v>
      </c>
      <c r="D33" s="32">
        <f>+Insumo!B33/1000000</f>
        <v>0</v>
      </c>
      <c r="E33" s="32">
        <f>+Insumo!C33/1000000</f>
        <v>0</v>
      </c>
      <c r="F33" s="32">
        <f>+Insumo!D33/1000000</f>
        <v>5.756218195495495</v>
      </c>
      <c r="G33" s="32">
        <f>+Insumo!E33/1000000</f>
        <v>5.4738589472589183</v>
      </c>
      <c r="H33" s="32">
        <f>+Insumo!F33/1000000</f>
        <v>3.843481226853759</v>
      </c>
      <c r="I33" s="32">
        <f>+Insumo!G33/1000000</f>
        <v>0</v>
      </c>
      <c r="J33" s="32">
        <f>+Insumo!H33/1000000</f>
        <v>0</v>
      </c>
      <c r="K33" s="32">
        <f>+Insumo!I33/1000000</f>
        <v>0</v>
      </c>
      <c r="L33" s="32">
        <f>+Insumo!J33/1000000</f>
        <v>0</v>
      </c>
      <c r="M33" s="32">
        <f>+Insumo!K33/1000000</f>
        <v>0</v>
      </c>
      <c r="N33" s="32">
        <f>+Insumo!L33/1000000</f>
        <v>0</v>
      </c>
      <c r="O33" s="32">
        <f>+Insumo!M33/1000000</f>
        <v>0</v>
      </c>
      <c r="P33" s="32">
        <f>+Insumo!N33/1000000</f>
        <v>0</v>
      </c>
      <c r="Q33" s="32">
        <f>+Insumo!O33/1000000</f>
        <v>0</v>
      </c>
      <c r="R33" s="32">
        <f>+Insumo!P33/1000000</f>
        <v>0</v>
      </c>
      <c r="S33" s="32">
        <f>+Insumo!Q33/1000000</f>
        <v>0</v>
      </c>
      <c r="T33" s="32">
        <f>+Insumo!R33/1000000</f>
        <v>0</v>
      </c>
      <c r="U33" s="32">
        <f>+Insumo!S33/1000000</f>
        <v>0</v>
      </c>
      <c r="V33" s="32">
        <f>+Insumo!T33/1000000</f>
        <v>0</v>
      </c>
      <c r="W33" s="32">
        <f>+Insumo!U33/1000000</f>
        <v>0</v>
      </c>
      <c r="X33" s="32">
        <f>+Insumo!V33/1000000</f>
        <v>0</v>
      </c>
      <c r="Y33" s="32">
        <f>+Insumo!W33/1000000</f>
        <v>0</v>
      </c>
      <c r="Z33" s="32">
        <f>+Insumo!X33/1000000</f>
        <v>0</v>
      </c>
      <c r="AA33" s="32">
        <f>+Insumo!Y33/1000000</f>
        <v>0</v>
      </c>
      <c r="AB33" s="32">
        <f>+Insumo!Z33/1000000</f>
        <v>0</v>
      </c>
      <c r="AC33" s="32">
        <f>+Insumo!AA33/1000000</f>
        <v>0</v>
      </c>
      <c r="AD33" s="32">
        <f>+Insumo!AB33/1000000</f>
        <v>0</v>
      </c>
      <c r="AE33" s="32">
        <f>+Insumo!AC33/1000000</f>
        <v>0</v>
      </c>
      <c r="AF33" s="32">
        <f>+Insumo!AD33/1000000</f>
        <v>0</v>
      </c>
      <c r="AG33" s="32">
        <f>+Insumo!AE33/1000000</f>
        <v>0</v>
      </c>
      <c r="AH33" s="32">
        <f>+Insumo!AF33/1000000</f>
        <v>0</v>
      </c>
      <c r="AI33" s="32">
        <f>+Insumo!AG33/1000000</f>
        <v>0</v>
      </c>
      <c r="AJ33" s="32">
        <f>+Insumo!AH33/1000000</f>
        <v>0</v>
      </c>
      <c r="AK33" s="32">
        <f>+Insumo!AI33/1000000</f>
        <v>0</v>
      </c>
      <c r="AL33" s="32">
        <f>+Insumo!AJ33/1000000</f>
        <v>15.073558369608172</v>
      </c>
    </row>
    <row r="34" spans="1:38" x14ac:dyDescent="0.25">
      <c r="A34" t="s">
        <v>99</v>
      </c>
      <c r="B34" t="str">
        <f>+Insumo!A34</f>
        <v>CNH-R01-L03-A5/2015</v>
      </c>
      <c r="C34" t="str">
        <f>+VLOOKUP(B34,'Datos generales'!C:P,9,0)</f>
        <v>Strata CPB</v>
      </c>
      <c r="D34" s="32">
        <f>+Insumo!B34/1000000</f>
        <v>0</v>
      </c>
      <c r="E34" s="32">
        <f>+Insumo!C34/1000000</f>
        <v>0</v>
      </c>
      <c r="F34" s="32">
        <f>+Insumo!D34/1000000</f>
        <v>3.2643900000000001</v>
      </c>
      <c r="G34" s="32">
        <f>+Insumo!E34/1000000</f>
        <v>2.8262800000000001</v>
      </c>
      <c r="H34" s="32">
        <f>+Insumo!F34/1000000</f>
        <v>3.2865921493960317</v>
      </c>
      <c r="I34" s="32">
        <f>+Insumo!G34/1000000</f>
        <v>2.2988310539900647</v>
      </c>
      <c r="J34" s="32">
        <f>+Insumo!H34/1000000</f>
        <v>4.175448920319079</v>
      </c>
      <c r="K34" s="32">
        <f>+Insumo!I34/1000000</f>
        <v>3.5770058817769081</v>
      </c>
      <c r="L34" s="32">
        <f>+Insumo!J34/1000000</f>
        <v>3.7162108362683925</v>
      </c>
      <c r="M34" s="32">
        <f>+Insumo!K34/1000000</f>
        <v>3.6131695526957688</v>
      </c>
      <c r="N34" s="32">
        <f>+Insumo!L34/1000000</f>
        <v>3.4220362150372976</v>
      </c>
      <c r="O34" s="32">
        <f>+Insumo!M34/1000000</f>
        <v>3.5420267767218578</v>
      </c>
      <c r="P34" s="32">
        <f>+Insumo!N34/1000000</f>
        <v>3.433482987806467</v>
      </c>
      <c r="Q34" s="32">
        <f>+Insumo!O34/1000000</f>
        <v>2.0120352281546037</v>
      </c>
      <c r="R34" s="32">
        <f>+Insumo!P34/1000000</f>
        <v>2.2013103808708077</v>
      </c>
      <c r="S34" s="32">
        <f>+Insumo!Q34/1000000</f>
        <v>1.8034874811536752</v>
      </c>
      <c r="T34" s="32">
        <f>+Insumo!R34/1000000</f>
        <v>1.3943881433446847</v>
      </c>
      <c r="U34" s="32">
        <f>+Insumo!S34/1000000</f>
        <v>1.2346182167986552</v>
      </c>
      <c r="V34" s="32">
        <f>+Insumo!T34/1000000</f>
        <v>1.217138500072722</v>
      </c>
      <c r="W34" s="32">
        <f>+Insumo!U34/1000000</f>
        <v>0.8036905421420395</v>
      </c>
      <c r="X34" s="32">
        <f>+Insumo!V34/1000000</f>
        <v>1.4788490316285325</v>
      </c>
      <c r="Y34" s="32">
        <f>+Insumo!W34/1000000</f>
        <v>1.0937090596179484</v>
      </c>
      <c r="Z34" s="32">
        <f>+Insumo!X34/1000000</f>
        <v>1.0096506768670359</v>
      </c>
      <c r="AA34" s="32">
        <f>+Insumo!Y34/1000000</f>
        <v>0.6996067426077176</v>
      </c>
      <c r="AB34" s="32">
        <f>+Insumo!Z34/1000000</f>
        <v>0.96467911280119834</v>
      </c>
      <c r="AC34" s="32">
        <f>+Insumo!AA34/1000000</f>
        <v>0.7225840190124061</v>
      </c>
      <c r="AD34" s="32">
        <f>+Insumo!AB34/1000000</f>
        <v>0.22990813420785997</v>
      </c>
      <c r="AE34" s="32">
        <f>+Insumo!AC34/1000000</f>
        <v>0</v>
      </c>
      <c r="AF34" s="32">
        <f>+Insumo!AD34/1000000</f>
        <v>0</v>
      </c>
      <c r="AG34" s="32">
        <f>+Insumo!AE34/1000000</f>
        <v>0</v>
      </c>
      <c r="AH34" s="32">
        <f>+Insumo!AF34/1000000</f>
        <v>0</v>
      </c>
      <c r="AI34" s="32">
        <f>+Insumo!AG34/1000000</f>
        <v>0</v>
      </c>
      <c r="AJ34" s="32">
        <f>+Insumo!AH34/1000000</f>
        <v>0</v>
      </c>
      <c r="AK34" s="32">
        <f>+Insumo!AI34/1000000</f>
        <v>0</v>
      </c>
      <c r="AL34" s="32">
        <f>+Insumo!AJ34/1000000</f>
        <v>54.021129643291772</v>
      </c>
    </row>
    <row r="35" spans="1:38" x14ac:dyDescent="0.25">
      <c r="A35" t="s">
        <v>99</v>
      </c>
      <c r="B35" t="str">
        <f>+Insumo!A35</f>
        <v>CNH-R01-L03-A6/2015</v>
      </c>
      <c r="C35" t="str">
        <f>+VLOOKUP(B35,'Datos generales'!C:P,9,0)</f>
        <v>Diavaz Offshore</v>
      </c>
      <c r="D35" s="32">
        <f>+Insumo!B35/1000000</f>
        <v>0</v>
      </c>
      <c r="E35" s="32">
        <f>+Insumo!C35/1000000</f>
        <v>0</v>
      </c>
      <c r="F35" s="32">
        <f>+Insumo!D35/1000000</f>
        <v>7.2031292445924064</v>
      </c>
      <c r="G35" s="32">
        <f>+Insumo!E35/1000000</f>
        <v>4.8141062600426423</v>
      </c>
      <c r="H35" s="32">
        <f>+Insumo!F35/1000000</f>
        <v>23.322943354606913</v>
      </c>
      <c r="I35" s="32">
        <f>+Insumo!G35/1000000</f>
        <v>18.993664355081485</v>
      </c>
      <c r="J35" s="32">
        <f>+Insumo!H35/1000000</f>
        <v>7.3124561569113649</v>
      </c>
      <c r="K35" s="32">
        <f>+Insumo!I35/1000000</f>
        <v>3.4508309843475837</v>
      </c>
      <c r="L35" s="32">
        <f>+Insumo!J35/1000000</f>
        <v>3.3299409314845247</v>
      </c>
      <c r="M35" s="32">
        <f>+Insumo!K35/1000000</f>
        <v>2.6657045569170994</v>
      </c>
      <c r="N35" s="32">
        <f>+Insumo!L35/1000000</f>
        <v>2.8037409456973736</v>
      </c>
      <c r="O35" s="32">
        <f>+Insumo!M35/1000000</f>
        <v>2.2957209567453805</v>
      </c>
      <c r="P35" s="32">
        <f>+Insumo!N35/1000000</f>
        <v>2.4425252057420757</v>
      </c>
      <c r="Q35" s="32">
        <f>+Insumo!O35/1000000</f>
        <v>1.8860435133634117</v>
      </c>
      <c r="R35" s="32">
        <f>+Insumo!P35/1000000</f>
        <v>0</v>
      </c>
      <c r="S35" s="32">
        <f>+Insumo!Q35/1000000</f>
        <v>0</v>
      </c>
      <c r="T35" s="32">
        <f>+Insumo!R35/1000000</f>
        <v>0</v>
      </c>
      <c r="U35" s="32">
        <f>+Insumo!S35/1000000</f>
        <v>0</v>
      </c>
      <c r="V35" s="32">
        <f>+Insumo!T35/1000000</f>
        <v>0</v>
      </c>
      <c r="W35" s="32">
        <f>+Insumo!U35/1000000</f>
        <v>0</v>
      </c>
      <c r="X35" s="32">
        <f>+Insumo!V35/1000000</f>
        <v>0</v>
      </c>
      <c r="Y35" s="32">
        <f>+Insumo!W35/1000000</f>
        <v>0</v>
      </c>
      <c r="Z35" s="32">
        <f>+Insumo!X35/1000000</f>
        <v>0</v>
      </c>
      <c r="AA35" s="32">
        <f>+Insumo!Y35/1000000</f>
        <v>0</v>
      </c>
      <c r="AB35" s="32">
        <f>+Insumo!Z35/1000000</f>
        <v>0</v>
      </c>
      <c r="AC35" s="32">
        <f>+Insumo!AA35/1000000</f>
        <v>0</v>
      </c>
      <c r="AD35" s="32">
        <f>+Insumo!AB35/1000000</f>
        <v>0</v>
      </c>
      <c r="AE35" s="32">
        <f>+Insumo!AC35/1000000</f>
        <v>0</v>
      </c>
      <c r="AF35" s="32">
        <f>+Insumo!AD35/1000000</f>
        <v>0</v>
      </c>
      <c r="AG35" s="32">
        <f>+Insumo!AE35/1000000</f>
        <v>0</v>
      </c>
      <c r="AH35" s="32">
        <f>+Insumo!AF35/1000000</f>
        <v>0</v>
      </c>
      <c r="AI35" s="32">
        <f>+Insumo!AG35/1000000</f>
        <v>0</v>
      </c>
      <c r="AJ35" s="32">
        <f>+Insumo!AH35/1000000</f>
        <v>0</v>
      </c>
      <c r="AK35" s="32">
        <f>+Insumo!AI35/1000000</f>
        <v>0</v>
      </c>
      <c r="AL35" s="32">
        <f>+Insumo!AJ35/1000000</f>
        <v>80.52080646553226</v>
      </c>
    </row>
    <row r="36" spans="1:38" x14ac:dyDescent="0.25">
      <c r="A36" t="s">
        <v>99</v>
      </c>
      <c r="B36" t="str">
        <f>+Insumo!A36</f>
        <v>CNH-R01-L03-A7/2015</v>
      </c>
      <c r="C36" t="str">
        <f>+VLOOKUP(B36,'Datos generales'!C:P,9,0)</f>
        <v>Servicios de Extracción Petrolera Lifting de México</v>
      </c>
      <c r="D36" s="32">
        <f>+Insumo!B36/1000000</f>
        <v>0</v>
      </c>
      <c r="E36" s="32">
        <f>+Insumo!C36/1000000</f>
        <v>0</v>
      </c>
      <c r="F36" s="32">
        <f>+Insumo!D36/1000000</f>
        <v>25.473533506829156</v>
      </c>
      <c r="G36" s="32">
        <f>+Insumo!E36/1000000</f>
        <v>41.93746884001375</v>
      </c>
      <c r="H36" s="32">
        <f>+Insumo!F36/1000000</f>
        <v>37.360184390000008</v>
      </c>
      <c r="I36" s="32">
        <f>+Insumo!G36/1000000</f>
        <v>47.838308010900015</v>
      </c>
      <c r="J36" s="32">
        <f>+Insumo!H36/1000000</f>
        <v>27.274796303624161</v>
      </c>
      <c r="K36" s="32">
        <f>+Insumo!I36/1000000</f>
        <v>21.355576147315102</v>
      </c>
      <c r="L36" s="32">
        <f>+Insumo!J36/1000000</f>
        <v>15.884995275004165</v>
      </c>
      <c r="M36" s="32">
        <f>+Insumo!K36/1000000</f>
        <v>13.216535275004169</v>
      </c>
      <c r="N36" s="32">
        <f>+Insumo!L36/1000000</f>
        <v>9.7868952750041682</v>
      </c>
      <c r="O36" s="32">
        <f>+Insumo!M36/1000000</f>
        <v>8.1074152750041684</v>
      </c>
      <c r="P36" s="32">
        <f>+Insumo!N36/1000000</f>
        <v>7.7131552750041683</v>
      </c>
      <c r="Q36" s="32">
        <f>+Insumo!O36/1000000</f>
        <v>7.1659752750041683</v>
      </c>
      <c r="R36" s="32">
        <f>+Insumo!P36/1000000</f>
        <v>8.4767552750041677</v>
      </c>
      <c r="S36" s="32">
        <f>+Insumo!Q36/1000000</f>
        <v>7.8563623950041679</v>
      </c>
      <c r="T36" s="32">
        <f>+Insumo!R36/1000000</f>
        <v>7.7414492750041681</v>
      </c>
      <c r="U36" s="32">
        <f>+Insumo!S36/1000000</f>
        <v>6.9233492750041679</v>
      </c>
      <c r="V36" s="32">
        <f>+Insumo!T36/1000000</f>
        <v>24.117021992908917</v>
      </c>
      <c r="W36" s="32">
        <f>+Insumo!U36/1000000</f>
        <v>0</v>
      </c>
      <c r="X36" s="32">
        <f>+Insumo!V36/1000000</f>
        <v>0</v>
      </c>
      <c r="Y36" s="32">
        <f>+Insumo!W36/1000000</f>
        <v>0</v>
      </c>
      <c r="Z36" s="32">
        <f>+Insumo!X36/1000000</f>
        <v>0</v>
      </c>
      <c r="AA36" s="32">
        <f>+Insumo!Y36/1000000</f>
        <v>0</v>
      </c>
      <c r="AB36" s="32">
        <f>+Insumo!Z36/1000000</f>
        <v>0</v>
      </c>
      <c r="AC36" s="32">
        <f>+Insumo!AA36/1000000</f>
        <v>0</v>
      </c>
      <c r="AD36" s="32">
        <f>+Insumo!AB36/1000000</f>
        <v>0</v>
      </c>
      <c r="AE36" s="32">
        <f>+Insumo!AC36/1000000</f>
        <v>0</v>
      </c>
      <c r="AF36" s="32">
        <f>+Insumo!AD36/1000000</f>
        <v>0</v>
      </c>
      <c r="AG36" s="32">
        <f>+Insumo!AE36/1000000</f>
        <v>0</v>
      </c>
      <c r="AH36" s="32">
        <f>+Insumo!AF36/1000000</f>
        <v>0</v>
      </c>
      <c r="AI36" s="32">
        <f>+Insumo!AG36/1000000</f>
        <v>0</v>
      </c>
      <c r="AJ36" s="32">
        <f>+Insumo!AH36/1000000</f>
        <v>0</v>
      </c>
      <c r="AK36" s="32">
        <f>+Insumo!AI36/1000000</f>
        <v>0</v>
      </c>
      <c r="AL36" s="32">
        <f>+Insumo!AJ36/1000000</f>
        <v>318.22977706163277</v>
      </c>
    </row>
    <row r="37" spans="1:38" x14ac:dyDescent="0.25">
      <c r="A37" t="s">
        <v>99</v>
      </c>
      <c r="B37" t="str">
        <f>+Insumo!A37</f>
        <v>CNH-R01-L03-A8/2015</v>
      </c>
      <c r="C37" t="str">
        <f>+VLOOKUP(B37,'Datos generales'!C:P,9,0)</f>
        <v>Dunas Exploración y Producción</v>
      </c>
      <c r="D37" s="32">
        <f>+Insumo!B37/1000000</f>
        <v>0</v>
      </c>
      <c r="E37" s="32">
        <f>+Insumo!C37/1000000</f>
        <v>0</v>
      </c>
      <c r="F37" s="32">
        <f>+Insumo!D37/1000000</f>
        <v>2.7845199039717876</v>
      </c>
      <c r="G37" s="32">
        <f>+Insumo!E37/1000000</f>
        <v>6.5165499224352672</v>
      </c>
      <c r="H37" s="32">
        <f>+Insumo!F37/1000000</f>
        <v>12.307305000056761</v>
      </c>
      <c r="I37" s="32">
        <f>+Insumo!G37/1000000</f>
        <v>0.30202212115915622</v>
      </c>
      <c r="J37" s="32">
        <f>+Insumo!H37/1000000</f>
        <v>0</v>
      </c>
      <c r="K37" s="32">
        <f>+Insumo!I37/1000000</f>
        <v>0</v>
      </c>
      <c r="L37" s="32">
        <f>+Insumo!J37/1000000</f>
        <v>0</v>
      </c>
      <c r="M37" s="32">
        <f>+Insumo!K37/1000000</f>
        <v>0</v>
      </c>
      <c r="N37" s="32">
        <f>+Insumo!L37/1000000</f>
        <v>0</v>
      </c>
      <c r="O37" s="32">
        <f>+Insumo!M37/1000000</f>
        <v>0</v>
      </c>
      <c r="P37" s="32">
        <f>+Insumo!N37/1000000</f>
        <v>0</v>
      </c>
      <c r="Q37" s="32">
        <f>+Insumo!O37/1000000</f>
        <v>0</v>
      </c>
      <c r="R37" s="32">
        <f>+Insumo!P37/1000000</f>
        <v>0</v>
      </c>
      <c r="S37" s="32">
        <f>+Insumo!Q37/1000000</f>
        <v>0</v>
      </c>
      <c r="T37" s="32">
        <f>+Insumo!R37/1000000</f>
        <v>0</v>
      </c>
      <c r="U37" s="32">
        <f>+Insumo!S37/1000000</f>
        <v>0</v>
      </c>
      <c r="V37" s="32">
        <f>+Insumo!T37/1000000</f>
        <v>0</v>
      </c>
      <c r="W37" s="32">
        <f>+Insumo!U37/1000000</f>
        <v>0</v>
      </c>
      <c r="X37" s="32">
        <f>+Insumo!V37/1000000</f>
        <v>0</v>
      </c>
      <c r="Y37" s="32">
        <f>+Insumo!W37/1000000</f>
        <v>0</v>
      </c>
      <c r="Z37" s="32">
        <f>+Insumo!X37/1000000</f>
        <v>0</v>
      </c>
      <c r="AA37" s="32">
        <f>+Insumo!Y37/1000000</f>
        <v>0</v>
      </c>
      <c r="AB37" s="32">
        <f>+Insumo!Z37/1000000</f>
        <v>0</v>
      </c>
      <c r="AC37" s="32">
        <f>+Insumo!AA37/1000000</f>
        <v>0</v>
      </c>
      <c r="AD37" s="32">
        <f>+Insumo!AB37/1000000</f>
        <v>0</v>
      </c>
      <c r="AE37" s="32">
        <f>+Insumo!AC37/1000000</f>
        <v>0</v>
      </c>
      <c r="AF37" s="32">
        <f>+Insumo!AD37/1000000</f>
        <v>0</v>
      </c>
      <c r="AG37" s="32">
        <f>+Insumo!AE37/1000000</f>
        <v>0</v>
      </c>
      <c r="AH37" s="32">
        <f>+Insumo!AF37/1000000</f>
        <v>0</v>
      </c>
      <c r="AI37" s="32">
        <f>+Insumo!AG37/1000000</f>
        <v>0</v>
      </c>
      <c r="AJ37" s="32">
        <f>+Insumo!AH37/1000000</f>
        <v>0</v>
      </c>
      <c r="AK37" s="32">
        <f>+Insumo!AI37/1000000</f>
        <v>0</v>
      </c>
      <c r="AL37" s="32">
        <f>+Insumo!AJ37/1000000</f>
        <v>21.910396947622971</v>
      </c>
    </row>
    <row r="38" spans="1:38" x14ac:dyDescent="0.25">
      <c r="A38" t="s">
        <v>99</v>
      </c>
      <c r="B38" t="str">
        <f>+Insumo!A38</f>
        <v>CNH-R01-L03-A9/2015</v>
      </c>
      <c r="C38" t="str">
        <f>+VLOOKUP(B38,'Datos generales'!C:P,9,0)</f>
        <v>Perseus Fortuna Nacional</v>
      </c>
      <c r="D38" s="32">
        <f>+Insumo!B38/1000000</f>
        <v>0</v>
      </c>
      <c r="E38" s="32">
        <f>+Insumo!C38/1000000</f>
        <v>0</v>
      </c>
      <c r="F38" s="32">
        <f>+Insumo!D38/1000000</f>
        <v>17.969512227298072</v>
      </c>
      <c r="G38" s="32">
        <f>+Insumo!E38/1000000</f>
        <v>17.631862281047237</v>
      </c>
      <c r="H38" s="32">
        <f>+Insumo!F38/1000000</f>
        <v>5.5308581000000014</v>
      </c>
      <c r="I38" s="32">
        <f>+Insumo!G38/1000000</f>
        <v>0</v>
      </c>
      <c r="J38" s="32">
        <f>+Insumo!H38/1000000</f>
        <v>0</v>
      </c>
      <c r="K38" s="32">
        <f>+Insumo!I38/1000000</f>
        <v>0</v>
      </c>
      <c r="L38" s="32">
        <f>+Insumo!J38/1000000</f>
        <v>0</v>
      </c>
      <c r="M38" s="32">
        <f>+Insumo!K38/1000000</f>
        <v>0</v>
      </c>
      <c r="N38" s="32">
        <f>+Insumo!L38/1000000</f>
        <v>0</v>
      </c>
      <c r="O38" s="32">
        <f>+Insumo!M38/1000000</f>
        <v>0</v>
      </c>
      <c r="P38" s="32">
        <f>+Insumo!N38/1000000</f>
        <v>0</v>
      </c>
      <c r="Q38" s="32">
        <f>+Insumo!O38/1000000</f>
        <v>0</v>
      </c>
      <c r="R38" s="32">
        <f>+Insumo!P38/1000000</f>
        <v>0</v>
      </c>
      <c r="S38" s="32">
        <f>+Insumo!Q38/1000000</f>
        <v>0</v>
      </c>
      <c r="T38" s="32">
        <f>+Insumo!R38/1000000</f>
        <v>0</v>
      </c>
      <c r="U38" s="32">
        <f>+Insumo!S38/1000000</f>
        <v>0</v>
      </c>
      <c r="V38" s="32">
        <f>+Insumo!T38/1000000</f>
        <v>0</v>
      </c>
      <c r="W38" s="32">
        <f>+Insumo!U38/1000000</f>
        <v>0</v>
      </c>
      <c r="X38" s="32">
        <f>+Insumo!V38/1000000</f>
        <v>0</v>
      </c>
      <c r="Y38" s="32">
        <f>+Insumo!W38/1000000</f>
        <v>0</v>
      </c>
      <c r="Z38" s="32">
        <f>+Insumo!X38/1000000</f>
        <v>0</v>
      </c>
      <c r="AA38" s="32">
        <f>+Insumo!Y38/1000000</f>
        <v>0</v>
      </c>
      <c r="AB38" s="32">
        <f>+Insumo!Z38/1000000</f>
        <v>0</v>
      </c>
      <c r="AC38" s="32">
        <f>+Insumo!AA38/1000000</f>
        <v>0</v>
      </c>
      <c r="AD38" s="32">
        <f>+Insumo!AB38/1000000</f>
        <v>0</v>
      </c>
      <c r="AE38" s="32">
        <f>+Insumo!AC38/1000000</f>
        <v>0</v>
      </c>
      <c r="AF38" s="32">
        <f>+Insumo!AD38/1000000</f>
        <v>0</v>
      </c>
      <c r="AG38" s="32">
        <f>+Insumo!AE38/1000000</f>
        <v>0</v>
      </c>
      <c r="AH38" s="32">
        <f>+Insumo!AF38/1000000</f>
        <v>0</v>
      </c>
      <c r="AI38" s="32">
        <f>+Insumo!AG38/1000000</f>
        <v>0</v>
      </c>
      <c r="AJ38" s="32">
        <f>+Insumo!AH38/1000000</f>
        <v>0</v>
      </c>
      <c r="AK38" s="32">
        <f>+Insumo!AI38/1000000</f>
        <v>0</v>
      </c>
      <c r="AL38" s="32">
        <f>+Insumo!AJ38/1000000</f>
        <v>41.132232608345305</v>
      </c>
    </row>
    <row r="39" spans="1:38" x14ac:dyDescent="0.25">
      <c r="A39" t="s">
        <v>100</v>
      </c>
      <c r="B39" t="str">
        <f>+Insumo!A39</f>
        <v>CNH-R01-L04-A1.CPP/2016</v>
      </c>
      <c r="C39" t="str">
        <f>+VLOOKUP(B39,'Datos generales'!C:P,9,0)</f>
        <v>China Offshore Oil Corporation E&amp;P Mexico</v>
      </c>
      <c r="D39" s="32">
        <f>+Insumo!B39/1000000</f>
        <v>0</v>
      </c>
      <c r="E39" s="32">
        <f>+Insumo!C39/1000000</f>
        <v>0</v>
      </c>
      <c r="F39" s="32">
        <f>+Insumo!D39/1000000</f>
        <v>11.88</v>
      </c>
      <c r="G39" s="32">
        <f>+Insumo!E39/1000000</f>
        <v>23.620999999999999</v>
      </c>
      <c r="H39" s="32">
        <f>+Insumo!F39/1000000</f>
        <v>92.614999999999995</v>
      </c>
      <c r="I39" s="32">
        <f>+Insumo!G39/1000000</f>
        <v>23.556000000000001</v>
      </c>
      <c r="J39" s="32">
        <f>+Insumo!H39/1000000</f>
        <v>136.92599999999999</v>
      </c>
      <c r="K39" s="32">
        <f>+Insumo!I39/1000000</f>
        <v>1.05</v>
      </c>
      <c r="L39" s="32">
        <f>+Insumo!J39/1000000</f>
        <v>0</v>
      </c>
      <c r="M39" s="32">
        <f>+Insumo!K39/1000000</f>
        <v>0</v>
      </c>
      <c r="N39" s="32">
        <f>+Insumo!L39/1000000</f>
        <v>0</v>
      </c>
      <c r="O39" s="32">
        <f>+Insumo!M39/1000000</f>
        <v>0</v>
      </c>
      <c r="P39" s="32">
        <f>+Insumo!N39/1000000</f>
        <v>0</v>
      </c>
      <c r="Q39" s="32">
        <f>+Insumo!O39/1000000</f>
        <v>0</v>
      </c>
      <c r="R39" s="32">
        <f>+Insumo!P39/1000000</f>
        <v>0</v>
      </c>
      <c r="S39" s="32">
        <f>+Insumo!Q39/1000000</f>
        <v>0</v>
      </c>
      <c r="T39" s="32">
        <f>+Insumo!R39/1000000</f>
        <v>0</v>
      </c>
      <c r="U39" s="32">
        <f>+Insumo!S39/1000000</f>
        <v>0</v>
      </c>
      <c r="V39" s="32">
        <f>+Insumo!T39/1000000</f>
        <v>0</v>
      </c>
      <c r="W39" s="32">
        <f>+Insumo!U39/1000000</f>
        <v>0</v>
      </c>
      <c r="X39" s="32">
        <f>+Insumo!V39/1000000</f>
        <v>0</v>
      </c>
      <c r="Y39" s="32">
        <f>+Insumo!W39/1000000</f>
        <v>0</v>
      </c>
      <c r="Z39" s="32">
        <f>+Insumo!X39/1000000</f>
        <v>0</v>
      </c>
      <c r="AA39" s="32">
        <f>+Insumo!Y39/1000000</f>
        <v>0</v>
      </c>
      <c r="AB39" s="32">
        <f>+Insumo!Z39/1000000</f>
        <v>0</v>
      </c>
      <c r="AC39" s="32">
        <f>+Insumo!AA39/1000000</f>
        <v>0</v>
      </c>
      <c r="AD39" s="32">
        <f>+Insumo!AB39/1000000</f>
        <v>0</v>
      </c>
      <c r="AE39" s="32">
        <f>+Insumo!AC39/1000000</f>
        <v>0</v>
      </c>
      <c r="AF39" s="32">
        <f>+Insumo!AD39/1000000</f>
        <v>0</v>
      </c>
      <c r="AG39" s="32">
        <f>+Insumo!AE39/1000000</f>
        <v>0</v>
      </c>
      <c r="AH39" s="32">
        <f>+Insumo!AF39/1000000</f>
        <v>0</v>
      </c>
      <c r="AI39" s="32">
        <f>+Insumo!AG39/1000000</f>
        <v>0</v>
      </c>
      <c r="AJ39" s="32">
        <f>+Insumo!AH39/1000000</f>
        <v>0</v>
      </c>
      <c r="AK39" s="32">
        <f>+Insumo!AI39/1000000</f>
        <v>0</v>
      </c>
      <c r="AL39" s="32">
        <f>+Insumo!AJ39/1000000</f>
        <v>289.64800000000002</v>
      </c>
    </row>
    <row r="40" spans="1:38" x14ac:dyDescent="0.25">
      <c r="A40" t="s">
        <v>100</v>
      </c>
      <c r="B40" t="str">
        <f>+Insumo!A40</f>
        <v>CNH-R01-L04-A1.CS/2016</v>
      </c>
      <c r="C40" t="str">
        <f>+VLOOKUP(B40,'Datos generales'!C:P,9,0)</f>
        <v>BP Exploration Mexico</v>
      </c>
      <c r="D40" s="32">
        <f>+Insumo!B40/1000000</f>
        <v>0</v>
      </c>
      <c r="E40" s="32">
        <f>+Insumo!C40/1000000</f>
        <v>0</v>
      </c>
      <c r="F40" s="32">
        <f>+Insumo!D40/1000000</f>
        <v>6.7779607659080394</v>
      </c>
      <c r="G40" s="32">
        <f>+Insumo!E40/1000000</f>
        <v>8.773597999999998</v>
      </c>
      <c r="H40" s="32">
        <f>+Insumo!F40/1000000</f>
        <v>24.395517241379309</v>
      </c>
      <c r="I40" s="32">
        <f>+Insumo!G40/1000000</f>
        <v>153.67301724137931</v>
      </c>
      <c r="J40" s="32">
        <f>+Insumo!H40/1000000</f>
        <v>5.7817672413793106</v>
      </c>
      <c r="K40" s="32">
        <f>+Insumo!I40/1000000</f>
        <v>0</v>
      </c>
      <c r="L40" s="32">
        <f>+Insumo!J40/1000000</f>
        <v>0</v>
      </c>
      <c r="M40" s="32">
        <f>+Insumo!K40/1000000</f>
        <v>0</v>
      </c>
      <c r="N40" s="32">
        <f>+Insumo!L40/1000000</f>
        <v>0</v>
      </c>
      <c r="O40" s="32">
        <f>+Insumo!M40/1000000</f>
        <v>0</v>
      </c>
      <c r="P40" s="32">
        <f>+Insumo!N40/1000000</f>
        <v>0</v>
      </c>
      <c r="Q40" s="32">
        <f>+Insumo!O40/1000000</f>
        <v>0</v>
      </c>
      <c r="R40" s="32">
        <f>+Insumo!P40/1000000</f>
        <v>0</v>
      </c>
      <c r="S40" s="32">
        <f>+Insumo!Q40/1000000</f>
        <v>0</v>
      </c>
      <c r="T40" s="32">
        <f>+Insumo!R40/1000000</f>
        <v>0</v>
      </c>
      <c r="U40" s="32">
        <f>+Insumo!S40/1000000</f>
        <v>0</v>
      </c>
      <c r="V40" s="32">
        <f>+Insumo!T40/1000000</f>
        <v>0</v>
      </c>
      <c r="W40" s="32">
        <f>+Insumo!U40/1000000</f>
        <v>0</v>
      </c>
      <c r="X40" s="32">
        <f>+Insumo!V40/1000000</f>
        <v>0</v>
      </c>
      <c r="Y40" s="32">
        <f>+Insumo!W40/1000000</f>
        <v>0</v>
      </c>
      <c r="Z40" s="32">
        <f>+Insumo!X40/1000000</f>
        <v>0</v>
      </c>
      <c r="AA40" s="32">
        <f>+Insumo!Y40/1000000</f>
        <v>0</v>
      </c>
      <c r="AB40" s="32">
        <f>+Insumo!Z40/1000000</f>
        <v>0</v>
      </c>
      <c r="AC40" s="32">
        <f>+Insumo!AA40/1000000</f>
        <v>0</v>
      </c>
      <c r="AD40" s="32">
        <f>+Insumo!AB40/1000000</f>
        <v>0</v>
      </c>
      <c r="AE40" s="32">
        <f>+Insumo!AC40/1000000</f>
        <v>0</v>
      </c>
      <c r="AF40" s="32">
        <f>+Insumo!AD40/1000000</f>
        <v>0</v>
      </c>
      <c r="AG40" s="32">
        <f>+Insumo!AE40/1000000</f>
        <v>0</v>
      </c>
      <c r="AH40" s="32">
        <f>+Insumo!AF40/1000000</f>
        <v>0</v>
      </c>
      <c r="AI40" s="32">
        <f>+Insumo!AG40/1000000</f>
        <v>0</v>
      </c>
      <c r="AJ40" s="32">
        <f>+Insumo!AH40/1000000</f>
        <v>0</v>
      </c>
      <c r="AK40" s="32">
        <f>+Insumo!AI40/1000000</f>
        <v>0</v>
      </c>
      <c r="AL40" s="32">
        <f>+Insumo!AJ40/1000000</f>
        <v>199.401860490046</v>
      </c>
    </row>
    <row r="41" spans="1:38" x14ac:dyDescent="0.25">
      <c r="A41" t="s">
        <v>100</v>
      </c>
      <c r="B41" t="str">
        <f>+Insumo!A41</f>
        <v>CNH-R01-L04-A2.CPP/2016</v>
      </c>
      <c r="C41" t="str">
        <f>+VLOOKUP(B41,'Datos generales'!C:P,9,0)</f>
        <v xml:space="preserve">Total E&amp;P Mexico </v>
      </c>
      <c r="D41" s="32">
        <f>+Insumo!B41/1000000</f>
        <v>0</v>
      </c>
      <c r="E41" s="32">
        <f>+Insumo!C41/1000000</f>
        <v>0</v>
      </c>
      <c r="F41" s="32">
        <f>+Insumo!D41/1000000</f>
        <v>22.727820999999999</v>
      </c>
      <c r="G41" s="32">
        <f>+Insumo!E41/1000000</f>
        <v>110.48394999999999</v>
      </c>
      <c r="H41" s="32">
        <f>+Insumo!F41/1000000</f>
        <v>10.4</v>
      </c>
      <c r="I41" s="32">
        <f>+Insumo!G41/1000000</f>
        <v>9</v>
      </c>
      <c r="J41" s="32">
        <f>+Insumo!H41/1000000</f>
        <v>9</v>
      </c>
      <c r="K41" s="32">
        <f>+Insumo!I41/1000000</f>
        <v>0</v>
      </c>
      <c r="L41" s="32">
        <f>+Insumo!J41/1000000</f>
        <v>0</v>
      </c>
      <c r="M41" s="32">
        <f>+Insumo!K41/1000000</f>
        <v>0</v>
      </c>
      <c r="N41" s="32">
        <f>+Insumo!L41/1000000</f>
        <v>0</v>
      </c>
      <c r="O41" s="32">
        <f>+Insumo!M41/1000000</f>
        <v>0</v>
      </c>
      <c r="P41" s="32">
        <f>+Insumo!N41/1000000</f>
        <v>0</v>
      </c>
      <c r="Q41" s="32">
        <f>+Insumo!O41/1000000</f>
        <v>0</v>
      </c>
      <c r="R41" s="32">
        <f>+Insumo!P41/1000000</f>
        <v>0</v>
      </c>
      <c r="S41" s="32">
        <f>+Insumo!Q41/1000000</f>
        <v>0</v>
      </c>
      <c r="T41" s="32">
        <f>+Insumo!R41/1000000</f>
        <v>0</v>
      </c>
      <c r="U41" s="32">
        <f>+Insumo!S41/1000000</f>
        <v>0</v>
      </c>
      <c r="V41" s="32">
        <f>+Insumo!T41/1000000</f>
        <v>0</v>
      </c>
      <c r="W41" s="32">
        <f>+Insumo!U41/1000000</f>
        <v>0</v>
      </c>
      <c r="X41" s="32">
        <f>+Insumo!V41/1000000</f>
        <v>0</v>
      </c>
      <c r="Y41" s="32">
        <f>+Insumo!W41/1000000</f>
        <v>0</v>
      </c>
      <c r="Z41" s="32">
        <f>+Insumo!X41/1000000</f>
        <v>0</v>
      </c>
      <c r="AA41" s="32">
        <f>+Insumo!Y41/1000000</f>
        <v>0</v>
      </c>
      <c r="AB41" s="32">
        <f>+Insumo!Z41/1000000</f>
        <v>0</v>
      </c>
      <c r="AC41" s="32">
        <f>+Insumo!AA41/1000000</f>
        <v>0</v>
      </c>
      <c r="AD41" s="32">
        <f>+Insumo!AB41/1000000</f>
        <v>0</v>
      </c>
      <c r="AE41" s="32">
        <f>+Insumo!AC41/1000000</f>
        <v>0</v>
      </c>
      <c r="AF41" s="32">
        <f>+Insumo!AD41/1000000</f>
        <v>0</v>
      </c>
      <c r="AG41" s="32">
        <f>+Insumo!AE41/1000000</f>
        <v>0</v>
      </c>
      <c r="AH41" s="32">
        <f>+Insumo!AF41/1000000</f>
        <v>0</v>
      </c>
      <c r="AI41" s="32">
        <f>+Insumo!AG41/1000000</f>
        <v>0</v>
      </c>
      <c r="AJ41" s="32">
        <f>+Insumo!AH41/1000000</f>
        <v>0</v>
      </c>
      <c r="AK41" s="32">
        <f>+Insumo!AI41/1000000</f>
        <v>0</v>
      </c>
      <c r="AL41" s="32">
        <f>+Insumo!AJ41/1000000</f>
        <v>161.611771</v>
      </c>
    </row>
    <row r="42" spans="1:38" x14ac:dyDescent="0.25">
      <c r="A42" t="s">
        <v>100</v>
      </c>
      <c r="B42" t="str">
        <f>+Insumo!A42</f>
        <v>CNH-R01-L04-A3.CPP/2016</v>
      </c>
      <c r="C42" t="str">
        <f>+VLOOKUP(B42,'Datos generales'!C:P,9,0)</f>
        <v>Chevron Energía de México</v>
      </c>
      <c r="D42" s="32">
        <f>+Insumo!B42/1000000</f>
        <v>0</v>
      </c>
      <c r="E42" s="32">
        <f>+Insumo!C42/1000000</f>
        <v>0</v>
      </c>
      <c r="F42" s="32">
        <f>+Insumo!D42/1000000</f>
        <v>8.24</v>
      </c>
      <c r="G42" s="32">
        <f>+Insumo!E42/1000000</f>
        <v>9</v>
      </c>
      <c r="H42" s="32">
        <f>+Insumo!F42/1000000</f>
        <v>6.8</v>
      </c>
      <c r="I42" s="32">
        <f>+Insumo!G42/1000000</f>
        <v>6.5</v>
      </c>
      <c r="J42" s="32">
        <f>+Insumo!H42/1000000</f>
        <v>6.5</v>
      </c>
      <c r="K42" s="32">
        <f>+Insumo!I42/1000000</f>
        <v>0</v>
      </c>
      <c r="L42" s="32">
        <f>+Insumo!J42/1000000</f>
        <v>0</v>
      </c>
      <c r="M42" s="32">
        <f>+Insumo!K42/1000000</f>
        <v>0</v>
      </c>
      <c r="N42" s="32">
        <f>+Insumo!L42/1000000</f>
        <v>0</v>
      </c>
      <c r="O42" s="32">
        <f>+Insumo!M42/1000000</f>
        <v>0</v>
      </c>
      <c r="P42" s="32">
        <f>+Insumo!N42/1000000</f>
        <v>0</v>
      </c>
      <c r="Q42" s="32">
        <f>+Insumo!O42/1000000</f>
        <v>0</v>
      </c>
      <c r="R42" s="32">
        <f>+Insumo!P42/1000000</f>
        <v>0</v>
      </c>
      <c r="S42" s="32">
        <f>+Insumo!Q42/1000000</f>
        <v>0</v>
      </c>
      <c r="T42" s="32">
        <f>+Insumo!R42/1000000</f>
        <v>0</v>
      </c>
      <c r="U42" s="32">
        <f>+Insumo!S42/1000000</f>
        <v>0</v>
      </c>
      <c r="V42" s="32">
        <f>+Insumo!T42/1000000</f>
        <v>0</v>
      </c>
      <c r="W42" s="32">
        <f>+Insumo!U42/1000000</f>
        <v>0</v>
      </c>
      <c r="X42" s="32">
        <f>+Insumo!V42/1000000</f>
        <v>0</v>
      </c>
      <c r="Y42" s="32">
        <f>+Insumo!W42/1000000</f>
        <v>0</v>
      </c>
      <c r="Z42" s="32">
        <f>+Insumo!X42/1000000</f>
        <v>0</v>
      </c>
      <c r="AA42" s="32">
        <f>+Insumo!Y42/1000000</f>
        <v>0</v>
      </c>
      <c r="AB42" s="32">
        <f>+Insumo!Z42/1000000</f>
        <v>0</v>
      </c>
      <c r="AC42" s="32">
        <f>+Insumo!AA42/1000000</f>
        <v>0</v>
      </c>
      <c r="AD42" s="32">
        <f>+Insumo!AB42/1000000</f>
        <v>0</v>
      </c>
      <c r="AE42" s="32">
        <f>+Insumo!AC42/1000000</f>
        <v>0</v>
      </c>
      <c r="AF42" s="32">
        <f>+Insumo!AD42/1000000</f>
        <v>0</v>
      </c>
      <c r="AG42" s="32">
        <f>+Insumo!AE42/1000000</f>
        <v>0</v>
      </c>
      <c r="AH42" s="32">
        <f>+Insumo!AF42/1000000</f>
        <v>0</v>
      </c>
      <c r="AI42" s="32">
        <f>+Insumo!AG42/1000000</f>
        <v>0</v>
      </c>
      <c r="AJ42" s="32">
        <f>+Insumo!AH42/1000000</f>
        <v>0</v>
      </c>
      <c r="AK42" s="32">
        <f>+Insumo!AI42/1000000</f>
        <v>0</v>
      </c>
      <c r="AL42" s="32">
        <f>+Insumo!AJ42/1000000</f>
        <v>37.04</v>
      </c>
    </row>
    <row r="43" spans="1:38" x14ac:dyDescent="0.25">
      <c r="A43" t="s">
        <v>100</v>
      </c>
      <c r="B43" t="str">
        <f>+Insumo!A43</f>
        <v>CNH-R01-L04-A3.CS/2016</v>
      </c>
      <c r="C43" t="str">
        <f>+VLOOKUP(B43,'Datos generales'!C:P,9,0)</f>
        <v>Statoil E&amp;P México</v>
      </c>
      <c r="D43" s="32">
        <f>+Insumo!B43/1000000</f>
        <v>0</v>
      </c>
      <c r="E43" s="32">
        <f>+Insumo!C43/1000000</f>
        <v>0</v>
      </c>
      <c r="F43" s="32">
        <f>+Insumo!D43/1000000</f>
        <v>7.57</v>
      </c>
      <c r="G43" s="32">
        <f>+Insumo!E43/1000000</f>
        <v>8.0440000000000005</v>
      </c>
      <c r="H43" s="32">
        <f>+Insumo!F43/1000000</f>
        <v>138.72800000000001</v>
      </c>
      <c r="I43" s="32">
        <f>+Insumo!G43/1000000</f>
        <v>5.0447499999999996</v>
      </c>
      <c r="J43" s="32">
        <f>+Insumo!H43/1000000</f>
        <v>5.5534999999999997</v>
      </c>
      <c r="K43" s="32">
        <f>+Insumo!I43/1000000</f>
        <v>0</v>
      </c>
      <c r="L43" s="32">
        <f>+Insumo!J43/1000000</f>
        <v>0</v>
      </c>
      <c r="M43" s="32">
        <f>+Insumo!K43/1000000</f>
        <v>0</v>
      </c>
      <c r="N43" s="32">
        <f>+Insumo!L43/1000000</f>
        <v>0</v>
      </c>
      <c r="O43" s="32">
        <f>+Insumo!M43/1000000</f>
        <v>0</v>
      </c>
      <c r="P43" s="32">
        <f>+Insumo!N43/1000000</f>
        <v>0</v>
      </c>
      <c r="Q43" s="32">
        <f>+Insumo!O43/1000000</f>
        <v>0</v>
      </c>
      <c r="R43" s="32">
        <f>+Insumo!P43/1000000</f>
        <v>0</v>
      </c>
      <c r="S43" s="32">
        <f>+Insumo!Q43/1000000</f>
        <v>0</v>
      </c>
      <c r="T43" s="32">
        <f>+Insumo!R43/1000000</f>
        <v>0</v>
      </c>
      <c r="U43" s="32">
        <f>+Insumo!S43/1000000</f>
        <v>0</v>
      </c>
      <c r="V43" s="32">
        <f>+Insumo!T43/1000000</f>
        <v>0</v>
      </c>
      <c r="W43" s="32">
        <f>+Insumo!U43/1000000</f>
        <v>0</v>
      </c>
      <c r="X43" s="32">
        <f>+Insumo!V43/1000000</f>
        <v>0</v>
      </c>
      <c r="Y43" s="32">
        <f>+Insumo!W43/1000000</f>
        <v>0</v>
      </c>
      <c r="Z43" s="32">
        <f>+Insumo!X43/1000000</f>
        <v>0</v>
      </c>
      <c r="AA43" s="32">
        <f>+Insumo!Y43/1000000</f>
        <v>0</v>
      </c>
      <c r="AB43" s="32">
        <f>+Insumo!Z43/1000000</f>
        <v>0</v>
      </c>
      <c r="AC43" s="32">
        <f>+Insumo!AA43/1000000</f>
        <v>0</v>
      </c>
      <c r="AD43" s="32">
        <f>+Insumo!AB43/1000000</f>
        <v>0</v>
      </c>
      <c r="AE43" s="32">
        <f>+Insumo!AC43/1000000</f>
        <v>0</v>
      </c>
      <c r="AF43" s="32">
        <f>+Insumo!AD43/1000000</f>
        <v>0</v>
      </c>
      <c r="AG43" s="32">
        <f>+Insumo!AE43/1000000</f>
        <v>0</v>
      </c>
      <c r="AH43" s="32">
        <f>+Insumo!AF43/1000000</f>
        <v>0</v>
      </c>
      <c r="AI43" s="32">
        <f>+Insumo!AG43/1000000</f>
        <v>0</v>
      </c>
      <c r="AJ43" s="32">
        <f>+Insumo!AH43/1000000</f>
        <v>0</v>
      </c>
      <c r="AK43" s="32">
        <f>+Insumo!AI43/1000000</f>
        <v>0</v>
      </c>
      <c r="AL43" s="32">
        <f>+Insumo!AJ43/1000000</f>
        <v>164.94024999999999</v>
      </c>
    </row>
    <row r="44" spans="1:38" x14ac:dyDescent="0.25">
      <c r="A44" t="s">
        <v>100</v>
      </c>
      <c r="B44" t="str">
        <f>+Insumo!A44</f>
        <v>CNH-R01-L04-A4.CPP/2016</v>
      </c>
      <c r="C44" t="str">
        <f>+VLOOKUP(B44,'Datos generales'!C:P,9,0)</f>
        <v>China Offshore Oil Corporation E&amp;P Mexico</v>
      </c>
      <c r="D44" s="32">
        <f>+Insumo!B44/1000000</f>
        <v>0</v>
      </c>
      <c r="E44" s="32">
        <f>+Insumo!C44/1000000</f>
        <v>0</v>
      </c>
      <c r="F44" s="32">
        <f>+Insumo!D44/1000000</f>
        <v>11.73</v>
      </c>
      <c r="G44" s="32">
        <f>+Insumo!E44/1000000</f>
        <v>26.045000000000002</v>
      </c>
      <c r="H44" s="32">
        <f>+Insumo!F44/1000000</f>
        <v>120.8895</v>
      </c>
      <c r="I44" s="32">
        <f>+Insumo!G44/1000000</f>
        <v>6.4850000000000003</v>
      </c>
      <c r="J44" s="32">
        <f>+Insumo!H44/1000000</f>
        <v>6.085</v>
      </c>
      <c r="K44" s="32">
        <f>+Insumo!I44/1000000</f>
        <v>1.04</v>
      </c>
      <c r="L44" s="32">
        <f>+Insumo!J44/1000000</f>
        <v>0</v>
      </c>
      <c r="M44" s="32">
        <f>+Insumo!K44/1000000</f>
        <v>0</v>
      </c>
      <c r="N44" s="32">
        <f>+Insumo!L44/1000000</f>
        <v>0</v>
      </c>
      <c r="O44" s="32">
        <f>+Insumo!M44/1000000</f>
        <v>0</v>
      </c>
      <c r="P44" s="32">
        <f>+Insumo!N44/1000000</f>
        <v>0</v>
      </c>
      <c r="Q44" s="32">
        <f>+Insumo!O44/1000000</f>
        <v>0</v>
      </c>
      <c r="R44" s="32">
        <f>+Insumo!P44/1000000</f>
        <v>0</v>
      </c>
      <c r="S44" s="32">
        <f>+Insumo!Q44/1000000</f>
        <v>0</v>
      </c>
      <c r="T44" s="32">
        <f>+Insumo!R44/1000000</f>
        <v>0</v>
      </c>
      <c r="U44" s="32">
        <f>+Insumo!S44/1000000</f>
        <v>0</v>
      </c>
      <c r="V44" s="32">
        <f>+Insumo!T44/1000000</f>
        <v>0</v>
      </c>
      <c r="W44" s="32">
        <f>+Insumo!U44/1000000</f>
        <v>0</v>
      </c>
      <c r="X44" s="32">
        <f>+Insumo!V44/1000000</f>
        <v>0</v>
      </c>
      <c r="Y44" s="32">
        <f>+Insumo!W44/1000000</f>
        <v>0</v>
      </c>
      <c r="Z44" s="32">
        <f>+Insumo!X44/1000000</f>
        <v>0</v>
      </c>
      <c r="AA44" s="32">
        <f>+Insumo!Y44/1000000</f>
        <v>0</v>
      </c>
      <c r="AB44" s="32">
        <f>+Insumo!Z44/1000000</f>
        <v>0</v>
      </c>
      <c r="AC44" s="32">
        <f>+Insumo!AA44/1000000</f>
        <v>0</v>
      </c>
      <c r="AD44" s="32">
        <f>+Insumo!AB44/1000000</f>
        <v>0</v>
      </c>
      <c r="AE44" s="32">
        <f>+Insumo!AC44/1000000</f>
        <v>0</v>
      </c>
      <c r="AF44" s="32">
        <f>+Insumo!AD44/1000000</f>
        <v>0</v>
      </c>
      <c r="AG44" s="32">
        <f>+Insumo!AE44/1000000</f>
        <v>0</v>
      </c>
      <c r="AH44" s="32">
        <f>+Insumo!AF44/1000000</f>
        <v>0</v>
      </c>
      <c r="AI44" s="32">
        <f>+Insumo!AG44/1000000</f>
        <v>0</v>
      </c>
      <c r="AJ44" s="32">
        <f>+Insumo!AH44/1000000</f>
        <v>0</v>
      </c>
      <c r="AK44" s="32">
        <f>+Insumo!AI44/1000000</f>
        <v>0</v>
      </c>
      <c r="AL44" s="32">
        <f>+Insumo!AJ44/1000000</f>
        <v>172.27449999999999</v>
      </c>
    </row>
    <row r="45" spans="1:38" x14ac:dyDescent="0.25">
      <c r="A45" t="s">
        <v>100</v>
      </c>
      <c r="B45" t="str">
        <f>+Insumo!A45</f>
        <v>CNH-R01-L04-A4.CS/2016</v>
      </c>
      <c r="C45" t="str">
        <f>+VLOOKUP(B45,'Datos generales'!C:P,9,0)</f>
        <v>PC Carigali México</v>
      </c>
      <c r="D45" s="32">
        <f>+Insumo!B45/1000000</f>
        <v>0</v>
      </c>
      <c r="E45" s="32">
        <f>+Insumo!C45/1000000</f>
        <v>0</v>
      </c>
      <c r="F45" s="32">
        <f>+Insumo!D45/1000000</f>
        <v>13.736188</v>
      </c>
      <c r="G45" s="32">
        <f>+Insumo!E45/1000000</f>
        <v>28.381499999999999</v>
      </c>
      <c r="H45" s="32">
        <f>+Insumo!F45/1000000</f>
        <v>85.656000000000006</v>
      </c>
      <c r="I45" s="32">
        <f>+Insumo!G45/1000000</f>
        <v>7.69</v>
      </c>
      <c r="J45" s="32">
        <f>+Insumo!H45/1000000</f>
        <v>7.53</v>
      </c>
      <c r="K45" s="32">
        <f>+Insumo!I45/1000000</f>
        <v>3.55</v>
      </c>
      <c r="L45" s="32">
        <f>+Insumo!J45/1000000</f>
        <v>0</v>
      </c>
      <c r="M45" s="32">
        <f>+Insumo!K45/1000000</f>
        <v>0</v>
      </c>
      <c r="N45" s="32">
        <f>+Insumo!L45/1000000</f>
        <v>0</v>
      </c>
      <c r="O45" s="32">
        <f>+Insumo!M45/1000000</f>
        <v>0</v>
      </c>
      <c r="P45" s="32">
        <f>+Insumo!N45/1000000</f>
        <v>0</v>
      </c>
      <c r="Q45" s="32">
        <f>+Insumo!O45/1000000</f>
        <v>0</v>
      </c>
      <c r="R45" s="32">
        <f>+Insumo!P45/1000000</f>
        <v>0</v>
      </c>
      <c r="S45" s="32">
        <f>+Insumo!Q45/1000000</f>
        <v>0</v>
      </c>
      <c r="T45" s="32">
        <f>+Insumo!R45/1000000</f>
        <v>0</v>
      </c>
      <c r="U45" s="32">
        <f>+Insumo!S45/1000000</f>
        <v>0</v>
      </c>
      <c r="V45" s="32">
        <f>+Insumo!T45/1000000</f>
        <v>0</v>
      </c>
      <c r="W45" s="32">
        <f>+Insumo!U45/1000000</f>
        <v>0</v>
      </c>
      <c r="X45" s="32">
        <f>+Insumo!V45/1000000</f>
        <v>0</v>
      </c>
      <c r="Y45" s="32">
        <f>+Insumo!W45/1000000</f>
        <v>0</v>
      </c>
      <c r="Z45" s="32">
        <f>+Insumo!X45/1000000</f>
        <v>0</v>
      </c>
      <c r="AA45" s="32">
        <f>+Insumo!Y45/1000000</f>
        <v>0</v>
      </c>
      <c r="AB45" s="32">
        <f>+Insumo!Z45/1000000</f>
        <v>0</v>
      </c>
      <c r="AC45" s="32">
        <f>+Insumo!AA45/1000000</f>
        <v>0</v>
      </c>
      <c r="AD45" s="32">
        <f>+Insumo!AB45/1000000</f>
        <v>0</v>
      </c>
      <c r="AE45" s="32">
        <f>+Insumo!AC45/1000000</f>
        <v>0</v>
      </c>
      <c r="AF45" s="32">
        <f>+Insumo!AD45/1000000</f>
        <v>0</v>
      </c>
      <c r="AG45" s="32">
        <f>+Insumo!AE45/1000000</f>
        <v>0</v>
      </c>
      <c r="AH45" s="32">
        <f>+Insumo!AF45/1000000</f>
        <v>0</v>
      </c>
      <c r="AI45" s="32">
        <f>+Insumo!AG45/1000000</f>
        <v>0</v>
      </c>
      <c r="AJ45" s="32">
        <f>+Insumo!AH45/1000000</f>
        <v>0</v>
      </c>
      <c r="AK45" s="32">
        <f>+Insumo!AI45/1000000</f>
        <v>0</v>
      </c>
      <c r="AL45" s="32">
        <f>+Insumo!AJ45/1000000</f>
        <v>146.543688</v>
      </c>
    </row>
    <row r="46" spans="1:38" x14ac:dyDescent="0.25">
      <c r="A46" t="s">
        <v>100</v>
      </c>
      <c r="B46" t="str">
        <f>+Insumo!A46</f>
        <v>CNH-R01-L04-A5.CS/2016</v>
      </c>
      <c r="C46" t="str">
        <f>+VLOOKUP(B46,'Datos generales'!C:P,9,0)</f>
        <v>Murphy Sur</v>
      </c>
      <c r="D46" s="32">
        <f>+Insumo!B46/1000000</f>
        <v>0</v>
      </c>
      <c r="E46" s="32">
        <f>+Insumo!C46/1000000</f>
        <v>0</v>
      </c>
      <c r="F46" s="32">
        <f>+Insumo!D46/1000000</f>
        <v>10.781000000000001</v>
      </c>
      <c r="G46" s="32">
        <f>+Insumo!E46/1000000</f>
        <v>12.554</v>
      </c>
      <c r="H46" s="32">
        <f>+Insumo!F46/1000000</f>
        <v>55.4</v>
      </c>
      <c r="I46" s="32">
        <f>+Insumo!G46/1000000</f>
        <v>6.6070000000000002</v>
      </c>
      <c r="J46" s="32">
        <f>+Insumo!H46/1000000</f>
        <v>4.0999999999999996</v>
      </c>
      <c r="K46" s="32">
        <f>+Insumo!I46/1000000</f>
        <v>0.99</v>
      </c>
      <c r="L46" s="32">
        <f>+Insumo!J46/1000000</f>
        <v>0</v>
      </c>
      <c r="M46" s="32">
        <f>+Insumo!K46/1000000</f>
        <v>0</v>
      </c>
      <c r="N46" s="32">
        <f>+Insumo!L46/1000000</f>
        <v>0</v>
      </c>
      <c r="O46" s="32">
        <f>+Insumo!M46/1000000</f>
        <v>0</v>
      </c>
      <c r="P46" s="32">
        <f>+Insumo!N46/1000000</f>
        <v>0</v>
      </c>
      <c r="Q46" s="32">
        <f>+Insumo!O46/1000000</f>
        <v>0</v>
      </c>
      <c r="R46" s="32">
        <f>+Insumo!P46/1000000</f>
        <v>0</v>
      </c>
      <c r="S46" s="32">
        <f>+Insumo!Q46/1000000</f>
        <v>0</v>
      </c>
      <c r="T46" s="32">
        <f>+Insumo!R46/1000000</f>
        <v>0</v>
      </c>
      <c r="U46" s="32">
        <f>+Insumo!S46/1000000</f>
        <v>0</v>
      </c>
      <c r="V46" s="32">
        <f>+Insumo!T46/1000000</f>
        <v>0</v>
      </c>
      <c r="W46" s="32">
        <f>+Insumo!U46/1000000</f>
        <v>0</v>
      </c>
      <c r="X46" s="32">
        <f>+Insumo!V46/1000000</f>
        <v>0</v>
      </c>
      <c r="Y46" s="32">
        <f>+Insumo!W46/1000000</f>
        <v>0</v>
      </c>
      <c r="Z46" s="32">
        <f>+Insumo!X46/1000000</f>
        <v>0</v>
      </c>
      <c r="AA46" s="32">
        <f>+Insumo!Y46/1000000</f>
        <v>0</v>
      </c>
      <c r="AB46" s="32">
        <f>+Insumo!Z46/1000000</f>
        <v>0</v>
      </c>
      <c r="AC46" s="32">
        <f>+Insumo!AA46/1000000</f>
        <v>0</v>
      </c>
      <c r="AD46" s="32">
        <f>+Insumo!AB46/1000000</f>
        <v>0</v>
      </c>
      <c r="AE46" s="32">
        <f>+Insumo!AC46/1000000</f>
        <v>0</v>
      </c>
      <c r="AF46" s="32">
        <f>+Insumo!AD46/1000000</f>
        <v>0</v>
      </c>
      <c r="AG46" s="32">
        <f>+Insumo!AE46/1000000</f>
        <v>0</v>
      </c>
      <c r="AH46" s="32">
        <f>+Insumo!AF46/1000000</f>
        <v>0</v>
      </c>
      <c r="AI46" s="32">
        <f>+Insumo!AG46/1000000</f>
        <v>0</v>
      </c>
      <c r="AJ46" s="32">
        <f>+Insumo!AH46/1000000</f>
        <v>0</v>
      </c>
      <c r="AK46" s="32">
        <f>+Insumo!AI46/1000000</f>
        <v>0</v>
      </c>
      <c r="AL46" s="32">
        <f>+Insumo!AJ46/1000000</f>
        <v>90.432000000000002</v>
      </c>
    </row>
    <row r="47" spans="1:38" x14ac:dyDescent="0.25">
      <c r="A47" t="s">
        <v>101</v>
      </c>
      <c r="B47" t="str">
        <f>+Insumo!A47</f>
        <v>CNH-R02-L01-A10.CS/2017</v>
      </c>
      <c r="C47" t="str">
        <f>+VLOOKUP(B47,'Datos generales'!C:P,9,0)</f>
        <v>Eni México</v>
      </c>
      <c r="D47" s="32">
        <f>+Insumo!B47/1000000</f>
        <v>0</v>
      </c>
      <c r="E47" s="32">
        <f>+Insumo!C47/1000000</f>
        <v>0</v>
      </c>
      <c r="F47" s="32">
        <f>+Insumo!D47/1000000</f>
        <v>3.7297383450000003</v>
      </c>
      <c r="G47" s="32">
        <f>+Insumo!E47/1000000</f>
        <v>11.689215034999998</v>
      </c>
      <c r="H47" s="32">
        <f>+Insumo!F47/1000000</f>
        <v>51.261999999999993</v>
      </c>
      <c r="I47" s="32">
        <f>+Insumo!G47/1000000</f>
        <v>37.328000000000003</v>
      </c>
      <c r="J47" s="32">
        <f>+Insumo!H47/1000000</f>
        <v>3.6077849999999998</v>
      </c>
      <c r="K47" s="32">
        <f>+Insumo!I47/1000000</f>
        <v>3.608000000000001</v>
      </c>
      <c r="L47" s="32">
        <f>+Insumo!J47/1000000</f>
        <v>0</v>
      </c>
      <c r="M47" s="32">
        <f>+Insumo!K47/1000000</f>
        <v>0</v>
      </c>
      <c r="N47" s="32">
        <f>+Insumo!L47/1000000</f>
        <v>0</v>
      </c>
      <c r="O47" s="32">
        <f>+Insumo!M47/1000000</f>
        <v>0</v>
      </c>
      <c r="P47" s="32">
        <f>+Insumo!N47/1000000</f>
        <v>0</v>
      </c>
      <c r="Q47" s="32">
        <f>+Insumo!O47/1000000</f>
        <v>0</v>
      </c>
      <c r="R47" s="32">
        <f>+Insumo!P47/1000000</f>
        <v>0</v>
      </c>
      <c r="S47" s="32">
        <f>+Insumo!Q47/1000000</f>
        <v>0</v>
      </c>
      <c r="T47" s="32">
        <f>+Insumo!R47/1000000</f>
        <v>0</v>
      </c>
      <c r="U47" s="32">
        <f>+Insumo!S47/1000000</f>
        <v>0</v>
      </c>
      <c r="V47" s="32">
        <f>+Insumo!T47/1000000</f>
        <v>0</v>
      </c>
      <c r="W47" s="32">
        <f>+Insumo!U47/1000000</f>
        <v>0</v>
      </c>
      <c r="X47" s="32">
        <f>+Insumo!V47/1000000</f>
        <v>0</v>
      </c>
      <c r="Y47" s="32">
        <f>+Insumo!W47/1000000</f>
        <v>0</v>
      </c>
      <c r="Z47" s="32">
        <f>+Insumo!X47/1000000</f>
        <v>0</v>
      </c>
      <c r="AA47" s="32">
        <f>+Insumo!Y47/1000000</f>
        <v>0</v>
      </c>
      <c r="AB47" s="32">
        <f>+Insumo!Z47/1000000</f>
        <v>0</v>
      </c>
      <c r="AC47" s="32">
        <f>+Insumo!AA47/1000000</f>
        <v>0</v>
      </c>
      <c r="AD47" s="32">
        <f>+Insumo!AB47/1000000</f>
        <v>0</v>
      </c>
      <c r="AE47" s="32">
        <f>+Insumo!AC47/1000000</f>
        <v>0</v>
      </c>
      <c r="AF47" s="32">
        <f>+Insumo!AD47/1000000</f>
        <v>0</v>
      </c>
      <c r="AG47" s="32">
        <f>+Insumo!AE47/1000000</f>
        <v>0</v>
      </c>
      <c r="AH47" s="32">
        <f>+Insumo!AF47/1000000</f>
        <v>0</v>
      </c>
      <c r="AI47" s="32">
        <f>+Insumo!AG47/1000000</f>
        <v>0</v>
      </c>
      <c r="AJ47" s="32">
        <f>+Insumo!AH47/1000000</f>
        <v>0</v>
      </c>
      <c r="AK47" s="32">
        <f>+Insumo!AI47/1000000</f>
        <v>0</v>
      </c>
      <c r="AL47" s="32">
        <f>+Insumo!AJ47/1000000</f>
        <v>111.22473837999999</v>
      </c>
    </row>
    <row r="48" spans="1:38" x14ac:dyDescent="0.25">
      <c r="A48" t="s">
        <v>101</v>
      </c>
      <c r="B48" t="str">
        <f>+Insumo!A48</f>
        <v>CNH-R02-L01-A11.CS/2017</v>
      </c>
      <c r="C48" t="str">
        <f>+VLOOKUP(B48,'Datos generales'!C:P,9,0)</f>
        <v>Repsol Exploracion México</v>
      </c>
      <c r="D48" s="32">
        <f>+Insumo!B48/1000000</f>
        <v>0</v>
      </c>
      <c r="E48" s="32">
        <f>+Insumo!C48/1000000</f>
        <v>0</v>
      </c>
      <c r="F48" s="32">
        <f>+Insumo!D48/1000000</f>
        <v>3.5691829333333334</v>
      </c>
      <c r="G48" s="32">
        <f>+Insumo!E48/1000000</f>
        <v>4.3875620000000009</v>
      </c>
      <c r="H48" s="32">
        <f>+Insumo!F48/1000000</f>
        <v>4.1939079495987821</v>
      </c>
      <c r="I48" s="32">
        <f>+Insumo!G48/1000000</f>
        <v>4.1908055754649851</v>
      </c>
      <c r="J48" s="32">
        <f>+Insumo!H48/1000000</f>
        <v>4.0250883710213667</v>
      </c>
      <c r="K48" s="32">
        <f>+Insumo!I48/1000000</f>
        <v>2.9910028258610626</v>
      </c>
      <c r="L48" s="32">
        <f>+Insumo!J48/1000000</f>
        <v>0</v>
      </c>
      <c r="M48" s="32">
        <f>+Insumo!K48/1000000</f>
        <v>0</v>
      </c>
      <c r="N48" s="32">
        <f>+Insumo!L48/1000000</f>
        <v>0</v>
      </c>
      <c r="O48" s="32">
        <f>+Insumo!M48/1000000</f>
        <v>0</v>
      </c>
      <c r="P48" s="32">
        <f>+Insumo!N48/1000000</f>
        <v>0</v>
      </c>
      <c r="Q48" s="32">
        <f>+Insumo!O48/1000000</f>
        <v>0</v>
      </c>
      <c r="R48" s="32">
        <f>+Insumo!P48/1000000</f>
        <v>0</v>
      </c>
      <c r="S48" s="32">
        <f>+Insumo!Q48/1000000</f>
        <v>0</v>
      </c>
      <c r="T48" s="32">
        <f>+Insumo!R48/1000000</f>
        <v>0</v>
      </c>
      <c r="U48" s="32">
        <f>+Insumo!S48/1000000</f>
        <v>0</v>
      </c>
      <c r="V48" s="32">
        <f>+Insumo!T48/1000000</f>
        <v>0</v>
      </c>
      <c r="W48" s="32">
        <f>+Insumo!U48/1000000</f>
        <v>0</v>
      </c>
      <c r="X48" s="32">
        <f>+Insumo!V48/1000000</f>
        <v>0</v>
      </c>
      <c r="Y48" s="32">
        <f>+Insumo!W48/1000000</f>
        <v>0</v>
      </c>
      <c r="Z48" s="32">
        <f>+Insumo!X48/1000000</f>
        <v>0</v>
      </c>
      <c r="AA48" s="32">
        <f>+Insumo!Y48/1000000</f>
        <v>0</v>
      </c>
      <c r="AB48" s="32">
        <f>+Insumo!Z48/1000000</f>
        <v>0</v>
      </c>
      <c r="AC48" s="32">
        <f>+Insumo!AA48/1000000</f>
        <v>0</v>
      </c>
      <c r="AD48" s="32">
        <f>+Insumo!AB48/1000000</f>
        <v>0</v>
      </c>
      <c r="AE48" s="32">
        <f>+Insumo!AC48/1000000</f>
        <v>0</v>
      </c>
      <c r="AF48" s="32">
        <f>+Insumo!AD48/1000000</f>
        <v>0</v>
      </c>
      <c r="AG48" s="32">
        <f>+Insumo!AE48/1000000</f>
        <v>0</v>
      </c>
      <c r="AH48" s="32">
        <f>+Insumo!AF48/1000000</f>
        <v>0</v>
      </c>
      <c r="AI48" s="32">
        <f>+Insumo!AG48/1000000</f>
        <v>0</v>
      </c>
      <c r="AJ48" s="32">
        <f>+Insumo!AH48/1000000</f>
        <v>0</v>
      </c>
      <c r="AK48" s="32">
        <f>+Insumo!AI48/1000000</f>
        <v>0</v>
      </c>
      <c r="AL48" s="32">
        <f>+Insumo!AJ48/1000000</f>
        <v>23.357549655279527</v>
      </c>
    </row>
    <row r="49" spans="1:38" x14ac:dyDescent="0.25">
      <c r="A49" t="s">
        <v>101</v>
      </c>
      <c r="B49" t="str">
        <f>+Insumo!A49</f>
        <v>CNH-R02-L01-A12.CS/2017</v>
      </c>
      <c r="C49" t="str">
        <f>+VLOOKUP(B49,'Datos generales'!C:P,9,0)</f>
        <v>Lukoil Upstream México</v>
      </c>
      <c r="D49" s="32">
        <f>+Insumo!B49/1000000</f>
        <v>0</v>
      </c>
      <c r="E49" s="32">
        <f>+Insumo!C49/1000000</f>
        <v>0</v>
      </c>
      <c r="F49" s="32">
        <f>+Insumo!D49/1000000</f>
        <v>0</v>
      </c>
      <c r="G49" s="32">
        <f>+Insumo!E49/1000000</f>
        <v>8.0379558966666664</v>
      </c>
      <c r="H49" s="32">
        <f>+Insumo!F49/1000000</f>
        <v>71.521559902000007</v>
      </c>
      <c r="I49" s="32">
        <f>+Insumo!G49/1000000</f>
        <v>15.546947899549998</v>
      </c>
      <c r="J49" s="32">
        <f>+Insumo!H49/1000000</f>
        <v>69.966579247038752</v>
      </c>
      <c r="K49" s="32">
        <f>+Insumo!I49/1000000</f>
        <v>0</v>
      </c>
      <c r="L49" s="32">
        <f>+Insumo!J49/1000000</f>
        <v>0</v>
      </c>
      <c r="M49" s="32">
        <f>+Insumo!K49/1000000</f>
        <v>0</v>
      </c>
      <c r="N49" s="32">
        <f>+Insumo!L49/1000000</f>
        <v>0</v>
      </c>
      <c r="O49" s="32">
        <f>+Insumo!M49/1000000</f>
        <v>0</v>
      </c>
      <c r="P49" s="32">
        <f>+Insumo!N49/1000000</f>
        <v>0</v>
      </c>
      <c r="Q49" s="32">
        <f>+Insumo!O49/1000000</f>
        <v>0</v>
      </c>
      <c r="R49" s="32">
        <f>+Insumo!P49/1000000</f>
        <v>0</v>
      </c>
      <c r="S49" s="32">
        <f>+Insumo!Q49/1000000</f>
        <v>0</v>
      </c>
      <c r="T49" s="32">
        <f>+Insumo!R49/1000000</f>
        <v>0</v>
      </c>
      <c r="U49" s="32">
        <f>+Insumo!S49/1000000</f>
        <v>0</v>
      </c>
      <c r="V49" s="32">
        <f>+Insumo!T49/1000000</f>
        <v>0</v>
      </c>
      <c r="W49" s="32">
        <f>+Insumo!U49/1000000</f>
        <v>0</v>
      </c>
      <c r="X49" s="32">
        <f>+Insumo!V49/1000000</f>
        <v>0</v>
      </c>
      <c r="Y49" s="32">
        <f>+Insumo!W49/1000000</f>
        <v>0</v>
      </c>
      <c r="Z49" s="32">
        <f>+Insumo!X49/1000000</f>
        <v>0</v>
      </c>
      <c r="AA49" s="32">
        <f>+Insumo!Y49/1000000</f>
        <v>0</v>
      </c>
      <c r="AB49" s="32">
        <f>+Insumo!Z49/1000000</f>
        <v>0</v>
      </c>
      <c r="AC49" s="32">
        <f>+Insumo!AA49/1000000</f>
        <v>0</v>
      </c>
      <c r="AD49" s="32">
        <f>+Insumo!AB49/1000000</f>
        <v>0</v>
      </c>
      <c r="AE49" s="32">
        <f>+Insumo!AC49/1000000</f>
        <v>0</v>
      </c>
      <c r="AF49" s="32">
        <f>+Insumo!AD49/1000000</f>
        <v>0</v>
      </c>
      <c r="AG49" s="32">
        <f>+Insumo!AE49/1000000</f>
        <v>0</v>
      </c>
      <c r="AH49" s="32">
        <f>+Insumo!AF49/1000000</f>
        <v>0</v>
      </c>
      <c r="AI49" s="32">
        <f>+Insumo!AG49/1000000</f>
        <v>0</v>
      </c>
      <c r="AJ49" s="32">
        <f>+Insumo!AH49/1000000</f>
        <v>0</v>
      </c>
      <c r="AK49" s="32">
        <f>+Insumo!AI49/1000000</f>
        <v>0</v>
      </c>
      <c r="AL49" s="32">
        <f>+Insumo!AJ49/1000000</f>
        <v>165.07304294525542</v>
      </c>
    </row>
    <row r="50" spans="1:38" x14ac:dyDescent="0.25">
      <c r="A50" t="s">
        <v>101</v>
      </c>
      <c r="B50" t="str">
        <f>+Insumo!A50</f>
        <v>CNH-R02-L01-A14.CS/2017</v>
      </c>
      <c r="C50" t="str">
        <f>+VLOOKUP(B50,'Datos generales'!C:P,9,0)</f>
        <v>Eni México</v>
      </c>
      <c r="D50" s="32">
        <f>+Insumo!B50/1000000</f>
        <v>0</v>
      </c>
      <c r="E50" s="32">
        <f>+Insumo!C50/1000000</f>
        <v>0</v>
      </c>
      <c r="F50" s="32">
        <f>+Insumo!D50/1000000</f>
        <v>1.8754093679999997</v>
      </c>
      <c r="G50" s="32">
        <f>+Insumo!E50/1000000</f>
        <v>5.6262281040000008</v>
      </c>
      <c r="H50" s="32">
        <f>+Insumo!F50/1000000</f>
        <v>4.6599999999999984</v>
      </c>
      <c r="I50" s="32">
        <f>+Insumo!G50/1000000</f>
        <v>3.1380696721770907</v>
      </c>
      <c r="J50" s="32">
        <f>+Insumo!H50/1000000</f>
        <v>1.4206158904290604</v>
      </c>
      <c r="K50" s="32">
        <f>+Insumo!I50/1000000</f>
        <v>0.67245071129716305</v>
      </c>
      <c r="L50" s="32">
        <f>+Insumo!J50/1000000</f>
        <v>0</v>
      </c>
      <c r="M50" s="32">
        <f>+Insumo!K50/1000000</f>
        <v>0</v>
      </c>
      <c r="N50" s="32">
        <f>+Insumo!L50/1000000</f>
        <v>0</v>
      </c>
      <c r="O50" s="32">
        <f>+Insumo!M50/1000000</f>
        <v>0</v>
      </c>
      <c r="P50" s="32">
        <f>+Insumo!N50/1000000</f>
        <v>0</v>
      </c>
      <c r="Q50" s="32">
        <f>+Insumo!O50/1000000</f>
        <v>0</v>
      </c>
      <c r="R50" s="32">
        <f>+Insumo!P50/1000000</f>
        <v>0</v>
      </c>
      <c r="S50" s="32">
        <f>+Insumo!Q50/1000000</f>
        <v>0</v>
      </c>
      <c r="T50" s="32">
        <f>+Insumo!R50/1000000</f>
        <v>0</v>
      </c>
      <c r="U50" s="32">
        <f>+Insumo!S50/1000000</f>
        <v>0</v>
      </c>
      <c r="V50" s="32">
        <f>+Insumo!T50/1000000</f>
        <v>0</v>
      </c>
      <c r="W50" s="32">
        <f>+Insumo!U50/1000000</f>
        <v>0</v>
      </c>
      <c r="X50" s="32">
        <f>+Insumo!V50/1000000</f>
        <v>0</v>
      </c>
      <c r="Y50" s="32">
        <f>+Insumo!W50/1000000</f>
        <v>0</v>
      </c>
      <c r="Z50" s="32">
        <f>+Insumo!X50/1000000</f>
        <v>0</v>
      </c>
      <c r="AA50" s="32">
        <f>+Insumo!Y50/1000000</f>
        <v>0</v>
      </c>
      <c r="AB50" s="32">
        <f>+Insumo!Z50/1000000</f>
        <v>0</v>
      </c>
      <c r="AC50" s="32">
        <f>+Insumo!AA50/1000000</f>
        <v>0</v>
      </c>
      <c r="AD50" s="32">
        <f>+Insumo!AB50/1000000</f>
        <v>0</v>
      </c>
      <c r="AE50" s="32">
        <f>+Insumo!AC50/1000000</f>
        <v>0</v>
      </c>
      <c r="AF50" s="32">
        <f>+Insumo!AD50/1000000</f>
        <v>0</v>
      </c>
      <c r="AG50" s="32">
        <f>+Insumo!AE50/1000000</f>
        <v>0</v>
      </c>
      <c r="AH50" s="32">
        <f>+Insumo!AF50/1000000</f>
        <v>0</v>
      </c>
      <c r="AI50" s="32">
        <f>+Insumo!AG50/1000000</f>
        <v>0</v>
      </c>
      <c r="AJ50" s="32">
        <f>+Insumo!AH50/1000000</f>
        <v>0</v>
      </c>
      <c r="AK50" s="32">
        <f>+Insumo!AI50/1000000</f>
        <v>0</v>
      </c>
      <c r="AL50" s="32">
        <f>+Insumo!AJ50/1000000</f>
        <v>17.392773745903312</v>
      </c>
    </row>
    <row r="51" spans="1:38" x14ac:dyDescent="0.25">
      <c r="A51" t="s">
        <v>101</v>
      </c>
      <c r="B51" t="str">
        <f>+Insumo!A51</f>
        <v>CNH-R02-L01-A15.CS/2017</v>
      </c>
      <c r="C51" t="str">
        <f>+VLOOKUP(B51,'Datos generales'!C:P,9,0)</f>
        <v>Total E&amp;P México</v>
      </c>
      <c r="D51" s="32">
        <f>+Insumo!B51/1000000</f>
        <v>0</v>
      </c>
      <c r="E51" s="32">
        <f>+Insumo!C51/1000000</f>
        <v>0</v>
      </c>
      <c r="F51" s="32">
        <f>+Insumo!D51/1000000</f>
        <v>1.10128</v>
      </c>
      <c r="G51" s="32">
        <f>+Insumo!E51/1000000</f>
        <v>10.1412</v>
      </c>
      <c r="H51" s="32">
        <f>+Insumo!F51/1000000</f>
        <v>8.8358830390000005</v>
      </c>
      <c r="I51" s="32">
        <f>+Insumo!G51/1000000</f>
        <v>0</v>
      </c>
      <c r="J51" s="32">
        <f>+Insumo!H51/1000000</f>
        <v>0</v>
      </c>
      <c r="K51" s="32">
        <f>+Insumo!I51/1000000</f>
        <v>0</v>
      </c>
      <c r="L51" s="32">
        <f>+Insumo!J51/1000000</f>
        <v>0</v>
      </c>
      <c r="M51" s="32">
        <f>+Insumo!K51/1000000</f>
        <v>0</v>
      </c>
      <c r="N51" s="32">
        <f>+Insumo!L51/1000000</f>
        <v>0</v>
      </c>
      <c r="O51" s="32">
        <f>+Insumo!M51/1000000</f>
        <v>0</v>
      </c>
      <c r="P51" s="32">
        <f>+Insumo!N51/1000000</f>
        <v>0</v>
      </c>
      <c r="Q51" s="32">
        <f>+Insumo!O51/1000000</f>
        <v>0</v>
      </c>
      <c r="R51" s="32">
        <f>+Insumo!P51/1000000</f>
        <v>0</v>
      </c>
      <c r="S51" s="32">
        <f>+Insumo!Q51/1000000</f>
        <v>0</v>
      </c>
      <c r="T51" s="32">
        <f>+Insumo!R51/1000000</f>
        <v>0</v>
      </c>
      <c r="U51" s="32">
        <f>+Insumo!S51/1000000</f>
        <v>0</v>
      </c>
      <c r="V51" s="32">
        <f>+Insumo!T51/1000000</f>
        <v>0</v>
      </c>
      <c r="W51" s="32">
        <f>+Insumo!U51/1000000</f>
        <v>0</v>
      </c>
      <c r="X51" s="32">
        <f>+Insumo!V51/1000000</f>
        <v>0</v>
      </c>
      <c r="Y51" s="32">
        <f>+Insumo!W51/1000000</f>
        <v>0</v>
      </c>
      <c r="Z51" s="32">
        <f>+Insumo!X51/1000000</f>
        <v>0</v>
      </c>
      <c r="AA51" s="32">
        <f>+Insumo!Y51/1000000</f>
        <v>0</v>
      </c>
      <c r="AB51" s="32">
        <f>+Insumo!Z51/1000000</f>
        <v>0</v>
      </c>
      <c r="AC51" s="32">
        <f>+Insumo!AA51/1000000</f>
        <v>0</v>
      </c>
      <c r="AD51" s="32">
        <f>+Insumo!AB51/1000000</f>
        <v>0</v>
      </c>
      <c r="AE51" s="32">
        <f>+Insumo!AC51/1000000</f>
        <v>0</v>
      </c>
      <c r="AF51" s="32">
        <f>+Insumo!AD51/1000000</f>
        <v>0</v>
      </c>
      <c r="AG51" s="32">
        <f>+Insumo!AE51/1000000</f>
        <v>0</v>
      </c>
      <c r="AH51" s="32">
        <f>+Insumo!AF51/1000000</f>
        <v>0</v>
      </c>
      <c r="AI51" s="32">
        <f>+Insumo!AG51/1000000</f>
        <v>0</v>
      </c>
      <c r="AJ51" s="32">
        <f>+Insumo!AH51/1000000</f>
        <v>0</v>
      </c>
      <c r="AK51" s="32">
        <f>+Insumo!AI51/1000000</f>
        <v>0</v>
      </c>
      <c r="AL51" s="32">
        <f>+Insumo!AJ51/1000000</f>
        <v>20.078363038999999</v>
      </c>
    </row>
    <row r="52" spans="1:38" x14ac:dyDescent="0.25">
      <c r="A52" t="s">
        <v>101</v>
      </c>
      <c r="B52" t="str">
        <f>+Insumo!A52</f>
        <v>CNH-R02-L01-A2.TM/2017</v>
      </c>
      <c r="C52" t="str">
        <f>+VLOOKUP(B52,'Datos generales'!C:P,9,0)</f>
        <v>Pemex Exploración y Producción</v>
      </c>
      <c r="D52" s="32">
        <f>+Insumo!B52/1000000</f>
        <v>0</v>
      </c>
      <c r="E52" s="32">
        <f>+Insumo!C52/1000000</f>
        <v>0</v>
      </c>
      <c r="F52" s="32">
        <f>+Insumo!D52/1000000</f>
        <v>0.75901539748901647</v>
      </c>
      <c r="G52" s="32">
        <f>+Insumo!E52/1000000</f>
        <v>3.2648022407553881</v>
      </c>
      <c r="H52" s="32">
        <f>+Insumo!F52/1000000</f>
        <v>4.624268391113052</v>
      </c>
      <c r="I52" s="32">
        <f>+Insumo!G52/1000000</f>
        <v>4.3499696029398649</v>
      </c>
      <c r="J52" s="32">
        <f>+Insumo!H52/1000000</f>
        <v>24.442811142926104</v>
      </c>
      <c r="K52" s="32">
        <f>+Insumo!I52/1000000</f>
        <v>1.8314939782135111</v>
      </c>
      <c r="L52" s="32">
        <f>+Insumo!J52/1000000</f>
        <v>0</v>
      </c>
      <c r="M52" s="32">
        <f>+Insumo!K52/1000000</f>
        <v>0</v>
      </c>
      <c r="N52" s="32">
        <f>+Insumo!L52/1000000</f>
        <v>0</v>
      </c>
      <c r="O52" s="32">
        <f>+Insumo!M52/1000000</f>
        <v>0</v>
      </c>
      <c r="P52" s="32">
        <f>+Insumo!N52/1000000</f>
        <v>0</v>
      </c>
      <c r="Q52" s="32">
        <f>+Insumo!O52/1000000</f>
        <v>0</v>
      </c>
      <c r="R52" s="32">
        <f>+Insumo!P52/1000000</f>
        <v>0</v>
      </c>
      <c r="S52" s="32">
        <f>+Insumo!Q52/1000000</f>
        <v>0</v>
      </c>
      <c r="T52" s="32">
        <f>+Insumo!R52/1000000</f>
        <v>0</v>
      </c>
      <c r="U52" s="32">
        <f>+Insumo!S52/1000000</f>
        <v>0</v>
      </c>
      <c r="V52" s="32">
        <f>+Insumo!T52/1000000</f>
        <v>0</v>
      </c>
      <c r="W52" s="32">
        <f>+Insumo!U52/1000000</f>
        <v>0</v>
      </c>
      <c r="X52" s="32">
        <f>+Insumo!V52/1000000</f>
        <v>0</v>
      </c>
      <c r="Y52" s="32">
        <f>+Insumo!W52/1000000</f>
        <v>0</v>
      </c>
      <c r="Z52" s="32">
        <f>+Insumo!X52/1000000</f>
        <v>0</v>
      </c>
      <c r="AA52" s="32">
        <f>+Insumo!Y52/1000000</f>
        <v>0</v>
      </c>
      <c r="AB52" s="32">
        <f>+Insumo!Z52/1000000</f>
        <v>0</v>
      </c>
      <c r="AC52" s="32">
        <f>+Insumo!AA52/1000000</f>
        <v>0</v>
      </c>
      <c r="AD52" s="32">
        <f>+Insumo!AB52/1000000</f>
        <v>0</v>
      </c>
      <c r="AE52" s="32">
        <f>+Insumo!AC52/1000000</f>
        <v>0</v>
      </c>
      <c r="AF52" s="32">
        <f>+Insumo!AD52/1000000</f>
        <v>0</v>
      </c>
      <c r="AG52" s="32">
        <f>+Insumo!AE52/1000000</f>
        <v>0</v>
      </c>
      <c r="AH52" s="32">
        <f>+Insumo!AF52/1000000</f>
        <v>0</v>
      </c>
      <c r="AI52" s="32">
        <f>+Insumo!AG52/1000000</f>
        <v>0</v>
      </c>
      <c r="AJ52" s="32">
        <f>+Insumo!AH52/1000000</f>
        <v>0</v>
      </c>
      <c r="AK52" s="32">
        <f>+Insumo!AI52/1000000</f>
        <v>0</v>
      </c>
      <c r="AL52" s="32">
        <f>+Insumo!AJ52/1000000</f>
        <v>39.272360753436935</v>
      </c>
    </row>
    <row r="53" spans="1:38" x14ac:dyDescent="0.25">
      <c r="A53" t="s">
        <v>101</v>
      </c>
      <c r="B53" t="str">
        <f>+Insumo!A53</f>
        <v>CNH-R02-L01-A6.CS/2017</v>
      </c>
      <c r="C53" t="str">
        <f>+VLOOKUP(B53,'Datos generales'!C:P,9,0)</f>
        <v>PC Carigali Mexico Operations</v>
      </c>
      <c r="D53" s="32">
        <f>+Insumo!B53/1000000</f>
        <v>0</v>
      </c>
      <c r="E53" s="32">
        <f>+Insumo!C53/1000000</f>
        <v>0</v>
      </c>
      <c r="F53" s="32">
        <f>+Insumo!D53/1000000</f>
        <v>1.0831999999999999</v>
      </c>
      <c r="G53" s="32">
        <f>+Insumo!E53/1000000</f>
        <v>7.2991000000000001</v>
      </c>
      <c r="H53" s="32">
        <f>+Insumo!F53/1000000</f>
        <v>12.45852</v>
      </c>
      <c r="I53" s="32">
        <f>+Insumo!G53/1000000</f>
        <v>54.501074000000003</v>
      </c>
      <c r="J53" s="32">
        <f>+Insumo!H53/1000000</f>
        <v>6.6559269000000008</v>
      </c>
      <c r="K53" s="32">
        <f>+Insumo!I53/1000000</f>
        <v>5.5106599999999997</v>
      </c>
      <c r="L53" s="32">
        <f>+Insumo!J53/1000000</f>
        <v>0</v>
      </c>
      <c r="M53" s="32">
        <f>+Insumo!K53/1000000</f>
        <v>0</v>
      </c>
      <c r="N53" s="32">
        <f>+Insumo!L53/1000000</f>
        <v>0</v>
      </c>
      <c r="O53" s="32">
        <f>+Insumo!M53/1000000</f>
        <v>0</v>
      </c>
      <c r="P53" s="32">
        <f>+Insumo!N53/1000000</f>
        <v>0</v>
      </c>
      <c r="Q53" s="32">
        <f>+Insumo!O53/1000000</f>
        <v>0</v>
      </c>
      <c r="R53" s="32">
        <f>+Insumo!P53/1000000</f>
        <v>0</v>
      </c>
      <c r="S53" s="32">
        <f>+Insumo!Q53/1000000</f>
        <v>0</v>
      </c>
      <c r="T53" s="32">
        <f>+Insumo!R53/1000000</f>
        <v>0</v>
      </c>
      <c r="U53" s="32">
        <f>+Insumo!S53/1000000</f>
        <v>0</v>
      </c>
      <c r="V53" s="32">
        <f>+Insumo!T53/1000000</f>
        <v>0</v>
      </c>
      <c r="W53" s="32">
        <f>+Insumo!U53/1000000</f>
        <v>0</v>
      </c>
      <c r="X53" s="32">
        <f>+Insumo!V53/1000000</f>
        <v>0</v>
      </c>
      <c r="Y53" s="32">
        <f>+Insumo!W53/1000000</f>
        <v>0</v>
      </c>
      <c r="Z53" s="32">
        <f>+Insumo!X53/1000000</f>
        <v>0</v>
      </c>
      <c r="AA53" s="32">
        <f>+Insumo!Y53/1000000</f>
        <v>0</v>
      </c>
      <c r="AB53" s="32">
        <f>+Insumo!Z53/1000000</f>
        <v>0</v>
      </c>
      <c r="AC53" s="32">
        <f>+Insumo!AA53/1000000</f>
        <v>0</v>
      </c>
      <c r="AD53" s="32">
        <f>+Insumo!AB53/1000000</f>
        <v>0</v>
      </c>
      <c r="AE53" s="32">
        <f>+Insumo!AC53/1000000</f>
        <v>0</v>
      </c>
      <c r="AF53" s="32">
        <f>+Insumo!AD53/1000000</f>
        <v>0</v>
      </c>
      <c r="AG53" s="32">
        <f>+Insumo!AE53/1000000</f>
        <v>0</v>
      </c>
      <c r="AH53" s="32">
        <f>+Insumo!AF53/1000000</f>
        <v>0</v>
      </c>
      <c r="AI53" s="32">
        <f>+Insumo!AG53/1000000</f>
        <v>0</v>
      </c>
      <c r="AJ53" s="32">
        <f>+Insumo!AH53/1000000</f>
        <v>0</v>
      </c>
      <c r="AK53" s="32">
        <f>+Insumo!AI53/1000000</f>
        <v>0</v>
      </c>
      <c r="AL53" s="32">
        <f>+Insumo!AJ53/1000000</f>
        <v>87.508480900000009</v>
      </c>
    </row>
    <row r="54" spans="1:38" x14ac:dyDescent="0.25">
      <c r="A54" t="s">
        <v>101</v>
      </c>
      <c r="B54" t="str">
        <f>+Insumo!A54</f>
        <v>CNH-R02-L01-A7.CS/2017</v>
      </c>
      <c r="C54" t="str">
        <f>+VLOOKUP(B54,'Datos generales'!C:P,9,0)</f>
        <v>Eni México</v>
      </c>
      <c r="D54" s="32">
        <f>+Insumo!B54/1000000</f>
        <v>0</v>
      </c>
      <c r="E54" s="32">
        <f>+Insumo!C54/1000000</f>
        <v>0</v>
      </c>
      <c r="F54" s="32">
        <f>+Insumo!D54/1000000</f>
        <v>3.6365879299999997</v>
      </c>
      <c r="G54" s="32">
        <f>+Insumo!E54/1000000</f>
        <v>10.90976379</v>
      </c>
      <c r="H54" s="32">
        <f>+Insumo!F54/1000000</f>
        <v>36.649999999999991</v>
      </c>
      <c r="I54" s="32">
        <f>+Insumo!G54/1000000</f>
        <v>51.948</v>
      </c>
      <c r="J54" s="32">
        <f>+Insumo!H54/1000000</f>
        <v>3.608000000000001</v>
      </c>
      <c r="K54" s="32">
        <f>+Insumo!I54/1000000</f>
        <v>3.608000000000001</v>
      </c>
      <c r="L54" s="32">
        <f>+Insumo!J54/1000000</f>
        <v>0</v>
      </c>
      <c r="M54" s="32">
        <f>+Insumo!K54/1000000</f>
        <v>0</v>
      </c>
      <c r="N54" s="32">
        <f>+Insumo!L54/1000000</f>
        <v>0</v>
      </c>
      <c r="O54" s="32">
        <f>+Insumo!M54/1000000</f>
        <v>0</v>
      </c>
      <c r="P54" s="32">
        <f>+Insumo!N54/1000000</f>
        <v>0</v>
      </c>
      <c r="Q54" s="32">
        <f>+Insumo!O54/1000000</f>
        <v>0</v>
      </c>
      <c r="R54" s="32">
        <f>+Insumo!P54/1000000</f>
        <v>0</v>
      </c>
      <c r="S54" s="32">
        <f>+Insumo!Q54/1000000</f>
        <v>0</v>
      </c>
      <c r="T54" s="32">
        <f>+Insumo!R54/1000000</f>
        <v>0</v>
      </c>
      <c r="U54" s="32">
        <f>+Insumo!S54/1000000</f>
        <v>0</v>
      </c>
      <c r="V54" s="32">
        <f>+Insumo!T54/1000000</f>
        <v>0</v>
      </c>
      <c r="W54" s="32">
        <f>+Insumo!U54/1000000</f>
        <v>0</v>
      </c>
      <c r="X54" s="32">
        <f>+Insumo!V54/1000000</f>
        <v>0</v>
      </c>
      <c r="Y54" s="32">
        <f>+Insumo!W54/1000000</f>
        <v>0</v>
      </c>
      <c r="Z54" s="32">
        <f>+Insumo!X54/1000000</f>
        <v>0</v>
      </c>
      <c r="AA54" s="32">
        <f>+Insumo!Y54/1000000</f>
        <v>0</v>
      </c>
      <c r="AB54" s="32">
        <f>+Insumo!Z54/1000000</f>
        <v>0</v>
      </c>
      <c r="AC54" s="32">
        <f>+Insumo!AA54/1000000</f>
        <v>0</v>
      </c>
      <c r="AD54" s="32">
        <f>+Insumo!AB54/1000000</f>
        <v>0</v>
      </c>
      <c r="AE54" s="32">
        <f>+Insumo!AC54/1000000</f>
        <v>0</v>
      </c>
      <c r="AF54" s="32">
        <f>+Insumo!AD54/1000000</f>
        <v>0</v>
      </c>
      <c r="AG54" s="32">
        <f>+Insumo!AE54/1000000</f>
        <v>0</v>
      </c>
      <c r="AH54" s="32">
        <f>+Insumo!AF54/1000000</f>
        <v>0</v>
      </c>
      <c r="AI54" s="32">
        <f>+Insumo!AG54/1000000</f>
        <v>0</v>
      </c>
      <c r="AJ54" s="32">
        <f>+Insumo!AH54/1000000</f>
        <v>0</v>
      </c>
      <c r="AK54" s="32">
        <f>+Insumo!AI54/1000000</f>
        <v>0</v>
      </c>
      <c r="AL54" s="32">
        <f>+Insumo!AJ54/1000000</f>
        <v>110.36035172</v>
      </c>
    </row>
    <row r="55" spans="1:38" x14ac:dyDescent="0.25">
      <c r="A55" t="s">
        <v>101</v>
      </c>
      <c r="B55" t="str">
        <f>+Insumo!A55</f>
        <v>CNH-R02-L01-A8.CS/2017</v>
      </c>
      <c r="C55" t="str">
        <f>+VLOOKUP(B55,'Datos generales'!C:P,9,0)</f>
        <v>Pemex Exploración y Producción</v>
      </c>
      <c r="D55" s="32">
        <f>+Insumo!B55/1000000</f>
        <v>0</v>
      </c>
      <c r="E55" s="32">
        <f>+Insumo!C55/1000000</f>
        <v>0</v>
      </c>
      <c r="F55" s="32">
        <f>+Insumo!D55/1000000</f>
        <v>0.71238269877218852</v>
      </c>
      <c r="G55" s="32">
        <f>+Insumo!E55/1000000</f>
        <v>6.4465825950024103</v>
      </c>
      <c r="H55" s="32">
        <f>+Insumo!F55/1000000</f>
        <v>2.6519135012139503</v>
      </c>
      <c r="I55" s="32">
        <f>+Insumo!G55/1000000</f>
        <v>3.0763910764536608</v>
      </c>
      <c r="J55" s="32">
        <f>+Insumo!H55/1000000</f>
        <v>2.406094964631015</v>
      </c>
      <c r="K55" s="32">
        <f>+Insumo!I55/1000000</f>
        <v>2.1099244306282317</v>
      </c>
      <c r="L55" s="32">
        <f>+Insumo!J55/1000000</f>
        <v>0</v>
      </c>
      <c r="M55" s="32">
        <f>+Insumo!K55/1000000</f>
        <v>0</v>
      </c>
      <c r="N55" s="32">
        <f>+Insumo!L55/1000000</f>
        <v>0</v>
      </c>
      <c r="O55" s="32">
        <f>+Insumo!M55/1000000</f>
        <v>0</v>
      </c>
      <c r="P55" s="32">
        <f>+Insumo!N55/1000000</f>
        <v>0</v>
      </c>
      <c r="Q55" s="32">
        <f>+Insumo!O55/1000000</f>
        <v>0</v>
      </c>
      <c r="R55" s="32">
        <f>+Insumo!P55/1000000</f>
        <v>0</v>
      </c>
      <c r="S55" s="32">
        <f>+Insumo!Q55/1000000</f>
        <v>0</v>
      </c>
      <c r="T55" s="32">
        <f>+Insumo!R55/1000000</f>
        <v>0</v>
      </c>
      <c r="U55" s="32">
        <f>+Insumo!S55/1000000</f>
        <v>0</v>
      </c>
      <c r="V55" s="32">
        <f>+Insumo!T55/1000000</f>
        <v>0</v>
      </c>
      <c r="W55" s="32">
        <f>+Insumo!U55/1000000</f>
        <v>0</v>
      </c>
      <c r="X55" s="32">
        <f>+Insumo!V55/1000000</f>
        <v>0</v>
      </c>
      <c r="Y55" s="32">
        <f>+Insumo!W55/1000000</f>
        <v>0</v>
      </c>
      <c r="Z55" s="32">
        <f>+Insumo!X55/1000000</f>
        <v>0</v>
      </c>
      <c r="AA55" s="32">
        <f>+Insumo!Y55/1000000</f>
        <v>0</v>
      </c>
      <c r="AB55" s="32">
        <f>+Insumo!Z55/1000000</f>
        <v>0</v>
      </c>
      <c r="AC55" s="32">
        <f>+Insumo!AA55/1000000</f>
        <v>0</v>
      </c>
      <c r="AD55" s="32">
        <f>+Insumo!AB55/1000000</f>
        <v>0</v>
      </c>
      <c r="AE55" s="32">
        <f>+Insumo!AC55/1000000</f>
        <v>0</v>
      </c>
      <c r="AF55" s="32">
        <f>+Insumo!AD55/1000000</f>
        <v>0</v>
      </c>
      <c r="AG55" s="32">
        <f>+Insumo!AE55/1000000</f>
        <v>0</v>
      </c>
      <c r="AH55" s="32">
        <f>+Insumo!AF55/1000000</f>
        <v>0</v>
      </c>
      <c r="AI55" s="32">
        <f>+Insumo!AG55/1000000</f>
        <v>0</v>
      </c>
      <c r="AJ55" s="32">
        <f>+Insumo!AH55/1000000</f>
        <v>0</v>
      </c>
      <c r="AK55" s="32">
        <f>+Insumo!AI55/1000000</f>
        <v>0</v>
      </c>
      <c r="AL55" s="32">
        <f>+Insumo!AJ55/1000000</f>
        <v>17.403289266701456</v>
      </c>
    </row>
    <row r="56" spans="1:38" x14ac:dyDescent="0.25">
      <c r="A56" t="s">
        <v>101</v>
      </c>
      <c r="B56" t="str">
        <f>+Insumo!A56</f>
        <v>CNH-R02-L01-A9.CS/2017</v>
      </c>
      <c r="C56" t="str">
        <f>+VLOOKUP(B56,'Datos generales'!C:P,9,0)</f>
        <v>Capricorn Energy Mexico</v>
      </c>
      <c r="D56" s="32">
        <f>+Insumo!B56/1000000</f>
        <v>0</v>
      </c>
      <c r="E56" s="32">
        <f>+Insumo!C56/1000000</f>
        <v>0</v>
      </c>
      <c r="F56" s="32">
        <f>+Insumo!D56/1000000</f>
        <v>2.3845465799999999</v>
      </c>
      <c r="G56" s="32">
        <f>+Insumo!E56/1000000</f>
        <v>37.093368665600011</v>
      </c>
      <c r="H56" s="32">
        <f>+Insumo!F56/1000000</f>
        <v>117.860053139559</v>
      </c>
      <c r="I56" s="32">
        <f>+Insumo!G56/1000000</f>
        <v>7.8064999999999998</v>
      </c>
      <c r="J56" s="32">
        <f>+Insumo!H56/1000000</f>
        <v>5.0095000000000001</v>
      </c>
      <c r="K56" s="32">
        <f>+Insumo!I56/1000000</f>
        <v>4.1018749999999997</v>
      </c>
      <c r="L56" s="32">
        <f>+Insumo!J56/1000000</f>
        <v>0</v>
      </c>
      <c r="M56" s="32">
        <f>+Insumo!K56/1000000</f>
        <v>0</v>
      </c>
      <c r="N56" s="32">
        <f>+Insumo!L56/1000000</f>
        <v>0</v>
      </c>
      <c r="O56" s="32">
        <f>+Insumo!M56/1000000</f>
        <v>0</v>
      </c>
      <c r="P56" s="32">
        <f>+Insumo!N56/1000000</f>
        <v>0</v>
      </c>
      <c r="Q56" s="32">
        <f>+Insumo!O56/1000000</f>
        <v>0</v>
      </c>
      <c r="R56" s="32">
        <f>+Insumo!P56/1000000</f>
        <v>0</v>
      </c>
      <c r="S56" s="32">
        <f>+Insumo!Q56/1000000</f>
        <v>0</v>
      </c>
      <c r="T56" s="32">
        <f>+Insumo!R56/1000000</f>
        <v>0</v>
      </c>
      <c r="U56" s="32">
        <f>+Insumo!S56/1000000</f>
        <v>0</v>
      </c>
      <c r="V56" s="32">
        <f>+Insumo!T56/1000000</f>
        <v>0</v>
      </c>
      <c r="W56" s="32">
        <f>+Insumo!U56/1000000</f>
        <v>0</v>
      </c>
      <c r="X56" s="32">
        <f>+Insumo!V56/1000000</f>
        <v>0</v>
      </c>
      <c r="Y56" s="32">
        <f>+Insumo!W56/1000000</f>
        <v>0</v>
      </c>
      <c r="Z56" s="32">
        <f>+Insumo!X56/1000000</f>
        <v>0</v>
      </c>
      <c r="AA56" s="32">
        <f>+Insumo!Y56/1000000</f>
        <v>0</v>
      </c>
      <c r="AB56" s="32">
        <f>+Insumo!Z56/1000000</f>
        <v>0</v>
      </c>
      <c r="AC56" s="32">
        <f>+Insumo!AA56/1000000</f>
        <v>0</v>
      </c>
      <c r="AD56" s="32">
        <f>+Insumo!AB56/1000000</f>
        <v>0</v>
      </c>
      <c r="AE56" s="32">
        <f>+Insumo!AC56/1000000</f>
        <v>0</v>
      </c>
      <c r="AF56" s="32">
        <f>+Insumo!AD56/1000000</f>
        <v>0</v>
      </c>
      <c r="AG56" s="32">
        <f>+Insumo!AE56/1000000</f>
        <v>0</v>
      </c>
      <c r="AH56" s="32">
        <f>+Insumo!AF56/1000000</f>
        <v>0</v>
      </c>
      <c r="AI56" s="32">
        <f>+Insumo!AG56/1000000</f>
        <v>0</v>
      </c>
      <c r="AJ56" s="32">
        <f>+Insumo!AH56/1000000</f>
        <v>0</v>
      </c>
      <c r="AK56" s="32">
        <f>+Insumo!AI56/1000000</f>
        <v>0</v>
      </c>
      <c r="AL56" s="32">
        <f>+Insumo!AJ56/1000000</f>
        <v>174.25584338515901</v>
      </c>
    </row>
    <row r="57" spans="1:38" x14ac:dyDescent="0.25">
      <c r="A57" t="s">
        <v>102</v>
      </c>
      <c r="B57" t="str">
        <f>+Insumo!A57</f>
        <v>CNH-R02-L02-A1.BG/2017</v>
      </c>
      <c r="C57" t="str">
        <f>+VLOOKUP(B57,'Datos generales'!C:P,9,0)</f>
        <v>Iberoamericana de Hidrocarburos CQ, Exploración &amp; Producción de México</v>
      </c>
      <c r="D57" s="32">
        <f>+Insumo!B57/1000000</f>
        <v>0</v>
      </c>
      <c r="E57" s="32">
        <f>+Insumo!C57/1000000</f>
        <v>0</v>
      </c>
      <c r="F57" s="32">
        <f>+Insumo!D57/1000000</f>
        <v>0</v>
      </c>
      <c r="G57" s="32">
        <f>+Insumo!E57/1000000</f>
        <v>2.1100723133333328</v>
      </c>
      <c r="H57" s="32">
        <f>+Insumo!F57/1000000</f>
        <v>21.074525783333335</v>
      </c>
      <c r="I57" s="32">
        <f>+Insumo!G57/1000000</f>
        <v>0.15663333333333335</v>
      </c>
      <c r="J57" s="32">
        <f>+Insumo!H57/1000000</f>
        <v>0</v>
      </c>
      <c r="K57" s="32">
        <f>+Insumo!I57/1000000</f>
        <v>0</v>
      </c>
      <c r="L57" s="32">
        <f>+Insumo!J57/1000000</f>
        <v>0</v>
      </c>
      <c r="M57" s="32">
        <f>+Insumo!K57/1000000</f>
        <v>0</v>
      </c>
      <c r="N57" s="32">
        <f>+Insumo!L57/1000000</f>
        <v>0</v>
      </c>
      <c r="O57" s="32">
        <f>+Insumo!M57/1000000</f>
        <v>0</v>
      </c>
      <c r="P57" s="32">
        <f>+Insumo!N57/1000000</f>
        <v>0</v>
      </c>
      <c r="Q57" s="32">
        <f>+Insumo!O57/1000000</f>
        <v>0</v>
      </c>
      <c r="R57" s="32">
        <f>+Insumo!P57/1000000</f>
        <v>0</v>
      </c>
      <c r="S57" s="32">
        <f>+Insumo!Q57/1000000</f>
        <v>0</v>
      </c>
      <c r="T57" s="32">
        <f>+Insumo!R57/1000000</f>
        <v>0</v>
      </c>
      <c r="U57" s="32">
        <f>+Insumo!S57/1000000</f>
        <v>0</v>
      </c>
      <c r="V57" s="32">
        <f>+Insumo!T57/1000000</f>
        <v>0</v>
      </c>
      <c r="W57" s="32">
        <f>+Insumo!U57/1000000</f>
        <v>0</v>
      </c>
      <c r="X57" s="32">
        <f>+Insumo!V57/1000000</f>
        <v>0</v>
      </c>
      <c r="Y57" s="32">
        <f>+Insumo!W57/1000000</f>
        <v>0</v>
      </c>
      <c r="Z57" s="32">
        <f>+Insumo!X57/1000000</f>
        <v>0</v>
      </c>
      <c r="AA57" s="32">
        <f>+Insumo!Y57/1000000</f>
        <v>0</v>
      </c>
      <c r="AB57" s="32">
        <f>+Insumo!Z57/1000000</f>
        <v>0</v>
      </c>
      <c r="AC57" s="32">
        <f>+Insumo!AA57/1000000</f>
        <v>0</v>
      </c>
      <c r="AD57" s="32">
        <f>+Insumo!AB57/1000000</f>
        <v>0</v>
      </c>
      <c r="AE57" s="32">
        <f>+Insumo!AC57/1000000</f>
        <v>0</v>
      </c>
      <c r="AF57" s="32">
        <f>+Insumo!AD57/1000000</f>
        <v>0</v>
      </c>
      <c r="AG57" s="32">
        <f>+Insumo!AE57/1000000</f>
        <v>0</v>
      </c>
      <c r="AH57" s="32">
        <f>+Insumo!AF57/1000000</f>
        <v>0</v>
      </c>
      <c r="AI57" s="32">
        <f>+Insumo!AG57/1000000</f>
        <v>0</v>
      </c>
      <c r="AJ57" s="32">
        <f>+Insumo!AH57/1000000</f>
        <v>0</v>
      </c>
      <c r="AK57" s="32">
        <f>+Insumo!AI57/1000000</f>
        <v>0</v>
      </c>
      <c r="AL57" s="32">
        <f>+Insumo!AJ57/1000000</f>
        <v>23.341231430000001</v>
      </c>
    </row>
    <row r="58" spans="1:38" x14ac:dyDescent="0.25">
      <c r="A58" t="s">
        <v>102</v>
      </c>
      <c r="B58" t="str">
        <f>+Insumo!A58</f>
        <v>CNH-R02-L02-A10.CS/2017</v>
      </c>
      <c r="C58" t="str">
        <f>+VLOOKUP(B58,'Datos generales'!C:P,9,0)</f>
        <v>Pantera Exploración y Producción 2.2</v>
      </c>
      <c r="D58" s="32">
        <f>+Insumo!B58/1000000</f>
        <v>0</v>
      </c>
      <c r="E58" s="32">
        <f>+Insumo!C58/1000000</f>
        <v>0</v>
      </c>
      <c r="F58" s="32">
        <f>+Insumo!D58/1000000</f>
        <v>0.49475229885057492</v>
      </c>
      <c r="G58" s="32">
        <f>+Insumo!E58/1000000</f>
        <v>3.1704554076646301</v>
      </c>
      <c r="H58" s="32">
        <f>+Insumo!F58/1000000</f>
        <v>14.837116820103898</v>
      </c>
      <c r="I58" s="32">
        <f>+Insumo!G58/1000000</f>
        <v>0.57222350427350421</v>
      </c>
      <c r="J58" s="32">
        <f>+Insumo!H58/1000000</f>
        <v>0</v>
      </c>
      <c r="K58" s="32">
        <f>+Insumo!I58/1000000</f>
        <v>0</v>
      </c>
      <c r="L58" s="32">
        <f>+Insumo!J58/1000000</f>
        <v>0</v>
      </c>
      <c r="M58" s="32">
        <f>+Insumo!K58/1000000</f>
        <v>0</v>
      </c>
      <c r="N58" s="32">
        <f>+Insumo!L58/1000000</f>
        <v>0</v>
      </c>
      <c r="O58" s="32">
        <f>+Insumo!M58/1000000</f>
        <v>0</v>
      </c>
      <c r="P58" s="32">
        <f>+Insumo!N58/1000000</f>
        <v>0</v>
      </c>
      <c r="Q58" s="32">
        <f>+Insumo!O58/1000000</f>
        <v>0</v>
      </c>
      <c r="R58" s="32">
        <f>+Insumo!P58/1000000</f>
        <v>0</v>
      </c>
      <c r="S58" s="32">
        <f>+Insumo!Q58/1000000</f>
        <v>0</v>
      </c>
      <c r="T58" s="32">
        <f>+Insumo!R58/1000000</f>
        <v>0</v>
      </c>
      <c r="U58" s="32">
        <f>+Insumo!S58/1000000</f>
        <v>0</v>
      </c>
      <c r="V58" s="32">
        <f>+Insumo!T58/1000000</f>
        <v>0</v>
      </c>
      <c r="W58" s="32">
        <f>+Insumo!U58/1000000</f>
        <v>0</v>
      </c>
      <c r="X58" s="32">
        <f>+Insumo!V58/1000000</f>
        <v>0</v>
      </c>
      <c r="Y58" s="32">
        <f>+Insumo!W58/1000000</f>
        <v>0</v>
      </c>
      <c r="Z58" s="32">
        <f>+Insumo!X58/1000000</f>
        <v>0</v>
      </c>
      <c r="AA58" s="32">
        <f>+Insumo!Y58/1000000</f>
        <v>0</v>
      </c>
      <c r="AB58" s="32">
        <f>+Insumo!Z58/1000000</f>
        <v>0</v>
      </c>
      <c r="AC58" s="32">
        <f>+Insumo!AA58/1000000</f>
        <v>0</v>
      </c>
      <c r="AD58" s="32">
        <f>+Insumo!AB58/1000000</f>
        <v>0</v>
      </c>
      <c r="AE58" s="32">
        <f>+Insumo!AC58/1000000</f>
        <v>0</v>
      </c>
      <c r="AF58" s="32">
        <f>+Insumo!AD58/1000000</f>
        <v>0</v>
      </c>
      <c r="AG58" s="32">
        <f>+Insumo!AE58/1000000</f>
        <v>0</v>
      </c>
      <c r="AH58" s="32">
        <f>+Insumo!AF58/1000000</f>
        <v>0</v>
      </c>
      <c r="AI58" s="32">
        <f>+Insumo!AG58/1000000</f>
        <v>0</v>
      </c>
      <c r="AJ58" s="32">
        <f>+Insumo!AH58/1000000</f>
        <v>0</v>
      </c>
      <c r="AK58" s="32">
        <f>+Insumo!AI58/1000000</f>
        <v>0</v>
      </c>
      <c r="AL58" s="32">
        <f>+Insumo!AJ58/1000000</f>
        <v>19.074548030892608</v>
      </c>
    </row>
    <row r="59" spans="1:38" x14ac:dyDescent="0.25">
      <c r="A59" t="s">
        <v>102</v>
      </c>
      <c r="B59" t="str">
        <f>+Insumo!A59</f>
        <v>CNH-R02-L02-A4.BG/2017</v>
      </c>
      <c r="C59" t="str">
        <f>+VLOOKUP(B59,'Datos generales'!C:P,9,0)</f>
        <v>Pantera Exploración y Producción 2.2</v>
      </c>
      <c r="D59" s="32">
        <f>+Insumo!B59/1000000</f>
        <v>0</v>
      </c>
      <c r="E59" s="32">
        <f>+Insumo!C59/1000000</f>
        <v>0</v>
      </c>
      <c r="F59" s="32">
        <f>+Insumo!D59/1000000</f>
        <v>0.39751027313671661</v>
      </c>
      <c r="G59" s="32">
        <f>+Insumo!E59/1000000</f>
        <v>8.358422338266239</v>
      </c>
      <c r="H59" s="32">
        <f>+Insumo!F59/1000000</f>
        <v>25.813674217786883</v>
      </c>
      <c r="I59" s="32">
        <f>+Insumo!G59/1000000</f>
        <v>0.56816367829059833</v>
      </c>
      <c r="J59" s="32">
        <f>+Insumo!H59/1000000</f>
        <v>0</v>
      </c>
      <c r="K59" s="32">
        <f>+Insumo!I59/1000000</f>
        <v>0</v>
      </c>
      <c r="L59" s="32">
        <f>+Insumo!J59/1000000</f>
        <v>0</v>
      </c>
      <c r="M59" s="32">
        <f>+Insumo!K59/1000000</f>
        <v>0</v>
      </c>
      <c r="N59" s="32">
        <f>+Insumo!L59/1000000</f>
        <v>0</v>
      </c>
      <c r="O59" s="32">
        <f>+Insumo!M59/1000000</f>
        <v>0</v>
      </c>
      <c r="P59" s="32">
        <f>+Insumo!N59/1000000</f>
        <v>0</v>
      </c>
      <c r="Q59" s="32">
        <f>+Insumo!O59/1000000</f>
        <v>0</v>
      </c>
      <c r="R59" s="32">
        <f>+Insumo!P59/1000000</f>
        <v>0</v>
      </c>
      <c r="S59" s="32">
        <f>+Insumo!Q59/1000000</f>
        <v>0</v>
      </c>
      <c r="T59" s="32">
        <f>+Insumo!R59/1000000</f>
        <v>0</v>
      </c>
      <c r="U59" s="32">
        <f>+Insumo!S59/1000000</f>
        <v>0</v>
      </c>
      <c r="V59" s="32">
        <f>+Insumo!T59/1000000</f>
        <v>0</v>
      </c>
      <c r="W59" s="32">
        <f>+Insumo!U59/1000000</f>
        <v>0</v>
      </c>
      <c r="X59" s="32">
        <f>+Insumo!V59/1000000</f>
        <v>0</v>
      </c>
      <c r="Y59" s="32">
        <f>+Insumo!W59/1000000</f>
        <v>0</v>
      </c>
      <c r="Z59" s="32">
        <f>+Insumo!X59/1000000</f>
        <v>0</v>
      </c>
      <c r="AA59" s="32">
        <f>+Insumo!Y59/1000000</f>
        <v>0</v>
      </c>
      <c r="AB59" s="32">
        <f>+Insumo!Z59/1000000</f>
        <v>0</v>
      </c>
      <c r="AC59" s="32">
        <f>+Insumo!AA59/1000000</f>
        <v>0</v>
      </c>
      <c r="AD59" s="32">
        <f>+Insumo!AB59/1000000</f>
        <v>0</v>
      </c>
      <c r="AE59" s="32">
        <f>+Insumo!AC59/1000000</f>
        <v>0</v>
      </c>
      <c r="AF59" s="32">
        <f>+Insumo!AD59/1000000</f>
        <v>0</v>
      </c>
      <c r="AG59" s="32">
        <f>+Insumo!AE59/1000000</f>
        <v>0</v>
      </c>
      <c r="AH59" s="32">
        <f>+Insumo!AF59/1000000</f>
        <v>0</v>
      </c>
      <c r="AI59" s="32">
        <f>+Insumo!AG59/1000000</f>
        <v>0</v>
      </c>
      <c r="AJ59" s="32">
        <f>+Insumo!AH59/1000000</f>
        <v>0</v>
      </c>
      <c r="AK59" s="32">
        <f>+Insumo!AI59/1000000</f>
        <v>0</v>
      </c>
      <c r="AL59" s="32">
        <f>+Insumo!AJ59/1000000</f>
        <v>35.137770507480433</v>
      </c>
    </row>
    <row r="60" spans="1:38" x14ac:dyDescent="0.25">
      <c r="A60" t="s">
        <v>102</v>
      </c>
      <c r="B60" t="str">
        <f>+Insumo!A60</f>
        <v>CNH-R02-L02-A5.BG/2017</v>
      </c>
      <c r="C60" t="str">
        <f>+VLOOKUP(B60,'Datos generales'!C:P,9,0)</f>
        <v>Pantera Exploración y Producción 2.2</v>
      </c>
      <c r="D60" s="32">
        <f>+Insumo!B60/1000000</f>
        <v>0</v>
      </c>
      <c r="E60" s="32">
        <f>+Insumo!C60/1000000</f>
        <v>0</v>
      </c>
      <c r="F60" s="32">
        <f>+Insumo!D60/1000000</f>
        <v>0.39751027313671661</v>
      </c>
      <c r="G60" s="32">
        <f>+Insumo!E60/1000000</f>
        <v>4.6372567820293229</v>
      </c>
      <c r="H60" s="32">
        <f>+Insumo!F60/1000000</f>
        <v>18.388094176132107</v>
      </c>
      <c r="I60" s="32">
        <f>+Insumo!G60/1000000</f>
        <v>0.64316367829059784</v>
      </c>
      <c r="J60" s="32">
        <f>+Insumo!H60/1000000</f>
        <v>0</v>
      </c>
      <c r="K60" s="32">
        <f>+Insumo!I60/1000000</f>
        <v>0</v>
      </c>
      <c r="L60" s="32">
        <f>+Insumo!J60/1000000</f>
        <v>0</v>
      </c>
      <c r="M60" s="32">
        <f>+Insumo!K60/1000000</f>
        <v>0</v>
      </c>
      <c r="N60" s="32">
        <f>+Insumo!L60/1000000</f>
        <v>0</v>
      </c>
      <c r="O60" s="32">
        <f>+Insumo!M60/1000000</f>
        <v>0</v>
      </c>
      <c r="P60" s="32">
        <f>+Insumo!N60/1000000</f>
        <v>0</v>
      </c>
      <c r="Q60" s="32">
        <f>+Insumo!O60/1000000</f>
        <v>0</v>
      </c>
      <c r="R60" s="32">
        <f>+Insumo!P60/1000000</f>
        <v>0</v>
      </c>
      <c r="S60" s="32">
        <f>+Insumo!Q60/1000000</f>
        <v>0</v>
      </c>
      <c r="T60" s="32">
        <f>+Insumo!R60/1000000</f>
        <v>0</v>
      </c>
      <c r="U60" s="32">
        <f>+Insumo!S60/1000000</f>
        <v>0</v>
      </c>
      <c r="V60" s="32">
        <f>+Insumo!T60/1000000</f>
        <v>0</v>
      </c>
      <c r="W60" s="32">
        <f>+Insumo!U60/1000000</f>
        <v>0</v>
      </c>
      <c r="X60" s="32">
        <f>+Insumo!V60/1000000</f>
        <v>0</v>
      </c>
      <c r="Y60" s="32">
        <f>+Insumo!W60/1000000</f>
        <v>0</v>
      </c>
      <c r="Z60" s="32">
        <f>+Insumo!X60/1000000</f>
        <v>0</v>
      </c>
      <c r="AA60" s="32">
        <f>+Insumo!Y60/1000000</f>
        <v>0</v>
      </c>
      <c r="AB60" s="32">
        <f>+Insumo!Z60/1000000</f>
        <v>0</v>
      </c>
      <c r="AC60" s="32">
        <f>+Insumo!AA60/1000000</f>
        <v>0</v>
      </c>
      <c r="AD60" s="32">
        <f>+Insumo!AB60/1000000</f>
        <v>0</v>
      </c>
      <c r="AE60" s="32">
        <f>+Insumo!AC60/1000000</f>
        <v>0</v>
      </c>
      <c r="AF60" s="32">
        <f>+Insumo!AD60/1000000</f>
        <v>0</v>
      </c>
      <c r="AG60" s="32">
        <f>+Insumo!AE60/1000000</f>
        <v>0</v>
      </c>
      <c r="AH60" s="32">
        <f>+Insumo!AF60/1000000</f>
        <v>0</v>
      </c>
      <c r="AI60" s="32">
        <f>+Insumo!AG60/1000000</f>
        <v>0</v>
      </c>
      <c r="AJ60" s="32">
        <f>+Insumo!AH60/1000000</f>
        <v>0</v>
      </c>
      <c r="AK60" s="32">
        <f>+Insumo!AI60/1000000</f>
        <v>0</v>
      </c>
      <c r="AL60" s="32">
        <f>+Insumo!AJ60/1000000</f>
        <v>24.066024909588744</v>
      </c>
    </row>
    <row r="61" spans="1:38" x14ac:dyDescent="0.25">
      <c r="A61" t="s">
        <v>102</v>
      </c>
      <c r="B61" t="str">
        <f>+Insumo!A61</f>
        <v>CNH-R02-L02-A7.BG/2017</v>
      </c>
      <c r="C61" t="str">
        <f>+VLOOKUP(B61,'Datos generales'!C:P,9,0)</f>
        <v>Pantera Exploración y Producción 2.2</v>
      </c>
      <c r="D61" s="32">
        <f>+Insumo!B61/1000000</f>
        <v>0</v>
      </c>
      <c r="E61" s="32">
        <f>+Insumo!C61/1000000</f>
        <v>0</v>
      </c>
      <c r="F61" s="32">
        <f>+Insumo!D61/1000000</f>
        <v>0</v>
      </c>
      <c r="G61" s="32">
        <f>+Insumo!E61/1000000</f>
        <v>1.7241269807692305</v>
      </c>
      <c r="H61" s="32">
        <f>+Insumo!F61/1000000</f>
        <v>13.671264801538454</v>
      </c>
      <c r="I61" s="32">
        <f>+Insumo!G61/1000000</f>
        <v>1.6827640717948718</v>
      </c>
      <c r="J61" s="32">
        <f>+Insumo!H61/1000000</f>
        <v>0</v>
      </c>
      <c r="K61" s="32">
        <f>+Insumo!I61/1000000</f>
        <v>0</v>
      </c>
      <c r="L61" s="32">
        <f>+Insumo!J61/1000000</f>
        <v>0</v>
      </c>
      <c r="M61" s="32">
        <f>+Insumo!K61/1000000</f>
        <v>0</v>
      </c>
      <c r="N61" s="32">
        <f>+Insumo!L61/1000000</f>
        <v>0</v>
      </c>
      <c r="O61" s="32">
        <f>+Insumo!M61/1000000</f>
        <v>0</v>
      </c>
      <c r="P61" s="32">
        <f>+Insumo!N61/1000000</f>
        <v>0</v>
      </c>
      <c r="Q61" s="32">
        <f>+Insumo!O61/1000000</f>
        <v>0</v>
      </c>
      <c r="R61" s="32">
        <f>+Insumo!P61/1000000</f>
        <v>0</v>
      </c>
      <c r="S61" s="32">
        <f>+Insumo!Q61/1000000</f>
        <v>0</v>
      </c>
      <c r="T61" s="32">
        <f>+Insumo!R61/1000000</f>
        <v>0</v>
      </c>
      <c r="U61" s="32">
        <f>+Insumo!S61/1000000</f>
        <v>0</v>
      </c>
      <c r="V61" s="32">
        <f>+Insumo!T61/1000000</f>
        <v>0</v>
      </c>
      <c r="W61" s="32">
        <f>+Insumo!U61/1000000</f>
        <v>0</v>
      </c>
      <c r="X61" s="32">
        <f>+Insumo!V61/1000000</f>
        <v>0</v>
      </c>
      <c r="Y61" s="32">
        <f>+Insumo!W61/1000000</f>
        <v>0</v>
      </c>
      <c r="Z61" s="32">
        <f>+Insumo!X61/1000000</f>
        <v>0</v>
      </c>
      <c r="AA61" s="32">
        <f>+Insumo!Y61/1000000</f>
        <v>0</v>
      </c>
      <c r="AB61" s="32">
        <f>+Insumo!Z61/1000000</f>
        <v>0</v>
      </c>
      <c r="AC61" s="32">
        <f>+Insumo!AA61/1000000</f>
        <v>0</v>
      </c>
      <c r="AD61" s="32">
        <f>+Insumo!AB61/1000000</f>
        <v>0</v>
      </c>
      <c r="AE61" s="32">
        <f>+Insumo!AC61/1000000</f>
        <v>0</v>
      </c>
      <c r="AF61" s="32">
        <f>+Insumo!AD61/1000000</f>
        <v>0</v>
      </c>
      <c r="AG61" s="32">
        <f>+Insumo!AE61/1000000</f>
        <v>0</v>
      </c>
      <c r="AH61" s="32">
        <f>+Insumo!AF61/1000000</f>
        <v>0</v>
      </c>
      <c r="AI61" s="32">
        <f>+Insumo!AG61/1000000</f>
        <v>0</v>
      </c>
      <c r="AJ61" s="32">
        <f>+Insumo!AH61/1000000</f>
        <v>0</v>
      </c>
      <c r="AK61" s="32">
        <f>+Insumo!AI61/1000000</f>
        <v>0</v>
      </c>
      <c r="AL61" s="32">
        <f>+Insumo!AJ61/1000000</f>
        <v>17.078155854102555</v>
      </c>
    </row>
    <row r="62" spans="1:38" x14ac:dyDescent="0.25">
      <c r="A62" t="s">
        <v>102</v>
      </c>
      <c r="B62" t="str">
        <f>+Insumo!A62</f>
        <v>CNH-R02-L02-A8.BG/2017</v>
      </c>
      <c r="C62" t="str">
        <f>+VLOOKUP(B62,'Datos generales'!C:P,9,0)</f>
        <v>Pantera Exploración y Producción 2.2</v>
      </c>
      <c r="D62" s="32">
        <f>+Insumo!B62/1000000</f>
        <v>0</v>
      </c>
      <c r="E62" s="32">
        <f>+Insumo!C62/1000000</f>
        <v>0</v>
      </c>
      <c r="F62" s="32">
        <f>+Insumo!D62/1000000</f>
        <v>0</v>
      </c>
      <c r="G62" s="32">
        <f>+Insumo!E62/1000000</f>
        <v>0.90815112685896338</v>
      </c>
      <c r="H62" s="32">
        <f>+Insumo!F62/1000000</f>
        <v>16.960303510821419</v>
      </c>
      <c r="I62" s="32">
        <f>+Insumo!G62/1000000</f>
        <v>1.819293498388699</v>
      </c>
      <c r="J62" s="32">
        <f>+Insumo!H62/1000000</f>
        <v>0</v>
      </c>
      <c r="K62" s="32">
        <f>+Insumo!I62/1000000</f>
        <v>0</v>
      </c>
      <c r="L62" s="32">
        <f>+Insumo!J62/1000000</f>
        <v>0</v>
      </c>
      <c r="M62" s="32">
        <f>+Insumo!K62/1000000</f>
        <v>0</v>
      </c>
      <c r="N62" s="32">
        <f>+Insumo!L62/1000000</f>
        <v>0</v>
      </c>
      <c r="O62" s="32">
        <f>+Insumo!M62/1000000</f>
        <v>0</v>
      </c>
      <c r="P62" s="32">
        <f>+Insumo!N62/1000000</f>
        <v>0</v>
      </c>
      <c r="Q62" s="32">
        <f>+Insumo!O62/1000000</f>
        <v>0</v>
      </c>
      <c r="R62" s="32">
        <f>+Insumo!P62/1000000</f>
        <v>0</v>
      </c>
      <c r="S62" s="32">
        <f>+Insumo!Q62/1000000</f>
        <v>0</v>
      </c>
      <c r="T62" s="32">
        <f>+Insumo!R62/1000000</f>
        <v>0</v>
      </c>
      <c r="U62" s="32">
        <f>+Insumo!S62/1000000</f>
        <v>0</v>
      </c>
      <c r="V62" s="32">
        <f>+Insumo!T62/1000000</f>
        <v>0</v>
      </c>
      <c r="W62" s="32">
        <f>+Insumo!U62/1000000</f>
        <v>0</v>
      </c>
      <c r="X62" s="32">
        <f>+Insumo!V62/1000000</f>
        <v>0</v>
      </c>
      <c r="Y62" s="32">
        <f>+Insumo!W62/1000000</f>
        <v>0</v>
      </c>
      <c r="Z62" s="32">
        <f>+Insumo!X62/1000000</f>
        <v>0</v>
      </c>
      <c r="AA62" s="32">
        <f>+Insumo!Y62/1000000</f>
        <v>0</v>
      </c>
      <c r="AB62" s="32">
        <f>+Insumo!Z62/1000000</f>
        <v>0</v>
      </c>
      <c r="AC62" s="32">
        <f>+Insumo!AA62/1000000</f>
        <v>0</v>
      </c>
      <c r="AD62" s="32">
        <f>+Insumo!AB62/1000000</f>
        <v>0</v>
      </c>
      <c r="AE62" s="32">
        <f>+Insumo!AC62/1000000</f>
        <v>0</v>
      </c>
      <c r="AF62" s="32">
        <f>+Insumo!AD62/1000000</f>
        <v>0</v>
      </c>
      <c r="AG62" s="32">
        <f>+Insumo!AE62/1000000</f>
        <v>0</v>
      </c>
      <c r="AH62" s="32">
        <f>+Insumo!AF62/1000000</f>
        <v>0</v>
      </c>
      <c r="AI62" s="32">
        <f>+Insumo!AG62/1000000</f>
        <v>0</v>
      </c>
      <c r="AJ62" s="32">
        <f>+Insumo!AH62/1000000</f>
        <v>0</v>
      </c>
      <c r="AK62" s="32">
        <f>+Insumo!AI62/1000000</f>
        <v>0</v>
      </c>
      <c r="AL62" s="32">
        <f>+Insumo!AJ62/1000000</f>
        <v>19.687748136069082</v>
      </c>
    </row>
    <row r="63" spans="1:38" x14ac:dyDescent="0.25">
      <c r="A63" t="s">
        <v>102</v>
      </c>
      <c r="B63" t="str">
        <f>+Insumo!A63</f>
        <v>CNH-R02-L02-A9.BG/2017</v>
      </c>
      <c r="C63" t="str">
        <f>+VLOOKUP(B63,'Datos generales'!C:P,9,0)</f>
        <v>Pantera Exploración y Producción 2.2</v>
      </c>
      <c r="D63" s="32">
        <f>+Insumo!B63/1000000</f>
        <v>0</v>
      </c>
      <c r="E63" s="32">
        <f>+Insumo!C63/1000000</f>
        <v>0</v>
      </c>
      <c r="F63" s="32">
        <f>+Insumo!D63/1000000</f>
        <v>0</v>
      </c>
      <c r="G63" s="32">
        <f>+Insumo!E63/1000000</f>
        <v>0.99330141438033093</v>
      </c>
      <c r="H63" s="32">
        <f>+Insumo!F63/1000000</f>
        <v>21.291695131402594</v>
      </c>
      <c r="I63" s="32">
        <f>+Insumo!G63/1000000</f>
        <v>1.9879049850553658</v>
      </c>
      <c r="J63" s="32">
        <f>+Insumo!H63/1000000</f>
        <v>0</v>
      </c>
      <c r="K63" s="32">
        <f>+Insumo!I63/1000000</f>
        <v>0</v>
      </c>
      <c r="L63" s="32">
        <f>+Insumo!J63/1000000</f>
        <v>0</v>
      </c>
      <c r="M63" s="32">
        <f>+Insumo!K63/1000000</f>
        <v>0</v>
      </c>
      <c r="N63" s="32">
        <f>+Insumo!L63/1000000</f>
        <v>0</v>
      </c>
      <c r="O63" s="32">
        <f>+Insumo!M63/1000000</f>
        <v>0</v>
      </c>
      <c r="P63" s="32">
        <f>+Insumo!N63/1000000</f>
        <v>0</v>
      </c>
      <c r="Q63" s="32">
        <f>+Insumo!O63/1000000</f>
        <v>0</v>
      </c>
      <c r="R63" s="32">
        <f>+Insumo!P63/1000000</f>
        <v>0</v>
      </c>
      <c r="S63" s="32">
        <f>+Insumo!Q63/1000000</f>
        <v>0</v>
      </c>
      <c r="T63" s="32">
        <f>+Insumo!R63/1000000</f>
        <v>0</v>
      </c>
      <c r="U63" s="32">
        <f>+Insumo!S63/1000000</f>
        <v>0</v>
      </c>
      <c r="V63" s="32">
        <f>+Insumo!T63/1000000</f>
        <v>0</v>
      </c>
      <c r="W63" s="32">
        <f>+Insumo!U63/1000000</f>
        <v>0</v>
      </c>
      <c r="X63" s="32">
        <f>+Insumo!V63/1000000</f>
        <v>0</v>
      </c>
      <c r="Y63" s="32">
        <f>+Insumo!W63/1000000</f>
        <v>0</v>
      </c>
      <c r="Z63" s="32">
        <f>+Insumo!X63/1000000</f>
        <v>0</v>
      </c>
      <c r="AA63" s="32">
        <f>+Insumo!Y63/1000000</f>
        <v>0</v>
      </c>
      <c r="AB63" s="32">
        <f>+Insumo!Z63/1000000</f>
        <v>0</v>
      </c>
      <c r="AC63" s="32">
        <f>+Insumo!AA63/1000000</f>
        <v>0</v>
      </c>
      <c r="AD63" s="32">
        <f>+Insumo!AB63/1000000</f>
        <v>0</v>
      </c>
      <c r="AE63" s="32">
        <f>+Insumo!AC63/1000000</f>
        <v>0</v>
      </c>
      <c r="AF63" s="32">
        <f>+Insumo!AD63/1000000</f>
        <v>0</v>
      </c>
      <c r="AG63" s="32">
        <f>+Insumo!AE63/1000000</f>
        <v>0</v>
      </c>
      <c r="AH63" s="32">
        <f>+Insumo!AF63/1000000</f>
        <v>0</v>
      </c>
      <c r="AI63" s="32">
        <f>+Insumo!AG63/1000000</f>
        <v>0</v>
      </c>
      <c r="AJ63" s="32">
        <f>+Insumo!AH63/1000000</f>
        <v>0</v>
      </c>
      <c r="AK63" s="32">
        <f>+Insumo!AI63/1000000</f>
        <v>0</v>
      </c>
      <c r="AL63" s="32">
        <f>+Insumo!AJ63/1000000</f>
        <v>24.27290153083829</v>
      </c>
    </row>
    <row r="64" spans="1:38" x14ac:dyDescent="0.25">
      <c r="A64" t="s">
        <v>103</v>
      </c>
      <c r="B64" t="str">
        <f>+Insumo!A64</f>
        <v>CNH-R02-L03-BG-01/2017</v>
      </c>
      <c r="C64" t="str">
        <f>+VLOOKUP(B64,'Datos generales'!C:P,9,0)</f>
        <v>Iberoamericana de Hidrocarburos CQ, Exploración &amp; Producción de México</v>
      </c>
      <c r="D64" s="32">
        <f>+Insumo!B64/1000000</f>
        <v>0</v>
      </c>
      <c r="E64" s="32">
        <f>+Insumo!C64/1000000</f>
        <v>0</v>
      </c>
      <c r="F64" s="32">
        <f>+Insumo!D64/1000000</f>
        <v>0</v>
      </c>
      <c r="G64" s="32">
        <f>+Insumo!E64/1000000</f>
        <v>3.6927572989472566</v>
      </c>
      <c r="H64" s="32">
        <f>+Insumo!F64/1000000</f>
        <v>26.479198936140349</v>
      </c>
      <c r="I64" s="32">
        <f>+Insumo!G64/1000000</f>
        <v>0.52333333333333332</v>
      </c>
      <c r="J64" s="32">
        <f>+Insumo!H64/1000000</f>
        <v>0</v>
      </c>
      <c r="K64" s="32">
        <f>+Insumo!I64/1000000</f>
        <v>0</v>
      </c>
      <c r="L64" s="32">
        <f>+Insumo!J64/1000000</f>
        <v>0</v>
      </c>
      <c r="M64" s="32">
        <f>+Insumo!K64/1000000</f>
        <v>0</v>
      </c>
      <c r="N64" s="32">
        <f>+Insumo!L64/1000000</f>
        <v>0</v>
      </c>
      <c r="O64" s="32">
        <f>+Insumo!M64/1000000</f>
        <v>0</v>
      </c>
      <c r="P64" s="32">
        <f>+Insumo!N64/1000000</f>
        <v>0</v>
      </c>
      <c r="Q64" s="32">
        <f>+Insumo!O64/1000000</f>
        <v>0</v>
      </c>
      <c r="R64" s="32">
        <f>+Insumo!P64/1000000</f>
        <v>0</v>
      </c>
      <c r="S64" s="32">
        <f>+Insumo!Q64/1000000</f>
        <v>0</v>
      </c>
      <c r="T64" s="32">
        <f>+Insumo!R64/1000000</f>
        <v>0</v>
      </c>
      <c r="U64" s="32">
        <f>+Insumo!S64/1000000</f>
        <v>0</v>
      </c>
      <c r="V64" s="32">
        <f>+Insumo!T64/1000000</f>
        <v>0</v>
      </c>
      <c r="W64" s="32">
        <f>+Insumo!U64/1000000</f>
        <v>0</v>
      </c>
      <c r="X64" s="32">
        <f>+Insumo!V64/1000000</f>
        <v>0</v>
      </c>
      <c r="Y64" s="32">
        <f>+Insumo!W64/1000000</f>
        <v>0</v>
      </c>
      <c r="Z64" s="32">
        <f>+Insumo!X64/1000000</f>
        <v>0</v>
      </c>
      <c r="AA64" s="32">
        <f>+Insumo!Y64/1000000</f>
        <v>0</v>
      </c>
      <c r="AB64" s="32">
        <f>+Insumo!Z64/1000000</f>
        <v>0</v>
      </c>
      <c r="AC64" s="32">
        <f>+Insumo!AA64/1000000</f>
        <v>0</v>
      </c>
      <c r="AD64" s="32">
        <f>+Insumo!AB64/1000000</f>
        <v>0</v>
      </c>
      <c r="AE64" s="32">
        <f>+Insumo!AC64/1000000</f>
        <v>0</v>
      </c>
      <c r="AF64" s="32">
        <f>+Insumo!AD64/1000000</f>
        <v>0</v>
      </c>
      <c r="AG64" s="32">
        <f>+Insumo!AE64/1000000</f>
        <v>0</v>
      </c>
      <c r="AH64" s="32">
        <f>+Insumo!AF64/1000000</f>
        <v>0</v>
      </c>
      <c r="AI64" s="32">
        <f>+Insumo!AG64/1000000</f>
        <v>0</v>
      </c>
      <c r="AJ64" s="32">
        <f>+Insumo!AH64/1000000</f>
        <v>0</v>
      </c>
      <c r="AK64" s="32">
        <f>+Insumo!AI64/1000000</f>
        <v>0</v>
      </c>
      <c r="AL64" s="32">
        <f>+Insumo!AJ64/1000000</f>
        <v>30.695289568420939</v>
      </c>
    </row>
    <row r="65" spans="1:38" x14ac:dyDescent="0.25">
      <c r="A65" t="s">
        <v>103</v>
      </c>
      <c r="B65" t="str">
        <f>+Insumo!A65</f>
        <v>CNH-R02-L03-BG-02/2017</v>
      </c>
      <c r="C65" t="str">
        <f>+VLOOKUP(B65,'Datos generales'!C:P,9,0)</f>
        <v>Newpek Exploración y Extracción</v>
      </c>
      <c r="D65" s="32">
        <f>+Insumo!B65/1000000</f>
        <v>0</v>
      </c>
      <c r="E65" s="32">
        <f>+Insumo!C65/1000000</f>
        <v>0</v>
      </c>
      <c r="F65" s="32">
        <f>+Insumo!D65/1000000</f>
        <v>0</v>
      </c>
      <c r="G65" s="32">
        <f>+Insumo!E65/1000000</f>
        <v>3.4513179130000009</v>
      </c>
      <c r="H65" s="32">
        <f>+Insumo!F65/1000000</f>
        <v>15.472936012470598</v>
      </c>
      <c r="I65" s="32">
        <f>+Insumo!G65/1000000</f>
        <v>6.343857244970577</v>
      </c>
      <c r="J65" s="32">
        <f>+Insumo!H65/1000000</f>
        <v>0</v>
      </c>
      <c r="K65" s="32">
        <f>+Insumo!I65/1000000</f>
        <v>0</v>
      </c>
      <c r="L65" s="32">
        <f>+Insumo!J65/1000000</f>
        <v>0</v>
      </c>
      <c r="M65" s="32">
        <f>+Insumo!K65/1000000</f>
        <v>0</v>
      </c>
      <c r="N65" s="32">
        <f>+Insumo!L65/1000000</f>
        <v>0</v>
      </c>
      <c r="O65" s="32">
        <f>+Insumo!M65/1000000</f>
        <v>0</v>
      </c>
      <c r="P65" s="32">
        <f>+Insumo!N65/1000000</f>
        <v>0</v>
      </c>
      <c r="Q65" s="32">
        <f>+Insumo!O65/1000000</f>
        <v>0</v>
      </c>
      <c r="R65" s="32">
        <f>+Insumo!P65/1000000</f>
        <v>0</v>
      </c>
      <c r="S65" s="32">
        <f>+Insumo!Q65/1000000</f>
        <v>0</v>
      </c>
      <c r="T65" s="32">
        <f>+Insumo!R65/1000000</f>
        <v>0</v>
      </c>
      <c r="U65" s="32">
        <f>+Insumo!S65/1000000</f>
        <v>0</v>
      </c>
      <c r="V65" s="32">
        <f>+Insumo!T65/1000000</f>
        <v>0</v>
      </c>
      <c r="W65" s="32">
        <f>+Insumo!U65/1000000</f>
        <v>0</v>
      </c>
      <c r="X65" s="32">
        <f>+Insumo!V65/1000000</f>
        <v>0</v>
      </c>
      <c r="Y65" s="32">
        <f>+Insumo!W65/1000000</f>
        <v>0</v>
      </c>
      <c r="Z65" s="32">
        <f>+Insumo!X65/1000000</f>
        <v>0</v>
      </c>
      <c r="AA65" s="32">
        <f>+Insumo!Y65/1000000</f>
        <v>0</v>
      </c>
      <c r="AB65" s="32">
        <f>+Insumo!Z65/1000000</f>
        <v>0</v>
      </c>
      <c r="AC65" s="32">
        <f>+Insumo!AA65/1000000</f>
        <v>0</v>
      </c>
      <c r="AD65" s="32">
        <f>+Insumo!AB65/1000000</f>
        <v>0</v>
      </c>
      <c r="AE65" s="32">
        <f>+Insumo!AC65/1000000</f>
        <v>0</v>
      </c>
      <c r="AF65" s="32">
        <f>+Insumo!AD65/1000000</f>
        <v>0</v>
      </c>
      <c r="AG65" s="32">
        <f>+Insumo!AE65/1000000</f>
        <v>0</v>
      </c>
      <c r="AH65" s="32">
        <f>+Insumo!AF65/1000000</f>
        <v>0</v>
      </c>
      <c r="AI65" s="32">
        <f>+Insumo!AG65/1000000</f>
        <v>0</v>
      </c>
      <c r="AJ65" s="32">
        <f>+Insumo!AH65/1000000</f>
        <v>0</v>
      </c>
      <c r="AK65" s="32">
        <f>+Insumo!AI65/1000000</f>
        <v>0</v>
      </c>
      <c r="AL65" s="32">
        <f>+Insumo!AJ65/1000000</f>
        <v>25.268111170441173</v>
      </c>
    </row>
    <row r="66" spans="1:38" x14ac:dyDescent="0.25">
      <c r="A66" t="s">
        <v>103</v>
      </c>
      <c r="B66" t="str">
        <f>+Insumo!A66</f>
        <v>CNH-R02-L03-BG-03/2017</v>
      </c>
      <c r="C66" t="str">
        <f>+VLOOKUP(B66,'Datos generales'!C:P,9,0)</f>
        <v>Newpek Exploración y Extracción</v>
      </c>
      <c r="D66" s="32">
        <f>+Insumo!B66/1000000</f>
        <v>0</v>
      </c>
      <c r="E66" s="32">
        <f>+Insumo!C66/1000000</f>
        <v>0</v>
      </c>
      <c r="F66" s="32">
        <f>+Insumo!D66/1000000</f>
        <v>0</v>
      </c>
      <c r="G66" s="32">
        <f>+Insumo!E66/1000000</f>
        <v>2.7814660629999994</v>
      </c>
      <c r="H66" s="32">
        <f>+Insumo!F66/1000000</f>
        <v>5.7220261199705842</v>
      </c>
      <c r="I66" s="32">
        <f>+Insumo!G66/1000000</f>
        <v>1.1761123699705882</v>
      </c>
      <c r="J66" s="32">
        <f>+Insumo!H66/1000000</f>
        <v>0</v>
      </c>
      <c r="K66" s="32">
        <f>+Insumo!I66/1000000</f>
        <v>0</v>
      </c>
      <c r="L66" s="32">
        <f>+Insumo!J66/1000000</f>
        <v>0</v>
      </c>
      <c r="M66" s="32">
        <f>+Insumo!K66/1000000</f>
        <v>0</v>
      </c>
      <c r="N66" s="32">
        <f>+Insumo!L66/1000000</f>
        <v>0</v>
      </c>
      <c r="O66" s="32">
        <f>+Insumo!M66/1000000</f>
        <v>0</v>
      </c>
      <c r="P66" s="32">
        <f>+Insumo!N66/1000000</f>
        <v>0</v>
      </c>
      <c r="Q66" s="32">
        <f>+Insumo!O66/1000000</f>
        <v>0</v>
      </c>
      <c r="R66" s="32">
        <f>+Insumo!P66/1000000</f>
        <v>0</v>
      </c>
      <c r="S66" s="32">
        <f>+Insumo!Q66/1000000</f>
        <v>0</v>
      </c>
      <c r="T66" s="32">
        <f>+Insumo!R66/1000000</f>
        <v>0</v>
      </c>
      <c r="U66" s="32">
        <f>+Insumo!S66/1000000</f>
        <v>0</v>
      </c>
      <c r="V66" s="32">
        <f>+Insumo!T66/1000000</f>
        <v>0</v>
      </c>
      <c r="W66" s="32">
        <f>+Insumo!U66/1000000</f>
        <v>0</v>
      </c>
      <c r="X66" s="32">
        <f>+Insumo!V66/1000000</f>
        <v>0</v>
      </c>
      <c r="Y66" s="32">
        <f>+Insumo!W66/1000000</f>
        <v>0</v>
      </c>
      <c r="Z66" s="32">
        <f>+Insumo!X66/1000000</f>
        <v>0</v>
      </c>
      <c r="AA66" s="32">
        <f>+Insumo!Y66/1000000</f>
        <v>0</v>
      </c>
      <c r="AB66" s="32">
        <f>+Insumo!Z66/1000000</f>
        <v>0</v>
      </c>
      <c r="AC66" s="32">
        <f>+Insumo!AA66/1000000</f>
        <v>0</v>
      </c>
      <c r="AD66" s="32">
        <f>+Insumo!AB66/1000000</f>
        <v>0</v>
      </c>
      <c r="AE66" s="32">
        <f>+Insumo!AC66/1000000</f>
        <v>0</v>
      </c>
      <c r="AF66" s="32">
        <f>+Insumo!AD66/1000000</f>
        <v>0</v>
      </c>
      <c r="AG66" s="32">
        <f>+Insumo!AE66/1000000</f>
        <v>0</v>
      </c>
      <c r="AH66" s="32">
        <f>+Insumo!AF66/1000000</f>
        <v>0</v>
      </c>
      <c r="AI66" s="32">
        <f>+Insumo!AG66/1000000</f>
        <v>0</v>
      </c>
      <c r="AJ66" s="32">
        <f>+Insumo!AH66/1000000</f>
        <v>0</v>
      </c>
      <c r="AK66" s="32">
        <f>+Insumo!AI66/1000000</f>
        <v>0</v>
      </c>
      <c r="AL66" s="32">
        <f>+Insumo!AJ66/1000000</f>
        <v>9.6796045529411714</v>
      </c>
    </row>
    <row r="67" spans="1:38" x14ac:dyDescent="0.25">
      <c r="A67" t="s">
        <v>103</v>
      </c>
      <c r="B67" t="str">
        <f>+Insumo!A67</f>
        <v>CNH-R02-L03-BG-04/2017</v>
      </c>
      <c r="C67" t="str">
        <f>+VLOOKUP(B67,'Datos generales'!C:P,9,0)</f>
        <v>Iberoamericana de Hidrocarburos CQ, Exploración &amp; Producción de México</v>
      </c>
      <c r="D67" s="32">
        <f>+Insumo!B67/1000000</f>
        <v>0</v>
      </c>
      <c r="E67" s="32">
        <f>+Insumo!C67/1000000</f>
        <v>0</v>
      </c>
      <c r="F67" s="32">
        <f>+Insumo!D67/1000000</f>
        <v>0</v>
      </c>
      <c r="G67" s="32">
        <f>+Insumo!E67/1000000</f>
        <v>6.3338647999999997E-2</v>
      </c>
      <c r="H67" s="32">
        <f>+Insumo!F67/1000000</f>
        <v>1.999028221333333</v>
      </c>
      <c r="I67" s="32">
        <f>+Insumo!G67/1000000</f>
        <v>4.4332915176666665</v>
      </c>
      <c r="J67" s="32">
        <f>+Insumo!H67/1000000</f>
        <v>0</v>
      </c>
      <c r="K67" s="32">
        <f>+Insumo!I67/1000000</f>
        <v>0</v>
      </c>
      <c r="L67" s="32">
        <f>+Insumo!J67/1000000</f>
        <v>0</v>
      </c>
      <c r="M67" s="32">
        <f>+Insumo!K67/1000000</f>
        <v>0</v>
      </c>
      <c r="N67" s="32">
        <f>+Insumo!L67/1000000</f>
        <v>0</v>
      </c>
      <c r="O67" s="32">
        <f>+Insumo!M67/1000000</f>
        <v>0</v>
      </c>
      <c r="P67" s="32">
        <f>+Insumo!N67/1000000</f>
        <v>0</v>
      </c>
      <c r="Q67" s="32">
        <f>+Insumo!O67/1000000</f>
        <v>0</v>
      </c>
      <c r="R67" s="32">
        <f>+Insumo!P67/1000000</f>
        <v>0</v>
      </c>
      <c r="S67" s="32">
        <f>+Insumo!Q67/1000000</f>
        <v>0</v>
      </c>
      <c r="T67" s="32">
        <f>+Insumo!R67/1000000</f>
        <v>0</v>
      </c>
      <c r="U67" s="32">
        <f>+Insumo!S67/1000000</f>
        <v>0</v>
      </c>
      <c r="V67" s="32">
        <f>+Insumo!T67/1000000</f>
        <v>0</v>
      </c>
      <c r="W67" s="32">
        <f>+Insumo!U67/1000000</f>
        <v>0</v>
      </c>
      <c r="X67" s="32">
        <f>+Insumo!V67/1000000</f>
        <v>0</v>
      </c>
      <c r="Y67" s="32">
        <f>+Insumo!W67/1000000</f>
        <v>0</v>
      </c>
      <c r="Z67" s="32">
        <f>+Insumo!X67/1000000</f>
        <v>0</v>
      </c>
      <c r="AA67" s="32">
        <f>+Insumo!Y67/1000000</f>
        <v>0</v>
      </c>
      <c r="AB67" s="32">
        <f>+Insumo!Z67/1000000</f>
        <v>0</v>
      </c>
      <c r="AC67" s="32">
        <f>+Insumo!AA67/1000000</f>
        <v>0</v>
      </c>
      <c r="AD67" s="32">
        <f>+Insumo!AB67/1000000</f>
        <v>0</v>
      </c>
      <c r="AE67" s="32">
        <f>+Insumo!AC67/1000000</f>
        <v>0</v>
      </c>
      <c r="AF67" s="32">
        <f>+Insumo!AD67/1000000</f>
        <v>0</v>
      </c>
      <c r="AG67" s="32">
        <f>+Insumo!AE67/1000000</f>
        <v>0</v>
      </c>
      <c r="AH67" s="32">
        <f>+Insumo!AF67/1000000</f>
        <v>0</v>
      </c>
      <c r="AI67" s="32">
        <f>+Insumo!AG67/1000000</f>
        <v>0</v>
      </c>
      <c r="AJ67" s="32">
        <f>+Insumo!AH67/1000000</f>
        <v>0</v>
      </c>
      <c r="AK67" s="32">
        <f>+Insumo!AI67/1000000</f>
        <v>0</v>
      </c>
      <c r="AL67" s="32">
        <f>+Insumo!AJ67/1000000</f>
        <v>6.4956583869999998</v>
      </c>
    </row>
    <row r="68" spans="1:38" x14ac:dyDescent="0.25">
      <c r="A68" t="s">
        <v>103</v>
      </c>
      <c r="B68" t="str">
        <f>+Insumo!A68</f>
        <v>CNH-R02-L03-CS-01/2017</v>
      </c>
      <c r="C68" t="str">
        <f>+VLOOKUP(B68,'Datos generales'!C:P,9,0)</f>
        <v>Jaguar Exploración y Producción 2.3</v>
      </c>
      <c r="D68" s="32">
        <f>+Insumo!B68/1000000</f>
        <v>0</v>
      </c>
      <c r="E68" s="32">
        <f>+Insumo!C68/1000000</f>
        <v>0</v>
      </c>
      <c r="F68" s="32">
        <f>+Insumo!D68/1000000</f>
        <v>0.48959107299741605</v>
      </c>
      <c r="G68" s="32">
        <f>+Insumo!E68/1000000</f>
        <v>7.5023535236697008</v>
      </c>
      <c r="H68" s="32">
        <f>+Insumo!F68/1000000</f>
        <v>14.281236923758758</v>
      </c>
      <c r="I68" s="32">
        <f>+Insumo!G68/1000000</f>
        <v>0.73015842735042713</v>
      </c>
      <c r="J68" s="32">
        <f>+Insumo!H68/1000000</f>
        <v>0</v>
      </c>
      <c r="K68" s="32">
        <f>+Insumo!I68/1000000</f>
        <v>0</v>
      </c>
      <c r="L68" s="32">
        <f>+Insumo!J68/1000000</f>
        <v>0</v>
      </c>
      <c r="M68" s="32">
        <f>+Insumo!K68/1000000</f>
        <v>0</v>
      </c>
      <c r="N68" s="32">
        <f>+Insumo!L68/1000000</f>
        <v>0</v>
      </c>
      <c r="O68" s="32">
        <f>+Insumo!M68/1000000</f>
        <v>0</v>
      </c>
      <c r="P68" s="32">
        <f>+Insumo!N68/1000000</f>
        <v>0</v>
      </c>
      <c r="Q68" s="32">
        <f>+Insumo!O68/1000000</f>
        <v>0</v>
      </c>
      <c r="R68" s="32">
        <f>+Insumo!P68/1000000</f>
        <v>0</v>
      </c>
      <c r="S68" s="32">
        <f>+Insumo!Q68/1000000</f>
        <v>0</v>
      </c>
      <c r="T68" s="32">
        <f>+Insumo!R68/1000000</f>
        <v>0</v>
      </c>
      <c r="U68" s="32">
        <f>+Insumo!S68/1000000</f>
        <v>0</v>
      </c>
      <c r="V68" s="32">
        <f>+Insumo!T68/1000000</f>
        <v>0</v>
      </c>
      <c r="W68" s="32">
        <f>+Insumo!U68/1000000</f>
        <v>0</v>
      </c>
      <c r="X68" s="32">
        <f>+Insumo!V68/1000000</f>
        <v>0</v>
      </c>
      <c r="Y68" s="32">
        <f>+Insumo!W68/1000000</f>
        <v>0</v>
      </c>
      <c r="Z68" s="32">
        <f>+Insumo!X68/1000000</f>
        <v>0</v>
      </c>
      <c r="AA68" s="32">
        <f>+Insumo!Y68/1000000</f>
        <v>0</v>
      </c>
      <c r="AB68" s="32">
        <f>+Insumo!Z68/1000000</f>
        <v>0</v>
      </c>
      <c r="AC68" s="32">
        <f>+Insumo!AA68/1000000</f>
        <v>0</v>
      </c>
      <c r="AD68" s="32">
        <f>+Insumo!AB68/1000000</f>
        <v>0</v>
      </c>
      <c r="AE68" s="32">
        <f>+Insumo!AC68/1000000</f>
        <v>0</v>
      </c>
      <c r="AF68" s="32">
        <f>+Insumo!AD68/1000000</f>
        <v>0</v>
      </c>
      <c r="AG68" s="32">
        <f>+Insumo!AE68/1000000</f>
        <v>0</v>
      </c>
      <c r="AH68" s="32">
        <f>+Insumo!AF68/1000000</f>
        <v>0</v>
      </c>
      <c r="AI68" s="32">
        <f>+Insumo!AG68/1000000</f>
        <v>0</v>
      </c>
      <c r="AJ68" s="32">
        <f>+Insumo!AH68/1000000</f>
        <v>0</v>
      </c>
      <c r="AK68" s="32">
        <f>+Insumo!AI68/1000000</f>
        <v>0</v>
      </c>
      <c r="AL68" s="32">
        <f>+Insumo!AJ68/1000000</f>
        <v>23.003339947776304</v>
      </c>
    </row>
    <row r="69" spans="1:38" x14ac:dyDescent="0.25">
      <c r="A69" t="s">
        <v>103</v>
      </c>
      <c r="B69" t="str">
        <f>+Insumo!A69</f>
        <v>CNH-R02-L03-CS-02/2017</v>
      </c>
      <c r="C69" t="str">
        <f>+VLOOKUP(B69,'Datos generales'!C:P,9,0)</f>
        <v>Shandong and Keruy Petroleum</v>
      </c>
      <c r="D69" s="32">
        <f>+Insumo!B69/1000000</f>
        <v>0</v>
      </c>
      <c r="E69" s="32">
        <f>+Insumo!C69/1000000</f>
        <v>0</v>
      </c>
      <c r="F69" s="32">
        <f>+Insumo!D69/1000000</f>
        <v>0</v>
      </c>
      <c r="G69" s="32">
        <f>+Insumo!E69/1000000</f>
        <v>0.23617499999999997</v>
      </c>
      <c r="H69" s="32">
        <f>+Insumo!F69/1000000</f>
        <v>1.9492576000000001</v>
      </c>
      <c r="I69" s="32">
        <f>+Insumo!G69/1000000</f>
        <v>24.09567282846</v>
      </c>
      <c r="J69" s="32">
        <f>+Insumo!H69/1000000</f>
        <v>0.46135649999999995</v>
      </c>
      <c r="K69" s="32">
        <f>+Insumo!I69/1000000</f>
        <v>0</v>
      </c>
      <c r="L69" s="32">
        <f>+Insumo!J69/1000000</f>
        <v>0</v>
      </c>
      <c r="M69" s="32">
        <f>+Insumo!K69/1000000</f>
        <v>0</v>
      </c>
      <c r="N69" s="32">
        <f>+Insumo!L69/1000000</f>
        <v>0</v>
      </c>
      <c r="O69" s="32">
        <f>+Insumo!M69/1000000</f>
        <v>0</v>
      </c>
      <c r="P69" s="32">
        <f>+Insumo!N69/1000000</f>
        <v>0</v>
      </c>
      <c r="Q69" s="32">
        <f>+Insumo!O69/1000000</f>
        <v>0</v>
      </c>
      <c r="R69" s="32">
        <f>+Insumo!P69/1000000</f>
        <v>0</v>
      </c>
      <c r="S69" s="32">
        <f>+Insumo!Q69/1000000</f>
        <v>0</v>
      </c>
      <c r="T69" s="32">
        <f>+Insumo!R69/1000000</f>
        <v>0</v>
      </c>
      <c r="U69" s="32">
        <f>+Insumo!S69/1000000</f>
        <v>0</v>
      </c>
      <c r="V69" s="32">
        <f>+Insumo!T69/1000000</f>
        <v>0</v>
      </c>
      <c r="W69" s="32">
        <f>+Insumo!U69/1000000</f>
        <v>0</v>
      </c>
      <c r="X69" s="32">
        <f>+Insumo!V69/1000000</f>
        <v>0</v>
      </c>
      <c r="Y69" s="32">
        <f>+Insumo!W69/1000000</f>
        <v>0</v>
      </c>
      <c r="Z69" s="32">
        <f>+Insumo!X69/1000000</f>
        <v>0</v>
      </c>
      <c r="AA69" s="32">
        <f>+Insumo!Y69/1000000</f>
        <v>0</v>
      </c>
      <c r="AB69" s="32">
        <f>+Insumo!Z69/1000000</f>
        <v>0</v>
      </c>
      <c r="AC69" s="32">
        <f>+Insumo!AA69/1000000</f>
        <v>0</v>
      </c>
      <c r="AD69" s="32">
        <f>+Insumo!AB69/1000000</f>
        <v>0</v>
      </c>
      <c r="AE69" s="32">
        <f>+Insumo!AC69/1000000</f>
        <v>0</v>
      </c>
      <c r="AF69" s="32">
        <f>+Insumo!AD69/1000000</f>
        <v>0</v>
      </c>
      <c r="AG69" s="32">
        <f>+Insumo!AE69/1000000</f>
        <v>0</v>
      </c>
      <c r="AH69" s="32">
        <f>+Insumo!AF69/1000000</f>
        <v>0</v>
      </c>
      <c r="AI69" s="32">
        <f>+Insumo!AG69/1000000</f>
        <v>0</v>
      </c>
      <c r="AJ69" s="32">
        <f>+Insumo!AH69/1000000</f>
        <v>0</v>
      </c>
      <c r="AK69" s="32">
        <f>+Insumo!AI69/1000000</f>
        <v>0</v>
      </c>
      <c r="AL69" s="32">
        <f>+Insumo!AJ69/1000000</f>
        <v>26.742461928460003</v>
      </c>
    </row>
    <row r="70" spans="1:38" x14ac:dyDescent="0.25">
      <c r="A70" t="s">
        <v>103</v>
      </c>
      <c r="B70" t="str">
        <f>+Insumo!A70</f>
        <v>CNH-R02-L03-CS-03/2017</v>
      </c>
      <c r="C70" t="str">
        <f>+VLOOKUP(B70,'Datos generales'!C:P,9,0)</f>
        <v>Shandong and Keruy Petroleum</v>
      </c>
      <c r="D70" s="32">
        <f>+Insumo!B70/1000000</f>
        <v>0</v>
      </c>
      <c r="E70" s="32">
        <f>+Insumo!C70/1000000</f>
        <v>0</v>
      </c>
      <c r="F70" s="32">
        <f>+Insumo!D70/1000000</f>
        <v>0</v>
      </c>
      <c r="G70" s="32">
        <f>+Insumo!E70/1000000</f>
        <v>0.236175</v>
      </c>
      <c r="H70" s="32">
        <f>+Insumo!F70/1000000</f>
        <v>2.2483515719626168</v>
      </c>
      <c r="I70" s="32">
        <f>+Insumo!G70/1000000</f>
        <v>15.456720379217877</v>
      </c>
      <c r="J70" s="32">
        <f>+Insumo!H70/1000000</f>
        <v>0.46135649999999995</v>
      </c>
      <c r="K70" s="32">
        <f>+Insumo!I70/1000000</f>
        <v>0</v>
      </c>
      <c r="L70" s="32">
        <f>+Insumo!J70/1000000</f>
        <v>0</v>
      </c>
      <c r="M70" s="32">
        <f>+Insumo!K70/1000000</f>
        <v>0</v>
      </c>
      <c r="N70" s="32">
        <f>+Insumo!L70/1000000</f>
        <v>0</v>
      </c>
      <c r="O70" s="32">
        <f>+Insumo!M70/1000000</f>
        <v>0</v>
      </c>
      <c r="P70" s="32">
        <f>+Insumo!N70/1000000</f>
        <v>0</v>
      </c>
      <c r="Q70" s="32">
        <f>+Insumo!O70/1000000</f>
        <v>0</v>
      </c>
      <c r="R70" s="32">
        <f>+Insumo!P70/1000000</f>
        <v>0</v>
      </c>
      <c r="S70" s="32">
        <f>+Insumo!Q70/1000000</f>
        <v>0</v>
      </c>
      <c r="T70" s="32">
        <f>+Insumo!R70/1000000</f>
        <v>0</v>
      </c>
      <c r="U70" s="32">
        <f>+Insumo!S70/1000000</f>
        <v>0</v>
      </c>
      <c r="V70" s="32">
        <f>+Insumo!T70/1000000</f>
        <v>0</v>
      </c>
      <c r="W70" s="32">
        <f>+Insumo!U70/1000000</f>
        <v>0</v>
      </c>
      <c r="X70" s="32">
        <f>+Insumo!V70/1000000</f>
        <v>0</v>
      </c>
      <c r="Y70" s="32">
        <f>+Insumo!W70/1000000</f>
        <v>0</v>
      </c>
      <c r="Z70" s="32">
        <f>+Insumo!X70/1000000</f>
        <v>0</v>
      </c>
      <c r="AA70" s="32">
        <f>+Insumo!Y70/1000000</f>
        <v>0</v>
      </c>
      <c r="AB70" s="32">
        <f>+Insumo!Z70/1000000</f>
        <v>0</v>
      </c>
      <c r="AC70" s="32">
        <f>+Insumo!AA70/1000000</f>
        <v>0</v>
      </c>
      <c r="AD70" s="32">
        <f>+Insumo!AB70/1000000</f>
        <v>0</v>
      </c>
      <c r="AE70" s="32">
        <f>+Insumo!AC70/1000000</f>
        <v>0</v>
      </c>
      <c r="AF70" s="32">
        <f>+Insumo!AD70/1000000</f>
        <v>0</v>
      </c>
      <c r="AG70" s="32">
        <f>+Insumo!AE70/1000000</f>
        <v>0</v>
      </c>
      <c r="AH70" s="32">
        <f>+Insumo!AF70/1000000</f>
        <v>0</v>
      </c>
      <c r="AI70" s="32">
        <f>+Insumo!AG70/1000000</f>
        <v>0</v>
      </c>
      <c r="AJ70" s="32">
        <f>+Insumo!AH70/1000000</f>
        <v>0</v>
      </c>
      <c r="AK70" s="32">
        <f>+Insumo!AI70/1000000</f>
        <v>0</v>
      </c>
      <c r="AL70" s="32">
        <f>+Insumo!AJ70/1000000</f>
        <v>18.402603451180497</v>
      </c>
    </row>
    <row r="71" spans="1:38" x14ac:dyDescent="0.25">
      <c r="A71" t="s">
        <v>103</v>
      </c>
      <c r="B71" t="str">
        <f>+Insumo!A71</f>
        <v>CNH-R02-L03-CS-04/2017</v>
      </c>
      <c r="C71" t="str">
        <f>+VLOOKUP(B71,'Datos generales'!C:P,9,0)</f>
        <v>Operadora Bloque 12</v>
      </c>
      <c r="D71" s="32">
        <f>+Insumo!B71/1000000</f>
        <v>0</v>
      </c>
      <c r="E71" s="32">
        <f>+Insumo!C71/1000000</f>
        <v>0</v>
      </c>
      <c r="F71" s="32">
        <f>+Insumo!D71/1000000</f>
        <v>0</v>
      </c>
      <c r="G71" s="32">
        <f>+Insumo!E71/1000000</f>
        <v>1.3513903112666679</v>
      </c>
      <c r="H71" s="32">
        <f>+Insumo!F71/1000000</f>
        <v>17.30815590646667</v>
      </c>
      <c r="I71" s="32">
        <f>+Insumo!G71/1000000</f>
        <v>11.651263832066665</v>
      </c>
      <c r="J71" s="32">
        <f>+Insumo!H71/1000000</f>
        <v>0</v>
      </c>
      <c r="K71" s="32">
        <f>+Insumo!I71/1000000</f>
        <v>0</v>
      </c>
      <c r="L71" s="32">
        <f>+Insumo!J71/1000000</f>
        <v>0</v>
      </c>
      <c r="M71" s="32">
        <f>+Insumo!K71/1000000</f>
        <v>0</v>
      </c>
      <c r="N71" s="32">
        <f>+Insumo!L71/1000000</f>
        <v>0</v>
      </c>
      <c r="O71" s="32">
        <f>+Insumo!M71/1000000</f>
        <v>0</v>
      </c>
      <c r="P71" s="32">
        <f>+Insumo!N71/1000000</f>
        <v>0</v>
      </c>
      <c r="Q71" s="32">
        <f>+Insumo!O71/1000000</f>
        <v>0</v>
      </c>
      <c r="R71" s="32">
        <f>+Insumo!P71/1000000</f>
        <v>0</v>
      </c>
      <c r="S71" s="32">
        <f>+Insumo!Q71/1000000</f>
        <v>0</v>
      </c>
      <c r="T71" s="32">
        <f>+Insumo!R71/1000000</f>
        <v>0</v>
      </c>
      <c r="U71" s="32">
        <f>+Insumo!S71/1000000</f>
        <v>0</v>
      </c>
      <c r="V71" s="32">
        <f>+Insumo!T71/1000000</f>
        <v>0</v>
      </c>
      <c r="W71" s="32">
        <f>+Insumo!U71/1000000</f>
        <v>0</v>
      </c>
      <c r="X71" s="32">
        <f>+Insumo!V71/1000000</f>
        <v>0</v>
      </c>
      <c r="Y71" s="32">
        <f>+Insumo!W71/1000000</f>
        <v>0</v>
      </c>
      <c r="Z71" s="32">
        <f>+Insumo!X71/1000000</f>
        <v>0</v>
      </c>
      <c r="AA71" s="32">
        <f>+Insumo!Y71/1000000</f>
        <v>0</v>
      </c>
      <c r="AB71" s="32">
        <f>+Insumo!Z71/1000000</f>
        <v>0</v>
      </c>
      <c r="AC71" s="32">
        <f>+Insumo!AA71/1000000</f>
        <v>0</v>
      </c>
      <c r="AD71" s="32">
        <f>+Insumo!AB71/1000000</f>
        <v>0</v>
      </c>
      <c r="AE71" s="32">
        <f>+Insumo!AC71/1000000</f>
        <v>0</v>
      </c>
      <c r="AF71" s="32">
        <f>+Insumo!AD71/1000000</f>
        <v>0</v>
      </c>
      <c r="AG71" s="32">
        <f>+Insumo!AE71/1000000</f>
        <v>0</v>
      </c>
      <c r="AH71" s="32">
        <f>+Insumo!AF71/1000000</f>
        <v>0</v>
      </c>
      <c r="AI71" s="32">
        <f>+Insumo!AG71/1000000</f>
        <v>0</v>
      </c>
      <c r="AJ71" s="32">
        <f>+Insumo!AH71/1000000</f>
        <v>0</v>
      </c>
      <c r="AK71" s="32">
        <f>+Insumo!AI71/1000000</f>
        <v>0</v>
      </c>
      <c r="AL71" s="32">
        <f>+Insumo!AJ71/1000000</f>
        <v>30.310810049800001</v>
      </c>
    </row>
    <row r="72" spans="1:38" x14ac:dyDescent="0.25">
      <c r="A72" t="s">
        <v>103</v>
      </c>
      <c r="B72" t="str">
        <f>+Insumo!A72</f>
        <v>CNH-R02-L03-CS-05/2017</v>
      </c>
      <c r="C72" t="str">
        <f>+VLOOKUP(B72,'Datos generales'!C:P,9,0)</f>
        <v>Operadora Bloque 13</v>
      </c>
      <c r="D72" s="32">
        <f>+Insumo!B72/1000000</f>
        <v>0</v>
      </c>
      <c r="E72" s="32">
        <f>+Insumo!C72/1000000</f>
        <v>0</v>
      </c>
      <c r="F72" s="32">
        <f>+Insumo!D72/1000000</f>
        <v>0</v>
      </c>
      <c r="G72" s="32">
        <f>+Insumo!E72/1000000</f>
        <v>1.2575065675000001</v>
      </c>
      <c r="H72" s="32">
        <f>+Insumo!F72/1000000</f>
        <v>18.019765437699999</v>
      </c>
      <c r="I72" s="32">
        <f>+Insumo!G72/1000000</f>
        <v>12.739559360099999</v>
      </c>
      <c r="J72" s="32">
        <f>+Insumo!H72/1000000</f>
        <v>0</v>
      </c>
      <c r="K72" s="32">
        <f>+Insumo!I72/1000000</f>
        <v>0</v>
      </c>
      <c r="L72" s="32">
        <f>+Insumo!J72/1000000</f>
        <v>0</v>
      </c>
      <c r="M72" s="32">
        <f>+Insumo!K72/1000000</f>
        <v>0</v>
      </c>
      <c r="N72" s="32">
        <f>+Insumo!L72/1000000</f>
        <v>0</v>
      </c>
      <c r="O72" s="32">
        <f>+Insumo!M72/1000000</f>
        <v>0</v>
      </c>
      <c r="P72" s="32">
        <f>+Insumo!N72/1000000</f>
        <v>0</v>
      </c>
      <c r="Q72" s="32">
        <f>+Insumo!O72/1000000</f>
        <v>0</v>
      </c>
      <c r="R72" s="32">
        <f>+Insumo!P72/1000000</f>
        <v>0</v>
      </c>
      <c r="S72" s="32">
        <f>+Insumo!Q72/1000000</f>
        <v>0</v>
      </c>
      <c r="T72" s="32">
        <f>+Insumo!R72/1000000</f>
        <v>0</v>
      </c>
      <c r="U72" s="32">
        <f>+Insumo!S72/1000000</f>
        <v>0</v>
      </c>
      <c r="V72" s="32">
        <f>+Insumo!T72/1000000</f>
        <v>0</v>
      </c>
      <c r="W72" s="32">
        <f>+Insumo!U72/1000000</f>
        <v>0</v>
      </c>
      <c r="X72" s="32">
        <f>+Insumo!V72/1000000</f>
        <v>0</v>
      </c>
      <c r="Y72" s="32">
        <f>+Insumo!W72/1000000</f>
        <v>0</v>
      </c>
      <c r="Z72" s="32">
        <f>+Insumo!X72/1000000</f>
        <v>0</v>
      </c>
      <c r="AA72" s="32">
        <f>+Insumo!Y72/1000000</f>
        <v>0</v>
      </c>
      <c r="AB72" s="32">
        <f>+Insumo!Z72/1000000</f>
        <v>0</v>
      </c>
      <c r="AC72" s="32">
        <f>+Insumo!AA72/1000000</f>
        <v>0</v>
      </c>
      <c r="AD72" s="32">
        <f>+Insumo!AB72/1000000</f>
        <v>0</v>
      </c>
      <c r="AE72" s="32">
        <f>+Insumo!AC72/1000000</f>
        <v>0</v>
      </c>
      <c r="AF72" s="32">
        <f>+Insumo!AD72/1000000</f>
        <v>0</v>
      </c>
      <c r="AG72" s="32">
        <f>+Insumo!AE72/1000000</f>
        <v>0</v>
      </c>
      <c r="AH72" s="32">
        <f>+Insumo!AF72/1000000</f>
        <v>0</v>
      </c>
      <c r="AI72" s="32">
        <f>+Insumo!AG72/1000000</f>
        <v>0</v>
      </c>
      <c r="AJ72" s="32">
        <f>+Insumo!AH72/1000000</f>
        <v>0</v>
      </c>
      <c r="AK72" s="32">
        <f>+Insumo!AI72/1000000</f>
        <v>0</v>
      </c>
      <c r="AL72" s="32">
        <f>+Insumo!AJ72/1000000</f>
        <v>32.0168313653</v>
      </c>
    </row>
    <row r="73" spans="1:38" x14ac:dyDescent="0.25">
      <c r="A73" t="s">
        <v>103</v>
      </c>
      <c r="B73" t="str">
        <f>+Insumo!A73</f>
        <v>CNH-R02-L03-CS-06/2017</v>
      </c>
      <c r="C73" t="str">
        <f>+VLOOKUP(B73,'Datos generales'!C:P,9,0)</f>
        <v>Jaguar Exploración y Producción 2.3</v>
      </c>
      <c r="D73" s="32">
        <f>+Insumo!B73/1000000</f>
        <v>0</v>
      </c>
      <c r="E73" s="32">
        <f>+Insumo!C73/1000000</f>
        <v>0</v>
      </c>
      <c r="F73" s="32">
        <f>+Insumo!D73/1000000</f>
        <v>0</v>
      </c>
      <c r="G73" s="32">
        <f>+Insumo!E73/1000000</f>
        <v>0.73384754776445793</v>
      </c>
      <c r="H73" s="32">
        <f>+Insumo!F73/1000000</f>
        <v>18.302426995245476</v>
      </c>
      <c r="I73" s="32">
        <f>+Insumo!G73/1000000</f>
        <v>1.4282549156654456</v>
      </c>
      <c r="J73" s="32">
        <f>+Insumo!H73/1000000</f>
        <v>0</v>
      </c>
      <c r="K73" s="32">
        <f>+Insumo!I73/1000000</f>
        <v>0</v>
      </c>
      <c r="L73" s="32">
        <f>+Insumo!J73/1000000</f>
        <v>0</v>
      </c>
      <c r="M73" s="32">
        <f>+Insumo!K73/1000000</f>
        <v>0</v>
      </c>
      <c r="N73" s="32">
        <f>+Insumo!L73/1000000</f>
        <v>0</v>
      </c>
      <c r="O73" s="32">
        <f>+Insumo!M73/1000000</f>
        <v>0</v>
      </c>
      <c r="P73" s="32">
        <f>+Insumo!N73/1000000</f>
        <v>0</v>
      </c>
      <c r="Q73" s="32">
        <f>+Insumo!O73/1000000</f>
        <v>0</v>
      </c>
      <c r="R73" s="32">
        <f>+Insumo!P73/1000000</f>
        <v>0</v>
      </c>
      <c r="S73" s="32">
        <f>+Insumo!Q73/1000000</f>
        <v>0</v>
      </c>
      <c r="T73" s="32">
        <f>+Insumo!R73/1000000</f>
        <v>0</v>
      </c>
      <c r="U73" s="32">
        <f>+Insumo!S73/1000000</f>
        <v>0</v>
      </c>
      <c r="V73" s="32">
        <f>+Insumo!T73/1000000</f>
        <v>0</v>
      </c>
      <c r="W73" s="32">
        <f>+Insumo!U73/1000000</f>
        <v>0</v>
      </c>
      <c r="X73" s="32">
        <f>+Insumo!V73/1000000</f>
        <v>0</v>
      </c>
      <c r="Y73" s="32">
        <f>+Insumo!W73/1000000</f>
        <v>0</v>
      </c>
      <c r="Z73" s="32">
        <f>+Insumo!X73/1000000</f>
        <v>0</v>
      </c>
      <c r="AA73" s="32">
        <f>+Insumo!Y73/1000000</f>
        <v>0</v>
      </c>
      <c r="AB73" s="32">
        <f>+Insumo!Z73/1000000</f>
        <v>0</v>
      </c>
      <c r="AC73" s="32">
        <f>+Insumo!AA73/1000000</f>
        <v>0</v>
      </c>
      <c r="AD73" s="32">
        <f>+Insumo!AB73/1000000</f>
        <v>0</v>
      </c>
      <c r="AE73" s="32">
        <f>+Insumo!AC73/1000000</f>
        <v>0</v>
      </c>
      <c r="AF73" s="32">
        <f>+Insumo!AD73/1000000</f>
        <v>0</v>
      </c>
      <c r="AG73" s="32">
        <f>+Insumo!AE73/1000000</f>
        <v>0</v>
      </c>
      <c r="AH73" s="32">
        <f>+Insumo!AF73/1000000</f>
        <v>0</v>
      </c>
      <c r="AI73" s="32">
        <f>+Insumo!AG73/1000000</f>
        <v>0</v>
      </c>
      <c r="AJ73" s="32">
        <f>+Insumo!AH73/1000000</f>
        <v>0</v>
      </c>
      <c r="AK73" s="32">
        <f>+Insumo!AI73/1000000</f>
        <v>0</v>
      </c>
      <c r="AL73" s="32">
        <f>+Insumo!AJ73/1000000</f>
        <v>20.464529458675376</v>
      </c>
    </row>
    <row r="74" spans="1:38" x14ac:dyDescent="0.25">
      <c r="A74" t="s">
        <v>103</v>
      </c>
      <c r="B74" t="str">
        <f>+Insumo!A74</f>
        <v>CNH-R02-L03-TM-01/2017</v>
      </c>
      <c r="C74" t="str">
        <f>+VLOOKUP(B74,'Datos generales'!C:P,9,0)</f>
        <v>Jaguar Exploración y Producción 2.3</v>
      </c>
      <c r="D74" s="32">
        <f>+Insumo!B74/1000000</f>
        <v>0</v>
      </c>
      <c r="E74" s="32">
        <f>+Insumo!C74/1000000</f>
        <v>0</v>
      </c>
      <c r="F74" s="32">
        <f>+Insumo!D74/1000000</f>
        <v>0</v>
      </c>
      <c r="G74" s="32">
        <f>+Insumo!E74/1000000</f>
        <v>0.90626649502927226</v>
      </c>
      <c r="H74" s="32">
        <f>+Insumo!F74/1000000</f>
        <v>26.458601100397235</v>
      </c>
      <c r="I74" s="32">
        <f>+Insumo!G74/1000000</f>
        <v>0.49136174008894279</v>
      </c>
      <c r="J74" s="32">
        <f>+Insumo!H74/1000000</f>
        <v>0</v>
      </c>
      <c r="K74" s="32">
        <f>+Insumo!I74/1000000</f>
        <v>0</v>
      </c>
      <c r="L74" s="32">
        <f>+Insumo!J74/1000000</f>
        <v>0</v>
      </c>
      <c r="M74" s="32">
        <f>+Insumo!K74/1000000</f>
        <v>0</v>
      </c>
      <c r="N74" s="32">
        <f>+Insumo!L74/1000000</f>
        <v>0</v>
      </c>
      <c r="O74" s="32">
        <f>+Insumo!M74/1000000</f>
        <v>0</v>
      </c>
      <c r="P74" s="32">
        <f>+Insumo!N74/1000000</f>
        <v>0</v>
      </c>
      <c r="Q74" s="32">
        <f>+Insumo!O74/1000000</f>
        <v>0</v>
      </c>
      <c r="R74" s="32">
        <f>+Insumo!P74/1000000</f>
        <v>0</v>
      </c>
      <c r="S74" s="32">
        <f>+Insumo!Q74/1000000</f>
        <v>0</v>
      </c>
      <c r="T74" s="32">
        <f>+Insumo!R74/1000000</f>
        <v>0</v>
      </c>
      <c r="U74" s="32">
        <f>+Insumo!S74/1000000</f>
        <v>0</v>
      </c>
      <c r="V74" s="32">
        <f>+Insumo!T74/1000000</f>
        <v>0</v>
      </c>
      <c r="W74" s="32">
        <f>+Insumo!U74/1000000</f>
        <v>0</v>
      </c>
      <c r="X74" s="32">
        <f>+Insumo!V74/1000000</f>
        <v>0</v>
      </c>
      <c r="Y74" s="32">
        <f>+Insumo!W74/1000000</f>
        <v>0</v>
      </c>
      <c r="Z74" s="32">
        <f>+Insumo!X74/1000000</f>
        <v>0</v>
      </c>
      <c r="AA74" s="32">
        <f>+Insumo!Y74/1000000</f>
        <v>0</v>
      </c>
      <c r="AB74" s="32">
        <f>+Insumo!Z74/1000000</f>
        <v>0</v>
      </c>
      <c r="AC74" s="32">
        <f>+Insumo!AA74/1000000</f>
        <v>0</v>
      </c>
      <c r="AD74" s="32">
        <f>+Insumo!AB74/1000000</f>
        <v>0</v>
      </c>
      <c r="AE74" s="32">
        <f>+Insumo!AC74/1000000</f>
        <v>0</v>
      </c>
      <c r="AF74" s="32">
        <f>+Insumo!AD74/1000000</f>
        <v>0</v>
      </c>
      <c r="AG74" s="32">
        <f>+Insumo!AE74/1000000</f>
        <v>0</v>
      </c>
      <c r="AH74" s="32">
        <f>+Insumo!AF74/1000000</f>
        <v>0</v>
      </c>
      <c r="AI74" s="32">
        <f>+Insumo!AG74/1000000</f>
        <v>0</v>
      </c>
      <c r="AJ74" s="32">
        <f>+Insumo!AH74/1000000</f>
        <v>0</v>
      </c>
      <c r="AK74" s="32">
        <f>+Insumo!AI74/1000000</f>
        <v>0</v>
      </c>
      <c r="AL74" s="32">
        <f>+Insumo!AJ74/1000000</f>
        <v>27.856229335515451</v>
      </c>
    </row>
    <row r="75" spans="1:38" x14ac:dyDescent="0.25">
      <c r="A75" t="s">
        <v>103</v>
      </c>
      <c r="B75" t="str">
        <f>+Insumo!A75</f>
        <v>CNH-R02-L03-VC-01/2018</v>
      </c>
      <c r="C75" t="str">
        <f>+VLOOKUP(B75,'Datos generales'!C:P,9,0)</f>
        <v>Bloque VC 01</v>
      </c>
      <c r="D75" s="32">
        <f>+Insumo!B75/1000000</f>
        <v>0</v>
      </c>
      <c r="E75" s="32">
        <f>+Insumo!C75/1000000</f>
        <v>0</v>
      </c>
      <c r="F75" s="32">
        <f>+Insumo!D75/1000000</f>
        <v>0</v>
      </c>
      <c r="G75" s="32">
        <f>+Insumo!E75/1000000</f>
        <v>0.36396432999999995</v>
      </c>
      <c r="H75" s="32">
        <f>+Insumo!F75/1000000</f>
        <v>6.6680171099999992</v>
      </c>
      <c r="I75" s="32">
        <f>+Insumo!G75/1000000</f>
        <v>1.5293891600000002</v>
      </c>
      <c r="J75" s="32">
        <f>+Insumo!H75/1000000</f>
        <v>0</v>
      </c>
      <c r="K75" s="32">
        <f>+Insumo!I75/1000000</f>
        <v>0</v>
      </c>
      <c r="L75" s="32">
        <f>+Insumo!J75/1000000</f>
        <v>0</v>
      </c>
      <c r="M75" s="32">
        <f>+Insumo!K75/1000000</f>
        <v>0</v>
      </c>
      <c r="N75" s="32">
        <f>+Insumo!L75/1000000</f>
        <v>0</v>
      </c>
      <c r="O75" s="32">
        <f>+Insumo!M75/1000000</f>
        <v>0</v>
      </c>
      <c r="P75" s="32">
        <f>+Insumo!N75/1000000</f>
        <v>0</v>
      </c>
      <c r="Q75" s="32">
        <f>+Insumo!O75/1000000</f>
        <v>0</v>
      </c>
      <c r="R75" s="32">
        <f>+Insumo!P75/1000000</f>
        <v>0</v>
      </c>
      <c r="S75" s="32">
        <f>+Insumo!Q75/1000000</f>
        <v>0</v>
      </c>
      <c r="T75" s="32">
        <f>+Insumo!R75/1000000</f>
        <v>0</v>
      </c>
      <c r="U75" s="32">
        <f>+Insumo!S75/1000000</f>
        <v>0</v>
      </c>
      <c r="V75" s="32">
        <f>+Insumo!T75/1000000</f>
        <v>0</v>
      </c>
      <c r="W75" s="32">
        <f>+Insumo!U75/1000000</f>
        <v>0</v>
      </c>
      <c r="X75" s="32">
        <f>+Insumo!V75/1000000</f>
        <v>0</v>
      </c>
      <c r="Y75" s="32">
        <f>+Insumo!W75/1000000</f>
        <v>0</v>
      </c>
      <c r="Z75" s="32">
        <f>+Insumo!X75/1000000</f>
        <v>0</v>
      </c>
      <c r="AA75" s="32">
        <f>+Insumo!Y75/1000000</f>
        <v>0</v>
      </c>
      <c r="AB75" s="32">
        <f>+Insumo!Z75/1000000</f>
        <v>0</v>
      </c>
      <c r="AC75" s="32">
        <f>+Insumo!AA75/1000000</f>
        <v>0</v>
      </c>
      <c r="AD75" s="32">
        <f>+Insumo!AB75/1000000</f>
        <v>0</v>
      </c>
      <c r="AE75" s="32">
        <f>+Insumo!AC75/1000000</f>
        <v>0</v>
      </c>
      <c r="AF75" s="32">
        <f>+Insumo!AD75/1000000</f>
        <v>0</v>
      </c>
      <c r="AG75" s="32">
        <f>+Insumo!AE75/1000000</f>
        <v>0</v>
      </c>
      <c r="AH75" s="32">
        <f>+Insumo!AF75/1000000</f>
        <v>0</v>
      </c>
      <c r="AI75" s="32">
        <f>+Insumo!AG75/1000000</f>
        <v>0</v>
      </c>
      <c r="AJ75" s="32">
        <f>+Insumo!AH75/1000000</f>
        <v>0</v>
      </c>
      <c r="AK75" s="32">
        <f>+Insumo!AI75/1000000</f>
        <v>0</v>
      </c>
      <c r="AL75" s="32">
        <f>+Insumo!AJ75/1000000</f>
        <v>8.5613706000000001</v>
      </c>
    </row>
    <row r="76" spans="1:38" x14ac:dyDescent="0.25">
      <c r="A76" t="s">
        <v>103</v>
      </c>
      <c r="B76" t="str">
        <f>+Insumo!A76</f>
        <v>CNH-R02-L03-VC-02/2017</v>
      </c>
      <c r="C76" t="str">
        <f>+VLOOKUP(B76,'Datos generales'!C:P,9,0)</f>
        <v>Jaguar Exploración y Producción 2.3</v>
      </c>
      <c r="D76" s="32">
        <f>+Insumo!B76/1000000</f>
        <v>0</v>
      </c>
      <c r="E76" s="32">
        <f>+Insumo!C76/1000000</f>
        <v>0</v>
      </c>
      <c r="F76" s="32">
        <f>+Insumo!D76/1000000</f>
        <v>0.23077551724137935</v>
      </c>
      <c r="G76" s="32">
        <f>+Insumo!E76/1000000</f>
        <v>3.697133862088279</v>
      </c>
      <c r="H76" s="32">
        <f>+Insumo!F76/1000000</f>
        <v>31.839461728945629</v>
      </c>
      <c r="I76" s="32">
        <f>+Insumo!G76/1000000</f>
        <v>2.1139367316063424</v>
      </c>
      <c r="J76" s="32">
        <f>+Insumo!H76/1000000</f>
        <v>0</v>
      </c>
      <c r="K76" s="32">
        <f>+Insumo!I76/1000000</f>
        <v>0</v>
      </c>
      <c r="L76" s="32">
        <f>+Insumo!J76/1000000</f>
        <v>0</v>
      </c>
      <c r="M76" s="32">
        <f>+Insumo!K76/1000000</f>
        <v>0</v>
      </c>
      <c r="N76" s="32">
        <f>+Insumo!L76/1000000</f>
        <v>0</v>
      </c>
      <c r="O76" s="32">
        <f>+Insumo!M76/1000000</f>
        <v>0</v>
      </c>
      <c r="P76" s="32">
        <f>+Insumo!N76/1000000</f>
        <v>0</v>
      </c>
      <c r="Q76" s="32">
        <f>+Insumo!O76/1000000</f>
        <v>0</v>
      </c>
      <c r="R76" s="32">
        <f>+Insumo!P76/1000000</f>
        <v>0</v>
      </c>
      <c r="S76" s="32">
        <f>+Insumo!Q76/1000000</f>
        <v>0</v>
      </c>
      <c r="T76" s="32">
        <f>+Insumo!R76/1000000</f>
        <v>0</v>
      </c>
      <c r="U76" s="32">
        <f>+Insumo!S76/1000000</f>
        <v>0</v>
      </c>
      <c r="V76" s="32">
        <f>+Insumo!T76/1000000</f>
        <v>0</v>
      </c>
      <c r="W76" s="32">
        <f>+Insumo!U76/1000000</f>
        <v>0</v>
      </c>
      <c r="X76" s="32">
        <f>+Insumo!V76/1000000</f>
        <v>0</v>
      </c>
      <c r="Y76" s="32">
        <f>+Insumo!W76/1000000</f>
        <v>0</v>
      </c>
      <c r="Z76" s="32">
        <f>+Insumo!X76/1000000</f>
        <v>0</v>
      </c>
      <c r="AA76" s="32">
        <f>+Insumo!Y76/1000000</f>
        <v>0</v>
      </c>
      <c r="AB76" s="32">
        <f>+Insumo!Z76/1000000</f>
        <v>0</v>
      </c>
      <c r="AC76" s="32">
        <f>+Insumo!AA76/1000000</f>
        <v>0</v>
      </c>
      <c r="AD76" s="32">
        <f>+Insumo!AB76/1000000</f>
        <v>0</v>
      </c>
      <c r="AE76" s="32">
        <f>+Insumo!AC76/1000000</f>
        <v>0</v>
      </c>
      <c r="AF76" s="32">
        <f>+Insumo!AD76/1000000</f>
        <v>0</v>
      </c>
      <c r="AG76" s="32">
        <f>+Insumo!AE76/1000000</f>
        <v>0</v>
      </c>
      <c r="AH76" s="32">
        <f>+Insumo!AF76/1000000</f>
        <v>0</v>
      </c>
      <c r="AI76" s="32">
        <f>+Insumo!AG76/1000000</f>
        <v>0</v>
      </c>
      <c r="AJ76" s="32">
        <f>+Insumo!AH76/1000000</f>
        <v>0</v>
      </c>
      <c r="AK76" s="32">
        <f>+Insumo!AI76/1000000</f>
        <v>0</v>
      </c>
      <c r="AL76" s="32">
        <f>+Insumo!AJ76/1000000</f>
        <v>37.881307839881629</v>
      </c>
    </row>
    <row r="77" spans="1:38" x14ac:dyDescent="0.25">
      <c r="A77" t="s">
        <v>103</v>
      </c>
      <c r="B77" t="str">
        <f>+Insumo!A77</f>
        <v>CNH-R02-L03-VC-03/2017</v>
      </c>
      <c r="C77" t="str">
        <f>+VLOOKUP(B77,'Datos generales'!C:P,9,0)</f>
        <v>Jaguar Exploración y Producción 2.3</v>
      </c>
      <c r="D77" s="32">
        <f>+Insumo!B77/1000000</f>
        <v>0</v>
      </c>
      <c r="E77" s="32">
        <f>+Insumo!C77/1000000</f>
        <v>0</v>
      </c>
      <c r="F77" s="32">
        <f>+Insumo!D77/1000000</f>
        <v>0</v>
      </c>
      <c r="G77" s="32">
        <f>+Insumo!E77/1000000</f>
        <v>0.70003794356088367</v>
      </c>
      <c r="H77" s="32">
        <f>+Insumo!F77/1000000</f>
        <v>12.420649644454189</v>
      </c>
      <c r="I77" s="32">
        <f>+Insumo!G77/1000000</f>
        <v>7.181021861898425</v>
      </c>
      <c r="J77" s="32">
        <f>+Insumo!H77/1000000</f>
        <v>0</v>
      </c>
      <c r="K77" s="32">
        <f>+Insumo!I77/1000000</f>
        <v>0</v>
      </c>
      <c r="L77" s="32">
        <f>+Insumo!J77/1000000</f>
        <v>0</v>
      </c>
      <c r="M77" s="32">
        <f>+Insumo!K77/1000000</f>
        <v>0</v>
      </c>
      <c r="N77" s="32">
        <f>+Insumo!L77/1000000</f>
        <v>0</v>
      </c>
      <c r="O77" s="32">
        <f>+Insumo!M77/1000000</f>
        <v>0</v>
      </c>
      <c r="P77" s="32">
        <f>+Insumo!N77/1000000</f>
        <v>0</v>
      </c>
      <c r="Q77" s="32">
        <f>+Insumo!O77/1000000</f>
        <v>0</v>
      </c>
      <c r="R77" s="32">
        <f>+Insumo!P77/1000000</f>
        <v>0</v>
      </c>
      <c r="S77" s="32">
        <f>+Insumo!Q77/1000000</f>
        <v>0</v>
      </c>
      <c r="T77" s="32">
        <f>+Insumo!R77/1000000</f>
        <v>0</v>
      </c>
      <c r="U77" s="32">
        <f>+Insumo!S77/1000000</f>
        <v>0</v>
      </c>
      <c r="V77" s="32">
        <f>+Insumo!T77/1000000</f>
        <v>0</v>
      </c>
      <c r="W77" s="32">
        <f>+Insumo!U77/1000000</f>
        <v>0</v>
      </c>
      <c r="X77" s="32">
        <f>+Insumo!V77/1000000</f>
        <v>0</v>
      </c>
      <c r="Y77" s="32">
        <f>+Insumo!W77/1000000</f>
        <v>0</v>
      </c>
      <c r="Z77" s="32">
        <f>+Insumo!X77/1000000</f>
        <v>0</v>
      </c>
      <c r="AA77" s="32">
        <f>+Insumo!Y77/1000000</f>
        <v>0</v>
      </c>
      <c r="AB77" s="32">
        <f>+Insumo!Z77/1000000</f>
        <v>0</v>
      </c>
      <c r="AC77" s="32">
        <f>+Insumo!AA77/1000000</f>
        <v>0</v>
      </c>
      <c r="AD77" s="32">
        <f>+Insumo!AB77/1000000</f>
        <v>0</v>
      </c>
      <c r="AE77" s="32">
        <f>+Insumo!AC77/1000000</f>
        <v>0</v>
      </c>
      <c r="AF77" s="32">
        <f>+Insumo!AD77/1000000</f>
        <v>0</v>
      </c>
      <c r="AG77" s="32">
        <f>+Insumo!AE77/1000000</f>
        <v>0</v>
      </c>
      <c r="AH77" s="32">
        <f>+Insumo!AF77/1000000</f>
        <v>0</v>
      </c>
      <c r="AI77" s="32">
        <f>+Insumo!AG77/1000000</f>
        <v>0</v>
      </c>
      <c r="AJ77" s="32">
        <f>+Insumo!AH77/1000000</f>
        <v>0</v>
      </c>
      <c r="AK77" s="32">
        <f>+Insumo!AI77/1000000</f>
        <v>0</v>
      </c>
      <c r="AL77" s="32">
        <f>+Insumo!AJ77/1000000</f>
        <v>20.301709449913499</v>
      </c>
    </row>
    <row r="78" spans="1:38" x14ac:dyDescent="0.25">
      <c r="A78" t="s">
        <v>587</v>
      </c>
      <c r="B78" t="str">
        <f>+Insumo!A78</f>
        <v>CNH-R02-L04-AP-CM-G01/2018</v>
      </c>
      <c r="C78" t="str">
        <f>+VLOOKUP(B78,'Datos generales'!C:P,9,0)</f>
        <v>Repsol Exploración México</v>
      </c>
      <c r="D78" s="32">
        <f>+Insumo!B78/1000000</f>
        <v>0</v>
      </c>
      <c r="E78" s="32">
        <f>+Insumo!C78/1000000</f>
        <v>0</v>
      </c>
      <c r="F78" s="32">
        <f>+Insumo!D78/1000000</f>
        <v>0</v>
      </c>
      <c r="G78" s="32">
        <f>+Insumo!E78/1000000</f>
        <v>7.3805085299999993</v>
      </c>
      <c r="H78" s="32">
        <f>+Insumo!F78/1000000</f>
        <v>27.869206216999999</v>
      </c>
      <c r="I78" s="32">
        <f>+Insumo!G78/1000000</f>
        <v>55.823077599925007</v>
      </c>
      <c r="J78" s="32">
        <f>+Insumo!H78/1000000</f>
        <v>53.503354814923121</v>
      </c>
      <c r="K78" s="32">
        <f>+Insumo!I78/1000000</f>
        <v>3.2630475152961997</v>
      </c>
      <c r="L78" s="32">
        <f>+Insumo!J78/1000000</f>
        <v>2.6747762546280058</v>
      </c>
      <c r="M78" s="32">
        <f>+Insumo!K78/1000000</f>
        <v>0</v>
      </c>
      <c r="N78" s="32">
        <f>+Insumo!L78/1000000</f>
        <v>0</v>
      </c>
      <c r="O78" s="32">
        <f>+Insumo!M78/1000000</f>
        <v>0</v>
      </c>
      <c r="P78" s="32">
        <f>+Insumo!N78/1000000</f>
        <v>0</v>
      </c>
      <c r="Q78" s="32">
        <f>+Insumo!O78/1000000</f>
        <v>0</v>
      </c>
      <c r="R78" s="32">
        <f>+Insumo!P78/1000000</f>
        <v>0</v>
      </c>
      <c r="S78" s="32">
        <f>+Insumo!Q78/1000000</f>
        <v>0</v>
      </c>
      <c r="T78" s="32">
        <f>+Insumo!R78/1000000</f>
        <v>0</v>
      </c>
      <c r="U78" s="32">
        <f>+Insumo!S78/1000000</f>
        <v>0</v>
      </c>
      <c r="V78" s="32">
        <f>+Insumo!T78/1000000</f>
        <v>0</v>
      </c>
      <c r="W78" s="32">
        <f>+Insumo!U78/1000000</f>
        <v>0</v>
      </c>
      <c r="X78" s="32">
        <f>+Insumo!V78/1000000</f>
        <v>0</v>
      </c>
      <c r="Y78" s="32">
        <f>+Insumo!W78/1000000</f>
        <v>0</v>
      </c>
      <c r="Z78" s="32">
        <f>+Insumo!X78/1000000</f>
        <v>0</v>
      </c>
      <c r="AA78" s="32">
        <f>+Insumo!Y78/1000000</f>
        <v>0</v>
      </c>
      <c r="AB78" s="32">
        <f>+Insumo!Z78/1000000</f>
        <v>0</v>
      </c>
      <c r="AC78" s="32">
        <f>+Insumo!AA78/1000000</f>
        <v>0</v>
      </c>
      <c r="AD78" s="32">
        <f>+Insumo!AB78/1000000</f>
        <v>0</v>
      </c>
      <c r="AE78" s="32">
        <f>+Insumo!AC78/1000000</f>
        <v>0</v>
      </c>
      <c r="AF78" s="32">
        <f>+Insumo!AD78/1000000</f>
        <v>0</v>
      </c>
      <c r="AG78" s="32">
        <f>+Insumo!AE78/1000000</f>
        <v>0</v>
      </c>
      <c r="AH78" s="32">
        <f>+Insumo!AF78/1000000</f>
        <v>0</v>
      </c>
      <c r="AI78" s="32">
        <f>+Insumo!AG78/1000000</f>
        <v>0</v>
      </c>
      <c r="AJ78" s="32">
        <f>+Insumo!AH78/1000000</f>
        <v>0</v>
      </c>
      <c r="AK78" s="32">
        <f>+Insumo!AI78/1000000</f>
        <v>0</v>
      </c>
      <c r="AL78" s="32">
        <f>+Insumo!AJ78/1000000</f>
        <v>150.51397093177232</v>
      </c>
    </row>
    <row r="79" spans="1:38" x14ac:dyDescent="0.25">
      <c r="A79" t="s">
        <v>587</v>
      </c>
      <c r="B79" t="str">
        <f>+Insumo!A79</f>
        <v>CNH-R02-L04-AP-CM-G03/2018</v>
      </c>
      <c r="C79" t="str">
        <f>+VLOOKUP(B79,'Datos generales'!C:P,9,0)</f>
        <v>PC Carigali Mexico Operations</v>
      </c>
      <c r="D79" s="32">
        <f>+Insumo!B79/1000000</f>
        <v>0</v>
      </c>
      <c r="E79" s="32">
        <f>+Insumo!C79/1000000</f>
        <v>0</v>
      </c>
      <c r="F79" s="32">
        <f>+Insumo!D79/1000000</f>
        <v>0</v>
      </c>
      <c r="G79" s="32">
        <f>+Insumo!E79/1000000</f>
        <v>4.6731227029999998</v>
      </c>
      <c r="H79" s="32">
        <f>+Insumo!F79/1000000</f>
        <v>9.1950000000000003</v>
      </c>
      <c r="I79" s="32">
        <f>+Insumo!G79/1000000</f>
        <v>15.767413529999999</v>
      </c>
      <c r="J79" s="32">
        <f>+Insumo!H79/1000000</f>
        <v>62.884517000000002</v>
      </c>
      <c r="K79" s="32">
        <f>+Insumo!I79/1000000</f>
        <v>10.755064000000001</v>
      </c>
      <c r="L79" s="32">
        <f>+Insumo!J79/1000000</f>
        <v>2.9454799999999999</v>
      </c>
      <c r="M79" s="32">
        <f>+Insumo!K79/1000000</f>
        <v>0</v>
      </c>
      <c r="N79" s="32">
        <f>+Insumo!L79/1000000</f>
        <v>0</v>
      </c>
      <c r="O79" s="32">
        <f>+Insumo!M79/1000000</f>
        <v>0</v>
      </c>
      <c r="P79" s="32">
        <f>+Insumo!N79/1000000</f>
        <v>0</v>
      </c>
      <c r="Q79" s="32">
        <f>+Insumo!O79/1000000</f>
        <v>0</v>
      </c>
      <c r="R79" s="32">
        <f>+Insumo!P79/1000000</f>
        <v>0</v>
      </c>
      <c r="S79" s="32">
        <f>+Insumo!Q79/1000000</f>
        <v>0</v>
      </c>
      <c r="T79" s="32">
        <f>+Insumo!R79/1000000</f>
        <v>0</v>
      </c>
      <c r="U79" s="32">
        <f>+Insumo!S79/1000000</f>
        <v>0</v>
      </c>
      <c r="V79" s="32">
        <f>+Insumo!T79/1000000</f>
        <v>0</v>
      </c>
      <c r="W79" s="32">
        <f>+Insumo!U79/1000000</f>
        <v>0</v>
      </c>
      <c r="X79" s="32">
        <f>+Insumo!V79/1000000</f>
        <v>0</v>
      </c>
      <c r="Y79" s="32">
        <f>+Insumo!W79/1000000</f>
        <v>0</v>
      </c>
      <c r="Z79" s="32">
        <f>+Insumo!X79/1000000</f>
        <v>0</v>
      </c>
      <c r="AA79" s="32">
        <f>+Insumo!Y79/1000000</f>
        <v>0</v>
      </c>
      <c r="AB79" s="32">
        <f>+Insumo!Z79/1000000</f>
        <v>0</v>
      </c>
      <c r="AC79" s="32">
        <f>+Insumo!AA79/1000000</f>
        <v>0</v>
      </c>
      <c r="AD79" s="32">
        <f>+Insumo!AB79/1000000</f>
        <v>0</v>
      </c>
      <c r="AE79" s="32">
        <f>+Insumo!AC79/1000000</f>
        <v>0</v>
      </c>
      <c r="AF79" s="32">
        <f>+Insumo!AD79/1000000</f>
        <v>0</v>
      </c>
      <c r="AG79" s="32">
        <f>+Insumo!AE79/1000000</f>
        <v>0</v>
      </c>
      <c r="AH79" s="32">
        <f>+Insumo!AF79/1000000</f>
        <v>0</v>
      </c>
      <c r="AI79" s="32">
        <f>+Insumo!AG79/1000000</f>
        <v>0</v>
      </c>
      <c r="AJ79" s="32">
        <f>+Insumo!AH79/1000000</f>
        <v>0</v>
      </c>
      <c r="AK79" s="32">
        <f>+Insumo!AI79/1000000</f>
        <v>0</v>
      </c>
      <c r="AL79" s="32">
        <f>+Insumo!AJ79/1000000</f>
        <v>106.22059723299999</v>
      </c>
    </row>
    <row r="80" spans="1:38" x14ac:dyDescent="0.25">
      <c r="A80" t="s">
        <v>587</v>
      </c>
      <c r="B80" t="str">
        <f>+Insumo!A80</f>
        <v>CNH-R02-L04-AP-CM-G05/2018</v>
      </c>
      <c r="C80" t="str">
        <f>+VLOOKUP(B80,'Datos generales'!C:P,9,0)</f>
        <v>Repsol Exploración México</v>
      </c>
      <c r="D80" s="32">
        <f>+Insumo!B80/1000000</f>
        <v>0</v>
      </c>
      <c r="E80" s="32">
        <f>+Insumo!C80/1000000</f>
        <v>0</v>
      </c>
      <c r="F80" s="32">
        <f>+Insumo!D80/1000000</f>
        <v>0</v>
      </c>
      <c r="G80" s="32">
        <f>+Insumo!E80/1000000</f>
        <v>3.0175611299999998</v>
      </c>
      <c r="H80" s="32">
        <f>+Insumo!F80/1000000</f>
        <v>3.8319674100000003</v>
      </c>
      <c r="I80" s="32">
        <f>+Insumo!G80/1000000</f>
        <v>1.7660014035000002</v>
      </c>
      <c r="J80" s="32">
        <f>+Insumo!H80/1000000</f>
        <v>1.4843858486750003</v>
      </c>
      <c r="K80" s="32">
        <f>+Insumo!I80/1000000</f>
        <v>1.5385131518918753</v>
      </c>
      <c r="L80" s="32">
        <f>+Insumo!J80/1000000</f>
        <v>1.3371565317644141</v>
      </c>
      <c r="M80" s="32">
        <f>+Insumo!K80/1000000</f>
        <v>0</v>
      </c>
      <c r="N80" s="32">
        <f>+Insumo!L80/1000000</f>
        <v>0</v>
      </c>
      <c r="O80" s="32">
        <f>+Insumo!M80/1000000</f>
        <v>0</v>
      </c>
      <c r="P80" s="32">
        <f>+Insumo!N80/1000000</f>
        <v>0</v>
      </c>
      <c r="Q80" s="32">
        <f>+Insumo!O80/1000000</f>
        <v>0</v>
      </c>
      <c r="R80" s="32">
        <f>+Insumo!P80/1000000</f>
        <v>0</v>
      </c>
      <c r="S80" s="32">
        <f>+Insumo!Q80/1000000</f>
        <v>0</v>
      </c>
      <c r="T80" s="32">
        <f>+Insumo!R80/1000000</f>
        <v>0</v>
      </c>
      <c r="U80" s="32">
        <f>+Insumo!S80/1000000</f>
        <v>0</v>
      </c>
      <c r="V80" s="32">
        <f>+Insumo!T80/1000000</f>
        <v>0</v>
      </c>
      <c r="W80" s="32">
        <f>+Insumo!U80/1000000</f>
        <v>0</v>
      </c>
      <c r="X80" s="32">
        <f>+Insumo!V80/1000000</f>
        <v>0</v>
      </c>
      <c r="Y80" s="32">
        <f>+Insumo!W80/1000000</f>
        <v>0</v>
      </c>
      <c r="Z80" s="32">
        <f>+Insumo!X80/1000000</f>
        <v>0</v>
      </c>
      <c r="AA80" s="32">
        <f>+Insumo!Y80/1000000</f>
        <v>0</v>
      </c>
      <c r="AB80" s="32">
        <f>+Insumo!Z80/1000000</f>
        <v>0</v>
      </c>
      <c r="AC80" s="32">
        <f>+Insumo!AA80/1000000</f>
        <v>0</v>
      </c>
      <c r="AD80" s="32">
        <f>+Insumo!AB80/1000000</f>
        <v>0</v>
      </c>
      <c r="AE80" s="32">
        <f>+Insumo!AC80/1000000</f>
        <v>0</v>
      </c>
      <c r="AF80" s="32">
        <f>+Insumo!AD80/1000000</f>
        <v>0</v>
      </c>
      <c r="AG80" s="32">
        <f>+Insumo!AE80/1000000</f>
        <v>0</v>
      </c>
      <c r="AH80" s="32">
        <f>+Insumo!AF80/1000000</f>
        <v>0</v>
      </c>
      <c r="AI80" s="32">
        <f>+Insumo!AG80/1000000</f>
        <v>0</v>
      </c>
      <c r="AJ80" s="32">
        <f>+Insumo!AH80/1000000</f>
        <v>0</v>
      </c>
      <c r="AK80" s="32">
        <f>+Insumo!AI80/1000000</f>
        <v>0</v>
      </c>
      <c r="AL80" s="32">
        <f>+Insumo!AJ80/1000000</f>
        <v>12.975585475831291</v>
      </c>
    </row>
    <row r="81" spans="1:38" x14ac:dyDescent="0.25">
      <c r="A81" t="s">
        <v>587</v>
      </c>
      <c r="B81" t="str">
        <f>+Insumo!A81</f>
        <v>CNH-R02-L04-AP-CM-G09/2018</v>
      </c>
      <c r="C81" t="str">
        <f>+VLOOKUP(B81,'Datos generales'!C:P,9,0)</f>
        <v>Pemex Exploración y Producción</v>
      </c>
      <c r="D81" s="32">
        <f>+Insumo!B81/1000000</f>
        <v>0</v>
      </c>
      <c r="E81" s="32">
        <f>+Insumo!C81/1000000</f>
        <v>0</v>
      </c>
      <c r="F81" s="32">
        <f>+Insumo!D81/1000000</f>
        <v>0</v>
      </c>
      <c r="G81" s="32">
        <f>+Insumo!E81/1000000</f>
        <v>2.3288549577747499</v>
      </c>
      <c r="H81" s="32">
        <f>+Insumo!F81/1000000</f>
        <v>6.6777677820179004</v>
      </c>
      <c r="I81" s="32">
        <f>+Insumo!G81/1000000</f>
        <v>6.0738029578155039</v>
      </c>
      <c r="J81" s="32">
        <f>+Insumo!H81/1000000</f>
        <v>59.918646845869787</v>
      </c>
      <c r="K81" s="32">
        <f>+Insumo!I81/1000000</f>
        <v>2.6473381620535319</v>
      </c>
      <c r="L81" s="32">
        <f>+Insumo!J81/1000000</f>
        <v>0.37858872442773162</v>
      </c>
      <c r="M81" s="32">
        <f>+Insumo!K81/1000000</f>
        <v>0</v>
      </c>
      <c r="N81" s="32">
        <f>+Insumo!L81/1000000</f>
        <v>0</v>
      </c>
      <c r="O81" s="32">
        <f>+Insumo!M81/1000000</f>
        <v>0</v>
      </c>
      <c r="P81" s="32">
        <f>+Insumo!N81/1000000</f>
        <v>0</v>
      </c>
      <c r="Q81" s="32">
        <f>+Insumo!O81/1000000</f>
        <v>0</v>
      </c>
      <c r="R81" s="32">
        <f>+Insumo!P81/1000000</f>
        <v>0</v>
      </c>
      <c r="S81" s="32">
        <f>+Insumo!Q81/1000000</f>
        <v>0</v>
      </c>
      <c r="T81" s="32">
        <f>+Insumo!R81/1000000</f>
        <v>0</v>
      </c>
      <c r="U81" s="32">
        <f>+Insumo!S81/1000000</f>
        <v>0</v>
      </c>
      <c r="V81" s="32">
        <f>+Insumo!T81/1000000</f>
        <v>0</v>
      </c>
      <c r="W81" s="32">
        <f>+Insumo!U81/1000000</f>
        <v>0</v>
      </c>
      <c r="X81" s="32">
        <f>+Insumo!V81/1000000</f>
        <v>0</v>
      </c>
      <c r="Y81" s="32">
        <f>+Insumo!W81/1000000</f>
        <v>0</v>
      </c>
      <c r="Z81" s="32">
        <f>+Insumo!X81/1000000</f>
        <v>0</v>
      </c>
      <c r="AA81" s="32">
        <f>+Insumo!Y81/1000000</f>
        <v>0</v>
      </c>
      <c r="AB81" s="32">
        <f>+Insumo!Z81/1000000</f>
        <v>0</v>
      </c>
      <c r="AC81" s="32">
        <f>+Insumo!AA81/1000000</f>
        <v>0</v>
      </c>
      <c r="AD81" s="32">
        <f>+Insumo!AB81/1000000</f>
        <v>0</v>
      </c>
      <c r="AE81" s="32">
        <f>+Insumo!AC81/1000000</f>
        <v>0</v>
      </c>
      <c r="AF81" s="32">
        <f>+Insumo!AD81/1000000</f>
        <v>0</v>
      </c>
      <c r="AG81" s="32">
        <f>+Insumo!AE81/1000000</f>
        <v>0</v>
      </c>
      <c r="AH81" s="32">
        <f>+Insumo!AF81/1000000</f>
        <v>0</v>
      </c>
      <c r="AI81" s="32">
        <f>+Insumo!AG81/1000000</f>
        <v>0</v>
      </c>
      <c r="AJ81" s="32">
        <f>+Insumo!AH81/1000000</f>
        <v>0</v>
      </c>
      <c r="AK81" s="32">
        <f>+Insumo!AI81/1000000</f>
        <v>0</v>
      </c>
      <c r="AL81" s="32">
        <f>+Insumo!AJ81/1000000</f>
        <v>78.024999429959195</v>
      </c>
    </row>
    <row r="82" spans="1:38" x14ac:dyDescent="0.25">
      <c r="A82" t="s">
        <v>587</v>
      </c>
      <c r="B82" t="str">
        <f>+Insumo!A82</f>
        <v>CNH-R02-L04-AP-CS-G01/2018</v>
      </c>
      <c r="C82" t="str">
        <f>+VLOOKUP(B82,'Datos generales'!C:P,9,0)</f>
        <v>Shell Exploracion y Extraccion de Mexico</v>
      </c>
      <c r="D82" s="32">
        <f>+Insumo!B82/1000000</f>
        <v>0</v>
      </c>
      <c r="E82" s="32">
        <f>+Insumo!C82/1000000</f>
        <v>0</v>
      </c>
      <c r="F82" s="32">
        <f>+Insumo!D82/1000000</f>
        <v>0</v>
      </c>
      <c r="G82" s="32">
        <f>+Insumo!E82/1000000</f>
        <v>8.1159949999999998</v>
      </c>
      <c r="H82" s="32">
        <f>+Insumo!F82/1000000</f>
        <v>13.447393999999997</v>
      </c>
      <c r="I82" s="32">
        <f>+Insumo!G82/1000000</f>
        <v>66.146773999999994</v>
      </c>
      <c r="J82" s="32">
        <f>+Insumo!H82/1000000</f>
        <v>2.1889430000000001</v>
      </c>
      <c r="K82" s="32">
        <f>+Insumo!I82/1000000</f>
        <v>2.234035</v>
      </c>
      <c r="L82" s="32">
        <f>+Insumo!J82/1000000</f>
        <v>0.57480963749999991</v>
      </c>
      <c r="M82" s="32">
        <f>+Insumo!K82/1000000</f>
        <v>0</v>
      </c>
      <c r="N82" s="32">
        <f>+Insumo!L82/1000000</f>
        <v>0</v>
      </c>
      <c r="O82" s="32">
        <f>+Insumo!M82/1000000</f>
        <v>0</v>
      </c>
      <c r="P82" s="32">
        <f>+Insumo!N82/1000000</f>
        <v>0</v>
      </c>
      <c r="Q82" s="32">
        <f>+Insumo!O82/1000000</f>
        <v>0</v>
      </c>
      <c r="R82" s="32">
        <f>+Insumo!P82/1000000</f>
        <v>0</v>
      </c>
      <c r="S82" s="32">
        <f>+Insumo!Q82/1000000</f>
        <v>0</v>
      </c>
      <c r="T82" s="32">
        <f>+Insumo!R82/1000000</f>
        <v>0</v>
      </c>
      <c r="U82" s="32">
        <f>+Insumo!S82/1000000</f>
        <v>0</v>
      </c>
      <c r="V82" s="32">
        <f>+Insumo!T82/1000000</f>
        <v>0</v>
      </c>
      <c r="W82" s="32">
        <f>+Insumo!U82/1000000</f>
        <v>0</v>
      </c>
      <c r="X82" s="32">
        <f>+Insumo!V82/1000000</f>
        <v>0</v>
      </c>
      <c r="Y82" s="32">
        <f>+Insumo!W82/1000000</f>
        <v>0</v>
      </c>
      <c r="Z82" s="32">
        <f>+Insumo!X82/1000000</f>
        <v>0</v>
      </c>
      <c r="AA82" s="32">
        <f>+Insumo!Y82/1000000</f>
        <v>0</v>
      </c>
      <c r="AB82" s="32">
        <f>+Insumo!Z82/1000000</f>
        <v>0</v>
      </c>
      <c r="AC82" s="32">
        <f>+Insumo!AA82/1000000</f>
        <v>0</v>
      </c>
      <c r="AD82" s="32">
        <f>+Insumo!AB82/1000000</f>
        <v>0</v>
      </c>
      <c r="AE82" s="32">
        <f>+Insumo!AC82/1000000</f>
        <v>0</v>
      </c>
      <c r="AF82" s="32">
        <f>+Insumo!AD82/1000000</f>
        <v>0</v>
      </c>
      <c r="AG82" s="32">
        <f>+Insumo!AE82/1000000</f>
        <v>0</v>
      </c>
      <c r="AH82" s="32">
        <f>+Insumo!AF82/1000000</f>
        <v>0</v>
      </c>
      <c r="AI82" s="32">
        <f>+Insumo!AG82/1000000</f>
        <v>0</v>
      </c>
      <c r="AJ82" s="32">
        <f>+Insumo!AH82/1000000</f>
        <v>0</v>
      </c>
      <c r="AK82" s="32">
        <f>+Insumo!AI82/1000000</f>
        <v>0</v>
      </c>
      <c r="AL82" s="32">
        <f>+Insumo!AJ82/1000000</f>
        <v>92.707950637500005</v>
      </c>
    </row>
    <row r="83" spans="1:38" x14ac:dyDescent="0.25">
      <c r="A83" t="s">
        <v>587</v>
      </c>
      <c r="B83" t="str">
        <f>+Insumo!A83</f>
        <v>CNH-R02-L04-AP-CS-G02/2018</v>
      </c>
      <c r="C83" t="str">
        <f>+VLOOKUP(B83,'Datos generales'!C:P,9,0)</f>
        <v>Shell Exploracion y Extraccion de Mexico</v>
      </c>
      <c r="D83" s="32">
        <f>+Insumo!B83/1000000</f>
        <v>0</v>
      </c>
      <c r="E83" s="32">
        <f>+Insumo!C83/1000000</f>
        <v>0</v>
      </c>
      <c r="F83" s="32">
        <f>+Insumo!D83/1000000</f>
        <v>0</v>
      </c>
      <c r="G83" s="32">
        <f>+Insumo!E83/1000000</f>
        <v>7.9850399999999997</v>
      </c>
      <c r="H83" s="32">
        <f>+Insumo!F83/1000000</f>
        <v>56.610562000000002</v>
      </c>
      <c r="I83" s="32">
        <f>+Insumo!G83/1000000</f>
        <v>47.146774000000001</v>
      </c>
      <c r="J83" s="32">
        <f>+Insumo!H83/1000000</f>
        <v>2.1890429999999999</v>
      </c>
      <c r="K83" s="32">
        <f>+Insumo!I83/1000000</f>
        <v>2.234035</v>
      </c>
      <c r="L83" s="32">
        <f>+Insumo!J83/1000000</f>
        <v>0.57480963749999991</v>
      </c>
      <c r="M83" s="32">
        <f>+Insumo!K83/1000000</f>
        <v>0</v>
      </c>
      <c r="N83" s="32">
        <f>+Insumo!L83/1000000</f>
        <v>0</v>
      </c>
      <c r="O83" s="32">
        <f>+Insumo!M83/1000000</f>
        <v>0</v>
      </c>
      <c r="P83" s="32">
        <f>+Insumo!N83/1000000</f>
        <v>0</v>
      </c>
      <c r="Q83" s="32">
        <f>+Insumo!O83/1000000</f>
        <v>0</v>
      </c>
      <c r="R83" s="32">
        <f>+Insumo!P83/1000000</f>
        <v>0</v>
      </c>
      <c r="S83" s="32">
        <f>+Insumo!Q83/1000000</f>
        <v>0</v>
      </c>
      <c r="T83" s="32">
        <f>+Insumo!R83/1000000</f>
        <v>0</v>
      </c>
      <c r="U83" s="32">
        <f>+Insumo!S83/1000000</f>
        <v>0</v>
      </c>
      <c r="V83" s="32">
        <f>+Insumo!T83/1000000</f>
        <v>0</v>
      </c>
      <c r="W83" s="32">
        <f>+Insumo!U83/1000000</f>
        <v>0</v>
      </c>
      <c r="X83" s="32">
        <f>+Insumo!V83/1000000</f>
        <v>0</v>
      </c>
      <c r="Y83" s="32">
        <f>+Insumo!W83/1000000</f>
        <v>0</v>
      </c>
      <c r="Z83" s="32">
        <f>+Insumo!X83/1000000</f>
        <v>0</v>
      </c>
      <c r="AA83" s="32">
        <f>+Insumo!Y83/1000000</f>
        <v>0</v>
      </c>
      <c r="AB83" s="32">
        <f>+Insumo!Z83/1000000</f>
        <v>0</v>
      </c>
      <c r="AC83" s="32">
        <f>+Insumo!AA83/1000000</f>
        <v>0</v>
      </c>
      <c r="AD83" s="32">
        <f>+Insumo!AB83/1000000</f>
        <v>0</v>
      </c>
      <c r="AE83" s="32">
        <f>+Insumo!AC83/1000000</f>
        <v>0</v>
      </c>
      <c r="AF83" s="32">
        <f>+Insumo!AD83/1000000</f>
        <v>0</v>
      </c>
      <c r="AG83" s="32">
        <f>+Insumo!AE83/1000000</f>
        <v>0</v>
      </c>
      <c r="AH83" s="32">
        <f>+Insumo!AF83/1000000</f>
        <v>0</v>
      </c>
      <c r="AI83" s="32">
        <f>+Insumo!AG83/1000000</f>
        <v>0</v>
      </c>
      <c r="AJ83" s="32">
        <f>+Insumo!AH83/1000000</f>
        <v>0</v>
      </c>
      <c r="AK83" s="32">
        <f>+Insumo!AI83/1000000</f>
        <v>0</v>
      </c>
      <c r="AL83" s="32">
        <f>+Insumo!AJ83/1000000</f>
        <v>116.74026363750001</v>
      </c>
    </row>
    <row r="84" spans="1:38" x14ac:dyDescent="0.25">
      <c r="A84" t="s">
        <v>587</v>
      </c>
      <c r="B84" t="str">
        <f>+Insumo!A84</f>
        <v>CNH-R02-L04-AP-CS-G03/2018</v>
      </c>
      <c r="C84" t="str">
        <f>+VLOOKUP(B84,'Datos generales'!C:P,9,0)</f>
        <v>Chevron Energía de México</v>
      </c>
      <c r="D84" s="32">
        <f>+Insumo!B84/1000000</f>
        <v>0</v>
      </c>
      <c r="E84" s="32">
        <f>+Insumo!C84/1000000</f>
        <v>0</v>
      </c>
      <c r="F84" s="32">
        <f>+Insumo!D84/1000000</f>
        <v>0</v>
      </c>
      <c r="G84" s="32">
        <f>+Insumo!E84/1000000</f>
        <v>33.659999999999997</v>
      </c>
      <c r="H84" s="32">
        <f>+Insumo!F84/1000000</f>
        <v>16.791299652106666</v>
      </c>
      <c r="I84" s="32">
        <f>+Insumo!G84/1000000</f>
        <v>43.984694443773328</v>
      </c>
      <c r="J84" s="32">
        <f>+Insumo!H84/1000000</f>
        <v>113.27698273543999</v>
      </c>
      <c r="K84" s="32">
        <f>+Insumo!I84/1000000</f>
        <v>6.0550323604399994</v>
      </c>
      <c r="L84" s="32">
        <f>+Insumo!J84/1000000</f>
        <v>1.3993536802199997</v>
      </c>
      <c r="M84" s="32">
        <f>+Insumo!K84/1000000</f>
        <v>0</v>
      </c>
      <c r="N84" s="32">
        <f>+Insumo!L84/1000000</f>
        <v>0</v>
      </c>
      <c r="O84" s="32">
        <f>+Insumo!M84/1000000</f>
        <v>0</v>
      </c>
      <c r="P84" s="32">
        <f>+Insumo!N84/1000000</f>
        <v>0</v>
      </c>
      <c r="Q84" s="32">
        <f>+Insumo!O84/1000000</f>
        <v>0</v>
      </c>
      <c r="R84" s="32">
        <f>+Insumo!P84/1000000</f>
        <v>0</v>
      </c>
      <c r="S84" s="32">
        <f>+Insumo!Q84/1000000</f>
        <v>0</v>
      </c>
      <c r="T84" s="32">
        <f>+Insumo!R84/1000000</f>
        <v>0</v>
      </c>
      <c r="U84" s="32">
        <f>+Insumo!S84/1000000</f>
        <v>0</v>
      </c>
      <c r="V84" s="32">
        <f>+Insumo!T84/1000000</f>
        <v>0</v>
      </c>
      <c r="W84" s="32">
        <f>+Insumo!U84/1000000</f>
        <v>0</v>
      </c>
      <c r="X84" s="32">
        <f>+Insumo!V84/1000000</f>
        <v>0</v>
      </c>
      <c r="Y84" s="32">
        <f>+Insumo!W84/1000000</f>
        <v>0</v>
      </c>
      <c r="Z84" s="32">
        <f>+Insumo!X84/1000000</f>
        <v>0</v>
      </c>
      <c r="AA84" s="32">
        <f>+Insumo!Y84/1000000</f>
        <v>0</v>
      </c>
      <c r="AB84" s="32">
        <f>+Insumo!Z84/1000000</f>
        <v>0</v>
      </c>
      <c r="AC84" s="32">
        <f>+Insumo!AA84/1000000</f>
        <v>0</v>
      </c>
      <c r="AD84" s="32">
        <f>+Insumo!AB84/1000000</f>
        <v>0</v>
      </c>
      <c r="AE84" s="32">
        <f>+Insumo!AC84/1000000</f>
        <v>0</v>
      </c>
      <c r="AF84" s="32">
        <f>+Insumo!AD84/1000000</f>
        <v>0</v>
      </c>
      <c r="AG84" s="32">
        <f>+Insumo!AE84/1000000</f>
        <v>0</v>
      </c>
      <c r="AH84" s="32">
        <f>+Insumo!AF84/1000000</f>
        <v>0</v>
      </c>
      <c r="AI84" s="32">
        <f>+Insumo!AG84/1000000</f>
        <v>0</v>
      </c>
      <c r="AJ84" s="32">
        <f>+Insumo!AH84/1000000</f>
        <v>0</v>
      </c>
      <c r="AK84" s="32">
        <f>+Insumo!AI84/1000000</f>
        <v>0</v>
      </c>
      <c r="AL84" s="32">
        <f>+Insumo!AJ84/1000000</f>
        <v>215.16736287197998</v>
      </c>
    </row>
    <row r="85" spans="1:38" x14ac:dyDescent="0.25">
      <c r="A85" t="s">
        <v>587</v>
      </c>
      <c r="B85" t="str">
        <f>+Insumo!A85</f>
        <v>CNH-R02-L04-AP-CS-G04/2018</v>
      </c>
      <c r="C85" t="str">
        <f>+VLOOKUP(B85,'Datos generales'!C:P,9,0)</f>
        <v>Shell Exploracion y Extraccion de Mexico</v>
      </c>
      <c r="D85" s="32">
        <f>+Insumo!B85/1000000</f>
        <v>0</v>
      </c>
      <c r="E85" s="32">
        <f>+Insumo!C85/1000000</f>
        <v>0</v>
      </c>
      <c r="F85" s="32">
        <f>+Insumo!D85/1000000</f>
        <v>0</v>
      </c>
      <c r="G85" s="32">
        <f>+Insumo!E85/1000000</f>
        <v>4.8951510000000003</v>
      </c>
      <c r="H85" s="32">
        <f>+Insumo!F85/1000000</f>
        <v>6.1178660000000002</v>
      </c>
      <c r="I85" s="32">
        <f>+Insumo!G85/1000000</f>
        <v>2.759452</v>
      </c>
      <c r="J85" s="32">
        <f>+Insumo!H85/1000000</f>
        <v>46.188943000000002</v>
      </c>
      <c r="K85" s="32">
        <f>+Insumo!I85/1000000</f>
        <v>2.234035</v>
      </c>
      <c r="L85" s="32">
        <f>+Insumo!J85/1000000</f>
        <v>0.57480963749999991</v>
      </c>
      <c r="M85" s="32">
        <f>+Insumo!K85/1000000</f>
        <v>0</v>
      </c>
      <c r="N85" s="32">
        <f>+Insumo!L85/1000000</f>
        <v>0</v>
      </c>
      <c r="O85" s="32">
        <f>+Insumo!M85/1000000</f>
        <v>0</v>
      </c>
      <c r="P85" s="32">
        <f>+Insumo!N85/1000000</f>
        <v>0</v>
      </c>
      <c r="Q85" s="32">
        <f>+Insumo!O85/1000000</f>
        <v>0</v>
      </c>
      <c r="R85" s="32">
        <f>+Insumo!P85/1000000</f>
        <v>0</v>
      </c>
      <c r="S85" s="32">
        <f>+Insumo!Q85/1000000</f>
        <v>0</v>
      </c>
      <c r="T85" s="32">
        <f>+Insumo!R85/1000000</f>
        <v>0</v>
      </c>
      <c r="U85" s="32">
        <f>+Insumo!S85/1000000</f>
        <v>0</v>
      </c>
      <c r="V85" s="32">
        <f>+Insumo!T85/1000000</f>
        <v>0</v>
      </c>
      <c r="W85" s="32">
        <f>+Insumo!U85/1000000</f>
        <v>0</v>
      </c>
      <c r="X85" s="32">
        <f>+Insumo!V85/1000000</f>
        <v>0</v>
      </c>
      <c r="Y85" s="32">
        <f>+Insumo!W85/1000000</f>
        <v>0</v>
      </c>
      <c r="Z85" s="32">
        <f>+Insumo!X85/1000000</f>
        <v>0</v>
      </c>
      <c r="AA85" s="32">
        <f>+Insumo!Y85/1000000</f>
        <v>0</v>
      </c>
      <c r="AB85" s="32">
        <f>+Insumo!Z85/1000000</f>
        <v>0</v>
      </c>
      <c r="AC85" s="32">
        <f>+Insumo!AA85/1000000</f>
        <v>0</v>
      </c>
      <c r="AD85" s="32">
        <f>+Insumo!AB85/1000000</f>
        <v>0</v>
      </c>
      <c r="AE85" s="32">
        <f>+Insumo!AC85/1000000</f>
        <v>0</v>
      </c>
      <c r="AF85" s="32">
        <f>+Insumo!AD85/1000000</f>
        <v>0</v>
      </c>
      <c r="AG85" s="32">
        <f>+Insumo!AE85/1000000</f>
        <v>0</v>
      </c>
      <c r="AH85" s="32">
        <f>+Insumo!AF85/1000000</f>
        <v>0</v>
      </c>
      <c r="AI85" s="32">
        <f>+Insumo!AG85/1000000</f>
        <v>0</v>
      </c>
      <c r="AJ85" s="32">
        <f>+Insumo!AH85/1000000</f>
        <v>0</v>
      </c>
      <c r="AK85" s="32">
        <f>+Insumo!AI85/1000000</f>
        <v>0</v>
      </c>
      <c r="AL85" s="32">
        <f>+Insumo!AJ85/1000000</f>
        <v>62.770256637500005</v>
      </c>
    </row>
    <row r="86" spans="1:38" x14ac:dyDescent="0.25">
      <c r="A86" t="s">
        <v>587</v>
      </c>
      <c r="B86" t="str">
        <f>+Insumo!A86</f>
        <v>CNH-R02-L04-AP-CS-G05/2018</v>
      </c>
      <c r="C86" t="str">
        <f>+VLOOKUP(B86,'Datos generales'!C:P,9,0)</f>
        <v>Eni México</v>
      </c>
      <c r="D86" s="32">
        <f>+Insumo!B86/1000000</f>
        <v>0</v>
      </c>
      <c r="E86" s="32">
        <f>+Insumo!C86/1000000</f>
        <v>0</v>
      </c>
      <c r="F86" s="32">
        <f>+Insumo!D86/1000000</f>
        <v>0</v>
      </c>
      <c r="G86" s="32">
        <f>+Insumo!E86/1000000</f>
        <v>10.922000000000002</v>
      </c>
      <c r="H86" s="32">
        <f>+Insumo!F86/1000000</f>
        <v>16.383000000000003</v>
      </c>
      <c r="I86" s="32">
        <f>+Insumo!G86/1000000</f>
        <v>8.6280000000000001</v>
      </c>
      <c r="J86" s="32">
        <f>+Insumo!H86/1000000</f>
        <v>44.94564284285714</v>
      </c>
      <c r="K86" s="32">
        <f>+Insumo!I86/1000000</f>
        <v>5.3579999999999997</v>
      </c>
      <c r="L86" s="32">
        <f>+Insumo!J86/1000000</f>
        <v>3.4079999999999999</v>
      </c>
      <c r="M86" s="32">
        <f>+Insumo!K86/1000000</f>
        <v>0</v>
      </c>
      <c r="N86" s="32">
        <f>+Insumo!L86/1000000</f>
        <v>0</v>
      </c>
      <c r="O86" s="32">
        <f>+Insumo!M86/1000000</f>
        <v>0</v>
      </c>
      <c r="P86" s="32">
        <f>+Insumo!N86/1000000</f>
        <v>0</v>
      </c>
      <c r="Q86" s="32">
        <f>+Insumo!O86/1000000</f>
        <v>0</v>
      </c>
      <c r="R86" s="32">
        <f>+Insumo!P86/1000000</f>
        <v>0</v>
      </c>
      <c r="S86" s="32">
        <f>+Insumo!Q86/1000000</f>
        <v>0</v>
      </c>
      <c r="T86" s="32">
        <f>+Insumo!R86/1000000</f>
        <v>0</v>
      </c>
      <c r="U86" s="32">
        <f>+Insumo!S86/1000000</f>
        <v>0</v>
      </c>
      <c r="V86" s="32">
        <f>+Insumo!T86/1000000</f>
        <v>0</v>
      </c>
      <c r="W86" s="32">
        <f>+Insumo!U86/1000000</f>
        <v>0</v>
      </c>
      <c r="X86" s="32">
        <f>+Insumo!V86/1000000</f>
        <v>0</v>
      </c>
      <c r="Y86" s="32">
        <f>+Insumo!W86/1000000</f>
        <v>0</v>
      </c>
      <c r="Z86" s="32">
        <f>+Insumo!X86/1000000</f>
        <v>0</v>
      </c>
      <c r="AA86" s="32">
        <f>+Insumo!Y86/1000000</f>
        <v>0</v>
      </c>
      <c r="AB86" s="32">
        <f>+Insumo!Z86/1000000</f>
        <v>0</v>
      </c>
      <c r="AC86" s="32">
        <f>+Insumo!AA86/1000000</f>
        <v>0</v>
      </c>
      <c r="AD86" s="32">
        <f>+Insumo!AB86/1000000</f>
        <v>0</v>
      </c>
      <c r="AE86" s="32">
        <f>+Insumo!AC86/1000000</f>
        <v>0</v>
      </c>
      <c r="AF86" s="32">
        <f>+Insumo!AD86/1000000</f>
        <v>0</v>
      </c>
      <c r="AG86" s="32">
        <f>+Insumo!AE86/1000000</f>
        <v>0</v>
      </c>
      <c r="AH86" s="32">
        <f>+Insumo!AF86/1000000</f>
        <v>0</v>
      </c>
      <c r="AI86" s="32">
        <f>+Insumo!AG86/1000000</f>
        <v>0</v>
      </c>
      <c r="AJ86" s="32">
        <f>+Insumo!AH86/1000000</f>
        <v>0</v>
      </c>
      <c r="AK86" s="32">
        <f>+Insumo!AI86/1000000</f>
        <v>0</v>
      </c>
      <c r="AL86" s="32">
        <f>+Insumo!AJ86/1000000</f>
        <v>89.644642842857138</v>
      </c>
    </row>
    <row r="87" spans="1:38" x14ac:dyDescent="0.25">
      <c r="A87" t="s">
        <v>587</v>
      </c>
      <c r="B87" t="str">
        <f>+Insumo!A87</f>
        <v>CNH-R02-L04-AP-CS-G06/2018</v>
      </c>
      <c r="C87" t="str">
        <f>+VLOOKUP(B87,'Datos generales'!C:P,9,0)</f>
        <v>PC Carigali Mexico Operations</v>
      </c>
      <c r="D87" s="32">
        <f>+Insumo!B87/1000000</f>
        <v>0</v>
      </c>
      <c r="E87" s="32">
        <f>+Insumo!C87/1000000</f>
        <v>0</v>
      </c>
      <c r="F87" s="32">
        <f>+Insumo!D87/1000000</f>
        <v>0</v>
      </c>
      <c r="G87" s="32">
        <f>+Insumo!E87/1000000</f>
        <v>6.822667</v>
      </c>
      <c r="H87" s="32">
        <f>+Insumo!F87/1000000</f>
        <v>9.0196380000000005</v>
      </c>
      <c r="I87" s="32">
        <f>+Insumo!G87/1000000</f>
        <v>6.3813129999999996</v>
      </c>
      <c r="J87" s="32">
        <f>+Insumo!H87/1000000</f>
        <v>7.1014552700000007</v>
      </c>
      <c r="K87" s="32">
        <f>+Insumo!I87/1000000</f>
        <v>7.8670565089000002</v>
      </c>
      <c r="L87" s="32">
        <f>+Insumo!J87/1000000</f>
        <v>3.9576257022615002</v>
      </c>
      <c r="M87" s="32">
        <f>+Insumo!K87/1000000</f>
        <v>0</v>
      </c>
      <c r="N87" s="32">
        <f>+Insumo!L87/1000000</f>
        <v>0</v>
      </c>
      <c r="O87" s="32">
        <f>+Insumo!M87/1000000</f>
        <v>0</v>
      </c>
      <c r="P87" s="32">
        <f>+Insumo!N87/1000000</f>
        <v>0</v>
      </c>
      <c r="Q87" s="32">
        <f>+Insumo!O87/1000000</f>
        <v>0</v>
      </c>
      <c r="R87" s="32">
        <f>+Insumo!P87/1000000</f>
        <v>0</v>
      </c>
      <c r="S87" s="32">
        <f>+Insumo!Q87/1000000</f>
        <v>0</v>
      </c>
      <c r="T87" s="32">
        <f>+Insumo!R87/1000000</f>
        <v>0</v>
      </c>
      <c r="U87" s="32">
        <f>+Insumo!S87/1000000</f>
        <v>0</v>
      </c>
      <c r="V87" s="32">
        <f>+Insumo!T87/1000000</f>
        <v>0</v>
      </c>
      <c r="W87" s="32">
        <f>+Insumo!U87/1000000</f>
        <v>0</v>
      </c>
      <c r="X87" s="32">
        <f>+Insumo!V87/1000000</f>
        <v>0</v>
      </c>
      <c r="Y87" s="32">
        <f>+Insumo!W87/1000000</f>
        <v>0</v>
      </c>
      <c r="Z87" s="32">
        <f>+Insumo!X87/1000000</f>
        <v>0</v>
      </c>
      <c r="AA87" s="32">
        <f>+Insumo!Y87/1000000</f>
        <v>0</v>
      </c>
      <c r="AB87" s="32">
        <f>+Insumo!Z87/1000000</f>
        <v>0</v>
      </c>
      <c r="AC87" s="32">
        <f>+Insumo!AA87/1000000</f>
        <v>0</v>
      </c>
      <c r="AD87" s="32">
        <f>+Insumo!AB87/1000000</f>
        <v>0</v>
      </c>
      <c r="AE87" s="32">
        <f>+Insumo!AC87/1000000</f>
        <v>0</v>
      </c>
      <c r="AF87" s="32">
        <f>+Insumo!AD87/1000000</f>
        <v>0</v>
      </c>
      <c r="AG87" s="32">
        <f>+Insumo!AE87/1000000</f>
        <v>0</v>
      </c>
      <c r="AH87" s="32">
        <f>+Insumo!AF87/1000000</f>
        <v>0</v>
      </c>
      <c r="AI87" s="32">
        <f>+Insumo!AG87/1000000</f>
        <v>0</v>
      </c>
      <c r="AJ87" s="32">
        <f>+Insumo!AH87/1000000</f>
        <v>0</v>
      </c>
      <c r="AK87" s="32">
        <f>+Insumo!AI87/1000000</f>
        <v>0</v>
      </c>
      <c r="AL87" s="32">
        <f>+Insumo!AJ87/1000000</f>
        <v>41.149755481161499</v>
      </c>
    </row>
    <row r="88" spans="1:38" x14ac:dyDescent="0.25">
      <c r="A88" t="s">
        <v>587</v>
      </c>
      <c r="B88" t="str">
        <f>+Insumo!A88</f>
        <v>CNH-R02-L04-AP-CS-G07/2018</v>
      </c>
      <c r="C88" t="str">
        <f>+VLOOKUP(B88,'Datos generales'!C:P,9,0)</f>
        <v>PC Carigali Mexico Operations</v>
      </c>
      <c r="D88" s="32">
        <f>+Insumo!B88/1000000</f>
        <v>0</v>
      </c>
      <c r="E88" s="32">
        <f>+Insumo!C88/1000000</f>
        <v>0</v>
      </c>
      <c r="F88" s="32">
        <f>+Insumo!D88/1000000</f>
        <v>0</v>
      </c>
      <c r="G88" s="32">
        <f>+Insumo!E88/1000000</f>
        <v>6.8476670000000004</v>
      </c>
      <c r="H88" s="32">
        <f>+Insumo!F88/1000000</f>
        <v>15.013638</v>
      </c>
      <c r="I88" s="32">
        <f>+Insumo!G88/1000000</f>
        <v>45.10462382</v>
      </c>
      <c r="J88" s="32">
        <f>+Insumo!H88/1000000</f>
        <v>9.1714545461999997</v>
      </c>
      <c r="K88" s="32">
        <f>+Insumo!I88/1000000</f>
        <v>9.4670563644340024</v>
      </c>
      <c r="L88" s="32">
        <f>+Insumo!J88/1000000</f>
        <v>4.357625999999998</v>
      </c>
      <c r="M88" s="32">
        <f>+Insumo!K88/1000000</f>
        <v>0</v>
      </c>
      <c r="N88" s="32">
        <f>+Insumo!L88/1000000</f>
        <v>0</v>
      </c>
      <c r="O88" s="32">
        <f>+Insumo!M88/1000000</f>
        <v>0</v>
      </c>
      <c r="P88" s="32">
        <f>+Insumo!N88/1000000</f>
        <v>0</v>
      </c>
      <c r="Q88" s="32">
        <f>+Insumo!O88/1000000</f>
        <v>0</v>
      </c>
      <c r="R88" s="32">
        <f>+Insumo!P88/1000000</f>
        <v>0</v>
      </c>
      <c r="S88" s="32">
        <f>+Insumo!Q88/1000000</f>
        <v>0</v>
      </c>
      <c r="T88" s="32">
        <f>+Insumo!R88/1000000</f>
        <v>0</v>
      </c>
      <c r="U88" s="32">
        <f>+Insumo!S88/1000000</f>
        <v>0</v>
      </c>
      <c r="V88" s="32">
        <f>+Insumo!T88/1000000</f>
        <v>0</v>
      </c>
      <c r="W88" s="32">
        <f>+Insumo!U88/1000000</f>
        <v>0</v>
      </c>
      <c r="X88" s="32">
        <f>+Insumo!V88/1000000</f>
        <v>0</v>
      </c>
      <c r="Y88" s="32">
        <f>+Insumo!W88/1000000</f>
        <v>0</v>
      </c>
      <c r="Z88" s="32">
        <f>+Insumo!X88/1000000</f>
        <v>0</v>
      </c>
      <c r="AA88" s="32">
        <f>+Insumo!Y88/1000000</f>
        <v>0</v>
      </c>
      <c r="AB88" s="32">
        <f>+Insumo!Z88/1000000</f>
        <v>0</v>
      </c>
      <c r="AC88" s="32">
        <f>+Insumo!AA88/1000000</f>
        <v>0</v>
      </c>
      <c r="AD88" s="32">
        <f>+Insumo!AB88/1000000</f>
        <v>0</v>
      </c>
      <c r="AE88" s="32">
        <f>+Insumo!AC88/1000000</f>
        <v>0</v>
      </c>
      <c r="AF88" s="32">
        <f>+Insumo!AD88/1000000</f>
        <v>0</v>
      </c>
      <c r="AG88" s="32">
        <f>+Insumo!AE88/1000000</f>
        <v>0</v>
      </c>
      <c r="AH88" s="32">
        <f>+Insumo!AF88/1000000</f>
        <v>0</v>
      </c>
      <c r="AI88" s="32">
        <f>+Insumo!AG88/1000000</f>
        <v>0</v>
      </c>
      <c r="AJ88" s="32">
        <f>+Insumo!AH88/1000000</f>
        <v>0</v>
      </c>
      <c r="AK88" s="32">
        <f>+Insumo!AI88/1000000</f>
        <v>0</v>
      </c>
      <c r="AL88" s="32">
        <f>+Insumo!AJ88/1000000</f>
        <v>89.962065730634009</v>
      </c>
    </row>
    <row r="89" spans="1:38" x14ac:dyDescent="0.25">
      <c r="A89" t="s">
        <v>587</v>
      </c>
      <c r="B89" t="str">
        <f>+Insumo!A89</f>
        <v>CNH-R02-L04-AP-CS-G09/2018</v>
      </c>
      <c r="C89" t="str">
        <f>+VLOOKUP(B89,'Datos generales'!C:P,9,0)</f>
        <v>Shell Exploracion y Extraccion de Mexico</v>
      </c>
      <c r="D89" s="32">
        <f>+Insumo!B89/1000000</f>
        <v>0</v>
      </c>
      <c r="E89" s="32">
        <f>+Insumo!C89/1000000</f>
        <v>0</v>
      </c>
      <c r="F89" s="32">
        <f>+Insumo!D89/1000000</f>
        <v>0</v>
      </c>
      <c r="G89" s="32">
        <f>+Insumo!E89/1000000</f>
        <v>9.3262429999999998</v>
      </c>
      <c r="H89" s="32">
        <f>+Insumo!F89/1000000</f>
        <v>16.071283000000001</v>
      </c>
      <c r="I89" s="32">
        <f>+Insumo!G89/1000000</f>
        <v>10.788118000000001</v>
      </c>
      <c r="J89" s="32">
        <f>+Insumo!H89/1000000</f>
        <v>93.188942999999995</v>
      </c>
      <c r="K89" s="32">
        <f>+Insumo!I89/1000000</f>
        <v>2.234035</v>
      </c>
      <c r="L89" s="32">
        <f>+Insumo!J89/1000000</f>
        <v>0.57480963749999991</v>
      </c>
      <c r="M89" s="32">
        <f>+Insumo!K89/1000000</f>
        <v>0</v>
      </c>
      <c r="N89" s="32">
        <f>+Insumo!L89/1000000</f>
        <v>0</v>
      </c>
      <c r="O89" s="32">
        <f>+Insumo!M89/1000000</f>
        <v>0</v>
      </c>
      <c r="P89" s="32">
        <f>+Insumo!N89/1000000</f>
        <v>0</v>
      </c>
      <c r="Q89" s="32">
        <f>+Insumo!O89/1000000</f>
        <v>0</v>
      </c>
      <c r="R89" s="32">
        <f>+Insumo!P89/1000000</f>
        <v>0</v>
      </c>
      <c r="S89" s="32">
        <f>+Insumo!Q89/1000000</f>
        <v>0</v>
      </c>
      <c r="T89" s="32">
        <f>+Insumo!R89/1000000</f>
        <v>0</v>
      </c>
      <c r="U89" s="32">
        <f>+Insumo!S89/1000000</f>
        <v>0</v>
      </c>
      <c r="V89" s="32">
        <f>+Insumo!T89/1000000</f>
        <v>0</v>
      </c>
      <c r="W89" s="32">
        <f>+Insumo!U89/1000000</f>
        <v>0</v>
      </c>
      <c r="X89" s="32">
        <f>+Insumo!V89/1000000</f>
        <v>0</v>
      </c>
      <c r="Y89" s="32">
        <f>+Insumo!W89/1000000</f>
        <v>0</v>
      </c>
      <c r="Z89" s="32">
        <f>+Insumo!X89/1000000</f>
        <v>0</v>
      </c>
      <c r="AA89" s="32">
        <f>+Insumo!Y89/1000000</f>
        <v>0</v>
      </c>
      <c r="AB89" s="32">
        <f>+Insumo!Z89/1000000</f>
        <v>0</v>
      </c>
      <c r="AC89" s="32">
        <f>+Insumo!AA89/1000000</f>
        <v>0</v>
      </c>
      <c r="AD89" s="32">
        <f>+Insumo!AB89/1000000</f>
        <v>0</v>
      </c>
      <c r="AE89" s="32">
        <f>+Insumo!AC89/1000000</f>
        <v>0</v>
      </c>
      <c r="AF89" s="32">
        <f>+Insumo!AD89/1000000</f>
        <v>0</v>
      </c>
      <c r="AG89" s="32">
        <f>+Insumo!AE89/1000000</f>
        <v>0</v>
      </c>
      <c r="AH89" s="32">
        <f>+Insumo!AF89/1000000</f>
        <v>0</v>
      </c>
      <c r="AI89" s="32">
        <f>+Insumo!AG89/1000000</f>
        <v>0</v>
      </c>
      <c r="AJ89" s="32">
        <f>+Insumo!AH89/1000000</f>
        <v>0</v>
      </c>
      <c r="AK89" s="32">
        <f>+Insumo!AI89/1000000</f>
        <v>0</v>
      </c>
      <c r="AL89" s="32">
        <f>+Insumo!AJ89/1000000</f>
        <v>132.18343163750001</v>
      </c>
    </row>
    <row r="90" spans="1:38" x14ac:dyDescent="0.25">
      <c r="A90" t="s">
        <v>587</v>
      </c>
      <c r="B90" t="str">
        <f>+Insumo!A90</f>
        <v>CNH-R02-L04-AP-CS-G10/2018</v>
      </c>
      <c r="C90" t="str">
        <f>+VLOOKUP(B90,'Datos generales'!C:P,9,0)</f>
        <v>Repsol Exploración México</v>
      </c>
      <c r="D90" s="32">
        <f>+Insumo!B90/1000000</f>
        <v>0</v>
      </c>
      <c r="E90" s="32">
        <f>+Insumo!C90/1000000</f>
        <v>0</v>
      </c>
      <c r="F90" s="32">
        <f>+Insumo!D90/1000000</f>
        <v>0</v>
      </c>
      <c r="G90" s="32">
        <f>+Insumo!E90/1000000</f>
        <v>6.5898371287760096</v>
      </c>
      <c r="H90" s="32">
        <f>+Insumo!F90/1000000</f>
        <v>27.857719316379303</v>
      </c>
      <c r="I90" s="32">
        <f>+Insumo!G90/1000000</f>
        <v>61.799450317936795</v>
      </c>
      <c r="J90" s="32">
        <f>+Insumo!H90/1000000</f>
        <v>60.359330394484488</v>
      </c>
      <c r="K90" s="32">
        <f>+Insumo!I90/1000000</f>
        <v>5.7952469206354396</v>
      </c>
      <c r="L90" s="32">
        <f>+Insumo!J90/1000000</f>
        <v>4.9073984113761044</v>
      </c>
      <c r="M90" s="32">
        <f>+Insumo!K90/1000000</f>
        <v>0</v>
      </c>
      <c r="N90" s="32">
        <f>+Insumo!L90/1000000</f>
        <v>0</v>
      </c>
      <c r="O90" s="32">
        <f>+Insumo!M90/1000000</f>
        <v>0</v>
      </c>
      <c r="P90" s="32">
        <f>+Insumo!N90/1000000</f>
        <v>0</v>
      </c>
      <c r="Q90" s="32">
        <f>+Insumo!O90/1000000</f>
        <v>0</v>
      </c>
      <c r="R90" s="32">
        <f>+Insumo!P90/1000000</f>
        <v>0</v>
      </c>
      <c r="S90" s="32">
        <f>+Insumo!Q90/1000000</f>
        <v>0</v>
      </c>
      <c r="T90" s="32">
        <f>+Insumo!R90/1000000</f>
        <v>0</v>
      </c>
      <c r="U90" s="32">
        <f>+Insumo!S90/1000000</f>
        <v>0</v>
      </c>
      <c r="V90" s="32">
        <f>+Insumo!T90/1000000</f>
        <v>0</v>
      </c>
      <c r="W90" s="32">
        <f>+Insumo!U90/1000000</f>
        <v>0</v>
      </c>
      <c r="X90" s="32">
        <f>+Insumo!V90/1000000</f>
        <v>0</v>
      </c>
      <c r="Y90" s="32">
        <f>+Insumo!W90/1000000</f>
        <v>0</v>
      </c>
      <c r="Z90" s="32">
        <f>+Insumo!X90/1000000</f>
        <v>0</v>
      </c>
      <c r="AA90" s="32">
        <f>+Insumo!Y90/1000000</f>
        <v>0</v>
      </c>
      <c r="AB90" s="32">
        <f>+Insumo!Z90/1000000</f>
        <v>0</v>
      </c>
      <c r="AC90" s="32">
        <f>+Insumo!AA90/1000000</f>
        <v>0</v>
      </c>
      <c r="AD90" s="32">
        <f>+Insumo!AB90/1000000</f>
        <v>0</v>
      </c>
      <c r="AE90" s="32">
        <f>+Insumo!AC90/1000000</f>
        <v>0</v>
      </c>
      <c r="AF90" s="32">
        <f>+Insumo!AD90/1000000</f>
        <v>0</v>
      </c>
      <c r="AG90" s="32">
        <f>+Insumo!AE90/1000000</f>
        <v>0</v>
      </c>
      <c r="AH90" s="32">
        <f>+Insumo!AF90/1000000</f>
        <v>0</v>
      </c>
      <c r="AI90" s="32">
        <f>+Insumo!AG90/1000000</f>
        <v>0</v>
      </c>
      <c r="AJ90" s="32">
        <f>+Insumo!AH90/1000000</f>
        <v>0</v>
      </c>
      <c r="AK90" s="32">
        <f>+Insumo!AI90/1000000</f>
        <v>0</v>
      </c>
      <c r="AL90" s="32">
        <f>+Insumo!AJ90/1000000</f>
        <v>167.30898248958815</v>
      </c>
    </row>
    <row r="91" spans="1:38" x14ac:dyDescent="0.25">
      <c r="A91" t="s">
        <v>587</v>
      </c>
      <c r="B91" t="str">
        <f>+Insumo!A91</f>
        <v>CNH-R02-L04-AP-PG02/2018</v>
      </c>
      <c r="C91" t="str">
        <f>+VLOOKUP(B91,'Datos generales'!C:P,9,0)</f>
        <v>Shell Exploracion y Extraccion de Mexico</v>
      </c>
      <c r="D91" s="32">
        <f>+Insumo!B91/1000000</f>
        <v>0</v>
      </c>
      <c r="E91" s="32">
        <f>+Insumo!C91/1000000</f>
        <v>0</v>
      </c>
      <c r="F91" s="32">
        <f>+Insumo!D91/1000000</f>
        <v>0</v>
      </c>
      <c r="G91" s="32">
        <f>+Insumo!E91/1000000</f>
        <v>3.325663</v>
      </c>
      <c r="H91" s="32">
        <f>+Insumo!F91/1000000</f>
        <v>4.7132899999999998</v>
      </c>
      <c r="I91" s="32">
        <f>+Insumo!G91/1000000</f>
        <v>3.2374621000000001</v>
      </c>
      <c r="J91" s="32">
        <f>+Insumo!H91/1000000</f>
        <v>72.726853000000006</v>
      </c>
      <c r="K91" s="32">
        <f>+Insumo!I91/1000000</f>
        <v>2.7610410000000001</v>
      </c>
      <c r="L91" s="32">
        <f>+Insumo!J91/1000000</f>
        <v>0.71314871249999989</v>
      </c>
      <c r="M91" s="32">
        <f>+Insumo!K91/1000000</f>
        <v>0</v>
      </c>
      <c r="N91" s="32">
        <f>+Insumo!L91/1000000</f>
        <v>0</v>
      </c>
      <c r="O91" s="32">
        <f>+Insumo!M91/1000000</f>
        <v>0</v>
      </c>
      <c r="P91" s="32">
        <f>+Insumo!N91/1000000</f>
        <v>0</v>
      </c>
      <c r="Q91" s="32">
        <f>+Insumo!O91/1000000</f>
        <v>0</v>
      </c>
      <c r="R91" s="32">
        <f>+Insumo!P91/1000000</f>
        <v>0</v>
      </c>
      <c r="S91" s="32">
        <f>+Insumo!Q91/1000000</f>
        <v>0</v>
      </c>
      <c r="T91" s="32">
        <f>+Insumo!R91/1000000</f>
        <v>0</v>
      </c>
      <c r="U91" s="32">
        <f>+Insumo!S91/1000000</f>
        <v>0</v>
      </c>
      <c r="V91" s="32">
        <f>+Insumo!T91/1000000</f>
        <v>0</v>
      </c>
      <c r="W91" s="32">
        <f>+Insumo!U91/1000000</f>
        <v>0</v>
      </c>
      <c r="X91" s="32">
        <f>+Insumo!V91/1000000</f>
        <v>0</v>
      </c>
      <c r="Y91" s="32">
        <f>+Insumo!W91/1000000</f>
        <v>0</v>
      </c>
      <c r="Z91" s="32">
        <f>+Insumo!X91/1000000</f>
        <v>0</v>
      </c>
      <c r="AA91" s="32">
        <f>+Insumo!Y91/1000000</f>
        <v>0</v>
      </c>
      <c r="AB91" s="32">
        <f>+Insumo!Z91/1000000</f>
        <v>0</v>
      </c>
      <c r="AC91" s="32">
        <f>+Insumo!AA91/1000000</f>
        <v>0</v>
      </c>
      <c r="AD91" s="32">
        <f>+Insumo!AB91/1000000</f>
        <v>0</v>
      </c>
      <c r="AE91" s="32">
        <f>+Insumo!AC91/1000000</f>
        <v>0</v>
      </c>
      <c r="AF91" s="32">
        <f>+Insumo!AD91/1000000</f>
        <v>0</v>
      </c>
      <c r="AG91" s="32">
        <f>+Insumo!AE91/1000000</f>
        <v>0</v>
      </c>
      <c r="AH91" s="32">
        <f>+Insumo!AF91/1000000</f>
        <v>0</v>
      </c>
      <c r="AI91" s="32">
        <f>+Insumo!AG91/1000000</f>
        <v>0</v>
      </c>
      <c r="AJ91" s="32">
        <f>+Insumo!AH91/1000000</f>
        <v>0</v>
      </c>
      <c r="AK91" s="32">
        <f>+Insumo!AI91/1000000</f>
        <v>0</v>
      </c>
      <c r="AL91" s="32">
        <f>+Insumo!AJ91/1000000</f>
        <v>87.477457812500006</v>
      </c>
    </row>
    <row r="92" spans="1:38" x14ac:dyDescent="0.25">
      <c r="A92" t="s">
        <v>587</v>
      </c>
      <c r="B92" t="str">
        <f>+Insumo!A92</f>
        <v>CNH-R02-L04-AP-PG03/2018</v>
      </c>
      <c r="C92" t="str">
        <f>+VLOOKUP(B92,'Datos generales'!C:P,9,0)</f>
        <v>Shell Exploracion y Extraccion de Mexico</v>
      </c>
      <c r="D92" s="32">
        <f>+Insumo!B92/1000000</f>
        <v>0</v>
      </c>
      <c r="E92" s="32">
        <f>+Insumo!C92/1000000</f>
        <v>0</v>
      </c>
      <c r="F92" s="32">
        <f>+Insumo!D92/1000000</f>
        <v>0</v>
      </c>
      <c r="G92" s="32">
        <f>+Insumo!E92/1000000</f>
        <v>2.6468919999999998</v>
      </c>
      <c r="H92" s="32">
        <f>+Insumo!F92/1000000</f>
        <v>7.9983190000000004</v>
      </c>
      <c r="I92" s="32">
        <f>+Insumo!G92/1000000</f>
        <v>10.241527</v>
      </c>
      <c r="J92" s="32">
        <f>+Insumo!H92/1000000</f>
        <v>0.86404400000000003</v>
      </c>
      <c r="K92" s="32">
        <f>+Insumo!I92/1000000</f>
        <v>0.84289099999999995</v>
      </c>
      <c r="L92" s="32">
        <f>+Insumo!J92/1000000</f>
        <v>0.20963433750000002</v>
      </c>
      <c r="M92" s="32">
        <f>+Insumo!K92/1000000</f>
        <v>0</v>
      </c>
      <c r="N92" s="32">
        <f>+Insumo!L92/1000000</f>
        <v>0</v>
      </c>
      <c r="O92" s="32">
        <f>+Insumo!M92/1000000</f>
        <v>0</v>
      </c>
      <c r="P92" s="32">
        <f>+Insumo!N92/1000000</f>
        <v>0</v>
      </c>
      <c r="Q92" s="32">
        <f>+Insumo!O92/1000000</f>
        <v>0</v>
      </c>
      <c r="R92" s="32">
        <f>+Insumo!P92/1000000</f>
        <v>0</v>
      </c>
      <c r="S92" s="32">
        <f>+Insumo!Q92/1000000</f>
        <v>0</v>
      </c>
      <c r="T92" s="32">
        <f>+Insumo!R92/1000000</f>
        <v>0</v>
      </c>
      <c r="U92" s="32">
        <f>+Insumo!S92/1000000</f>
        <v>0</v>
      </c>
      <c r="V92" s="32">
        <f>+Insumo!T92/1000000</f>
        <v>0</v>
      </c>
      <c r="W92" s="32">
        <f>+Insumo!U92/1000000</f>
        <v>0</v>
      </c>
      <c r="X92" s="32">
        <f>+Insumo!V92/1000000</f>
        <v>0</v>
      </c>
      <c r="Y92" s="32">
        <f>+Insumo!W92/1000000</f>
        <v>0</v>
      </c>
      <c r="Z92" s="32">
        <f>+Insumo!X92/1000000</f>
        <v>0</v>
      </c>
      <c r="AA92" s="32">
        <f>+Insumo!Y92/1000000</f>
        <v>0</v>
      </c>
      <c r="AB92" s="32">
        <f>+Insumo!Z92/1000000</f>
        <v>0</v>
      </c>
      <c r="AC92" s="32">
        <f>+Insumo!AA92/1000000</f>
        <v>0</v>
      </c>
      <c r="AD92" s="32">
        <f>+Insumo!AB92/1000000</f>
        <v>0</v>
      </c>
      <c r="AE92" s="32">
        <f>+Insumo!AC92/1000000</f>
        <v>0</v>
      </c>
      <c r="AF92" s="32">
        <f>+Insumo!AD92/1000000</f>
        <v>0</v>
      </c>
      <c r="AG92" s="32">
        <f>+Insumo!AE92/1000000</f>
        <v>0</v>
      </c>
      <c r="AH92" s="32">
        <f>+Insumo!AF92/1000000</f>
        <v>0</v>
      </c>
      <c r="AI92" s="32">
        <f>+Insumo!AG92/1000000</f>
        <v>0</v>
      </c>
      <c r="AJ92" s="32">
        <f>+Insumo!AH92/1000000</f>
        <v>0</v>
      </c>
      <c r="AK92" s="32">
        <f>+Insumo!AI92/1000000</f>
        <v>0</v>
      </c>
      <c r="AL92" s="32">
        <f>+Insumo!AJ92/1000000</f>
        <v>22.803307337499998</v>
      </c>
    </row>
    <row r="93" spans="1:38" x14ac:dyDescent="0.25">
      <c r="A93" t="s">
        <v>587</v>
      </c>
      <c r="B93" t="str">
        <f>+Insumo!A93</f>
        <v>CNH-R02-L04-AP-PG04/2018</v>
      </c>
      <c r="C93" t="str">
        <f>+VLOOKUP(B93,'Datos generales'!C:P,9,0)</f>
        <v>Shell Exploracion y Extraccion de Mexico</v>
      </c>
      <c r="D93" s="32">
        <f>+Insumo!B93/1000000</f>
        <v>0</v>
      </c>
      <c r="E93" s="32">
        <f>+Insumo!C93/1000000</f>
        <v>0</v>
      </c>
      <c r="F93" s="32">
        <f>+Insumo!D93/1000000</f>
        <v>0</v>
      </c>
      <c r="G93" s="32">
        <f>+Insumo!E93/1000000</f>
        <v>3.988998</v>
      </c>
      <c r="H93" s="32">
        <f>+Insumo!F93/1000000</f>
        <v>10.858872</v>
      </c>
      <c r="I93" s="32">
        <f>+Insumo!G93/1000000</f>
        <v>59.704914000000002</v>
      </c>
      <c r="J93" s="32">
        <f>+Insumo!H93/1000000</f>
        <v>3.3232469999999998</v>
      </c>
      <c r="K93" s="32">
        <f>+Insumo!I93/1000000</f>
        <v>3.425055</v>
      </c>
      <c r="L93" s="32">
        <f>+Insumo!J93/1000000</f>
        <v>0.8874523875</v>
      </c>
      <c r="M93" s="32">
        <f>+Insumo!K93/1000000</f>
        <v>0</v>
      </c>
      <c r="N93" s="32">
        <f>+Insumo!L93/1000000</f>
        <v>0</v>
      </c>
      <c r="O93" s="32">
        <f>+Insumo!M93/1000000</f>
        <v>0</v>
      </c>
      <c r="P93" s="32">
        <f>+Insumo!N93/1000000</f>
        <v>0</v>
      </c>
      <c r="Q93" s="32">
        <f>+Insumo!O93/1000000</f>
        <v>0</v>
      </c>
      <c r="R93" s="32">
        <f>+Insumo!P93/1000000</f>
        <v>0</v>
      </c>
      <c r="S93" s="32">
        <f>+Insumo!Q93/1000000</f>
        <v>0</v>
      </c>
      <c r="T93" s="32">
        <f>+Insumo!R93/1000000</f>
        <v>0</v>
      </c>
      <c r="U93" s="32">
        <f>+Insumo!S93/1000000</f>
        <v>0</v>
      </c>
      <c r="V93" s="32">
        <f>+Insumo!T93/1000000</f>
        <v>0</v>
      </c>
      <c r="W93" s="32">
        <f>+Insumo!U93/1000000</f>
        <v>0</v>
      </c>
      <c r="X93" s="32">
        <f>+Insumo!V93/1000000</f>
        <v>0</v>
      </c>
      <c r="Y93" s="32">
        <f>+Insumo!W93/1000000</f>
        <v>0</v>
      </c>
      <c r="Z93" s="32">
        <f>+Insumo!X93/1000000</f>
        <v>0</v>
      </c>
      <c r="AA93" s="32">
        <f>+Insumo!Y93/1000000</f>
        <v>0</v>
      </c>
      <c r="AB93" s="32">
        <f>+Insumo!Z93/1000000</f>
        <v>0</v>
      </c>
      <c r="AC93" s="32">
        <f>+Insumo!AA93/1000000</f>
        <v>0</v>
      </c>
      <c r="AD93" s="32">
        <f>+Insumo!AB93/1000000</f>
        <v>0</v>
      </c>
      <c r="AE93" s="32">
        <f>+Insumo!AC93/1000000</f>
        <v>0</v>
      </c>
      <c r="AF93" s="32">
        <f>+Insumo!AD93/1000000</f>
        <v>0</v>
      </c>
      <c r="AG93" s="32">
        <f>+Insumo!AE93/1000000</f>
        <v>0</v>
      </c>
      <c r="AH93" s="32">
        <f>+Insumo!AF93/1000000</f>
        <v>0</v>
      </c>
      <c r="AI93" s="32">
        <f>+Insumo!AG93/1000000</f>
        <v>0</v>
      </c>
      <c r="AJ93" s="32">
        <f>+Insumo!AH93/1000000</f>
        <v>0</v>
      </c>
      <c r="AK93" s="32">
        <f>+Insumo!AI93/1000000</f>
        <v>0</v>
      </c>
      <c r="AL93" s="32">
        <f>+Insumo!AJ93/1000000</f>
        <v>82.188538387500003</v>
      </c>
    </row>
    <row r="94" spans="1:38" x14ac:dyDescent="0.25">
      <c r="A94" t="s">
        <v>587</v>
      </c>
      <c r="B94" t="str">
        <f>+Insumo!A94</f>
        <v>CNH-R02-L04-AP-PG05/2018</v>
      </c>
      <c r="C94" t="str">
        <f>+VLOOKUP(B94,'Datos generales'!C:P,9,0)</f>
        <v>Pemex Exploración y Producción</v>
      </c>
      <c r="D94" s="32">
        <f>+Insumo!B94/1000000</f>
        <v>0</v>
      </c>
      <c r="E94" s="32">
        <f>+Insumo!C94/1000000</f>
        <v>0</v>
      </c>
      <c r="F94" s="32">
        <f>+Insumo!D94/1000000</f>
        <v>0</v>
      </c>
      <c r="G94" s="32">
        <f>+Insumo!E94/1000000</f>
        <v>9.6911240586944061</v>
      </c>
      <c r="H94" s="32">
        <f>+Insumo!F94/1000000</f>
        <v>3.4567480460711426</v>
      </c>
      <c r="I94" s="32">
        <f>+Insumo!G94/1000000</f>
        <v>5.8779786125430853</v>
      </c>
      <c r="J94" s="32">
        <f>+Insumo!H94/1000000</f>
        <v>78.488297939671625</v>
      </c>
      <c r="K94" s="32">
        <f>+Insumo!I94/1000000</f>
        <v>6.7901280231550256</v>
      </c>
      <c r="L94" s="32">
        <f>+Insumo!J94/1000000</f>
        <v>1.2290799287684422</v>
      </c>
      <c r="M94" s="32">
        <f>+Insumo!K94/1000000</f>
        <v>0</v>
      </c>
      <c r="N94" s="32">
        <f>+Insumo!L94/1000000</f>
        <v>0</v>
      </c>
      <c r="O94" s="32">
        <f>+Insumo!M94/1000000</f>
        <v>0</v>
      </c>
      <c r="P94" s="32">
        <f>+Insumo!N94/1000000</f>
        <v>0</v>
      </c>
      <c r="Q94" s="32">
        <f>+Insumo!O94/1000000</f>
        <v>0</v>
      </c>
      <c r="R94" s="32">
        <f>+Insumo!P94/1000000</f>
        <v>0</v>
      </c>
      <c r="S94" s="32">
        <f>+Insumo!Q94/1000000</f>
        <v>0</v>
      </c>
      <c r="T94" s="32">
        <f>+Insumo!R94/1000000</f>
        <v>0</v>
      </c>
      <c r="U94" s="32">
        <f>+Insumo!S94/1000000</f>
        <v>0</v>
      </c>
      <c r="V94" s="32">
        <f>+Insumo!T94/1000000</f>
        <v>0</v>
      </c>
      <c r="W94" s="32">
        <f>+Insumo!U94/1000000</f>
        <v>0</v>
      </c>
      <c r="X94" s="32">
        <f>+Insumo!V94/1000000</f>
        <v>0</v>
      </c>
      <c r="Y94" s="32">
        <f>+Insumo!W94/1000000</f>
        <v>0</v>
      </c>
      <c r="Z94" s="32">
        <f>+Insumo!X94/1000000</f>
        <v>0</v>
      </c>
      <c r="AA94" s="32">
        <f>+Insumo!Y94/1000000</f>
        <v>0</v>
      </c>
      <c r="AB94" s="32">
        <f>+Insumo!Z94/1000000</f>
        <v>0</v>
      </c>
      <c r="AC94" s="32">
        <f>+Insumo!AA94/1000000</f>
        <v>0</v>
      </c>
      <c r="AD94" s="32">
        <f>+Insumo!AB94/1000000</f>
        <v>0</v>
      </c>
      <c r="AE94" s="32">
        <f>+Insumo!AC94/1000000</f>
        <v>0</v>
      </c>
      <c r="AF94" s="32">
        <f>+Insumo!AD94/1000000</f>
        <v>0</v>
      </c>
      <c r="AG94" s="32">
        <f>+Insumo!AE94/1000000</f>
        <v>0</v>
      </c>
      <c r="AH94" s="32">
        <f>+Insumo!AF94/1000000</f>
        <v>0</v>
      </c>
      <c r="AI94" s="32">
        <f>+Insumo!AG94/1000000</f>
        <v>0</v>
      </c>
      <c r="AJ94" s="32">
        <f>+Insumo!AH94/1000000</f>
        <v>0</v>
      </c>
      <c r="AK94" s="32">
        <f>+Insumo!AI94/1000000</f>
        <v>0</v>
      </c>
      <c r="AL94" s="32">
        <f>+Insumo!AJ94/1000000</f>
        <v>105.5333566089037</v>
      </c>
    </row>
    <row r="95" spans="1:38" x14ac:dyDescent="0.25">
      <c r="A95" t="s">
        <v>587</v>
      </c>
      <c r="B95" t="str">
        <f>+Insumo!A95</f>
        <v>CNH-R02-L04-AP-PG06/2018</v>
      </c>
      <c r="C95" t="str">
        <f>+VLOOKUP(B95,'Datos generales'!C:P,9,0)</f>
        <v>Shell Exploracion y Extraccion de Mexico</v>
      </c>
      <c r="D95" s="32">
        <f>+Insumo!B95/1000000</f>
        <v>0</v>
      </c>
      <c r="E95" s="32">
        <f>+Insumo!C95/1000000</f>
        <v>0</v>
      </c>
      <c r="F95" s="32">
        <f>+Insumo!D95/1000000</f>
        <v>0</v>
      </c>
      <c r="G95" s="32">
        <f>+Insumo!E95/1000000</f>
        <v>3.5513979999999998</v>
      </c>
      <c r="H95" s="32">
        <f>+Insumo!F95/1000000</f>
        <v>8.9684779999999993</v>
      </c>
      <c r="I95" s="32">
        <f>+Insumo!G95/1000000</f>
        <v>12.650346000000001</v>
      </c>
      <c r="J95" s="32">
        <f>+Insumo!H95/1000000</f>
        <v>60.581488</v>
      </c>
      <c r="K95" s="32">
        <f>+Insumo!I95/1000000</f>
        <v>3.4621420000000001</v>
      </c>
      <c r="L95" s="32">
        <f>+Insumo!J95/1000000</f>
        <v>0.8971877250000001</v>
      </c>
      <c r="M95" s="32">
        <f>+Insumo!K95/1000000</f>
        <v>0</v>
      </c>
      <c r="N95" s="32">
        <f>+Insumo!L95/1000000</f>
        <v>0</v>
      </c>
      <c r="O95" s="32">
        <f>+Insumo!M95/1000000</f>
        <v>0</v>
      </c>
      <c r="P95" s="32">
        <f>+Insumo!N95/1000000</f>
        <v>0</v>
      </c>
      <c r="Q95" s="32">
        <f>+Insumo!O95/1000000</f>
        <v>0</v>
      </c>
      <c r="R95" s="32">
        <f>+Insumo!P95/1000000</f>
        <v>0</v>
      </c>
      <c r="S95" s="32">
        <f>+Insumo!Q95/1000000</f>
        <v>0</v>
      </c>
      <c r="T95" s="32">
        <f>+Insumo!R95/1000000</f>
        <v>0</v>
      </c>
      <c r="U95" s="32">
        <f>+Insumo!S95/1000000</f>
        <v>0</v>
      </c>
      <c r="V95" s="32">
        <f>+Insumo!T95/1000000</f>
        <v>0</v>
      </c>
      <c r="W95" s="32">
        <f>+Insumo!U95/1000000</f>
        <v>0</v>
      </c>
      <c r="X95" s="32">
        <f>+Insumo!V95/1000000</f>
        <v>0</v>
      </c>
      <c r="Y95" s="32">
        <f>+Insumo!W95/1000000</f>
        <v>0</v>
      </c>
      <c r="Z95" s="32">
        <f>+Insumo!X95/1000000</f>
        <v>0</v>
      </c>
      <c r="AA95" s="32">
        <f>+Insumo!Y95/1000000</f>
        <v>0</v>
      </c>
      <c r="AB95" s="32">
        <f>+Insumo!Z95/1000000</f>
        <v>0</v>
      </c>
      <c r="AC95" s="32">
        <f>+Insumo!AA95/1000000</f>
        <v>0</v>
      </c>
      <c r="AD95" s="32">
        <f>+Insumo!AB95/1000000</f>
        <v>0</v>
      </c>
      <c r="AE95" s="32">
        <f>+Insumo!AC95/1000000</f>
        <v>0</v>
      </c>
      <c r="AF95" s="32">
        <f>+Insumo!AD95/1000000</f>
        <v>0</v>
      </c>
      <c r="AG95" s="32">
        <f>+Insumo!AE95/1000000</f>
        <v>0</v>
      </c>
      <c r="AH95" s="32">
        <f>+Insumo!AF95/1000000</f>
        <v>0</v>
      </c>
      <c r="AI95" s="32">
        <f>+Insumo!AG95/1000000</f>
        <v>0</v>
      </c>
      <c r="AJ95" s="32">
        <f>+Insumo!AH95/1000000</f>
        <v>0</v>
      </c>
      <c r="AK95" s="32">
        <f>+Insumo!AI95/1000000</f>
        <v>0</v>
      </c>
      <c r="AL95" s="32">
        <f>+Insumo!AJ95/1000000</f>
        <v>90.111039724999998</v>
      </c>
    </row>
    <row r="96" spans="1:38" x14ac:dyDescent="0.25">
      <c r="A96" t="s">
        <v>587</v>
      </c>
      <c r="B96" t="str">
        <f>+Insumo!A96</f>
        <v>CNH-R02-L04-AP-PG07/2018</v>
      </c>
      <c r="C96" t="str">
        <f>+VLOOKUP(B96,'Datos generales'!C:P,9,0)</f>
        <v>Shell Exploracion y Extraccion de Mexico</v>
      </c>
      <c r="D96" s="32">
        <f>+Insumo!B96/1000000</f>
        <v>0</v>
      </c>
      <c r="E96" s="32">
        <f>+Insumo!C96/1000000</f>
        <v>0</v>
      </c>
      <c r="F96" s="32">
        <f>+Insumo!D96/1000000</f>
        <v>0</v>
      </c>
      <c r="G96" s="32">
        <f>+Insumo!E96/1000000</f>
        <v>3.8720249999999998</v>
      </c>
      <c r="H96" s="32">
        <f>+Insumo!F96/1000000</f>
        <v>9.3802579999999995</v>
      </c>
      <c r="I96" s="32">
        <f>+Insumo!G96/1000000</f>
        <v>10.766107999999999</v>
      </c>
      <c r="J96" s="32">
        <f>+Insumo!H96/1000000</f>
        <v>75.360335000000006</v>
      </c>
      <c r="K96" s="32">
        <f>+Insumo!I96/1000000</f>
        <v>3.463997</v>
      </c>
      <c r="L96" s="32">
        <f>+Insumo!J96/1000000</f>
        <v>0.89767466250000005</v>
      </c>
      <c r="M96" s="32">
        <f>+Insumo!K96/1000000</f>
        <v>0</v>
      </c>
      <c r="N96" s="32">
        <f>+Insumo!L96/1000000</f>
        <v>0</v>
      </c>
      <c r="O96" s="32">
        <f>+Insumo!M96/1000000</f>
        <v>0</v>
      </c>
      <c r="P96" s="32">
        <f>+Insumo!N96/1000000</f>
        <v>0</v>
      </c>
      <c r="Q96" s="32">
        <f>+Insumo!O96/1000000</f>
        <v>0</v>
      </c>
      <c r="R96" s="32">
        <f>+Insumo!P96/1000000</f>
        <v>0</v>
      </c>
      <c r="S96" s="32">
        <f>+Insumo!Q96/1000000</f>
        <v>0</v>
      </c>
      <c r="T96" s="32">
        <f>+Insumo!R96/1000000</f>
        <v>0</v>
      </c>
      <c r="U96" s="32">
        <f>+Insumo!S96/1000000</f>
        <v>0</v>
      </c>
      <c r="V96" s="32">
        <f>+Insumo!T96/1000000</f>
        <v>0</v>
      </c>
      <c r="W96" s="32">
        <f>+Insumo!U96/1000000</f>
        <v>0</v>
      </c>
      <c r="X96" s="32">
        <f>+Insumo!V96/1000000</f>
        <v>0</v>
      </c>
      <c r="Y96" s="32">
        <f>+Insumo!W96/1000000</f>
        <v>0</v>
      </c>
      <c r="Z96" s="32">
        <f>+Insumo!X96/1000000</f>
        <v>0</v>
      </c>
      <c r="AA96" s="32">
        <f>+Insumo!Y96/1000000</f>
        <v>0</v>
      </c>
      <c r="AB96" s="32">
        <f>+Insumo!Z96/1000000</f>
        <v>0</v>
      </c>
      <c r="AC96" s="32">
        <f>+Insumo!AA96/1000000</f>
        <v>0</v>
      </c>
      <c r="AD96" s="32">
        <f>+Insumo!AB96/1000000</f>
        <v>0</v>
      </c>
      <c r="AE96" s="32">
        <f>+Insumo!AC96/1000000</f>
        <v>0</v>
      </c>
      <c r="AF96" s="32">
        <f>+Insumo!AD96/1000000</f>
        <v>0</v>
      </c>
      <c r="AG96" s="32">
        <f>+Insumo!AE96/1000000</f>
        <v>0</v>
      </c>
      <c r="AH96" s="32">
        <f>+Insumo!AF96/1000000</f>
        <v>0</v>
      </c>
      <c r="AI96" s="32">
        <f>+Insumo!AG96/1000000</f>
        <v>0</v>
      </c>
      <c r="AJ96" s="32">
        <f>+Insumo!AH96/1000000</f>
        <v>0</v>
      </c>
      <c r="AK96" s="32">
        <f>+Insumo!AI96/1000000</f>
        <v>0</v>
      </c>
      <c r="AL96" s="32">
        <f>+Insumo!AJ96/1000000</f>
        <v>103.74039766249999</v>
      </c>
    </row>
    <row r="97" spans="1:38" x14ac:dyDescent="0.25">
      <c r="A97" t="s">
        <v>588</v>
      </c>
      <c r="B97" t="str">
        <f>+Insumo!A97</f>
        <v>CNH-R03-L01-AS-B-57/2018</v>
      </c>
      <c r="C97" t="str">
        <f>+VLOOKUP(B97,'Datos generales'!C:P,9,0)</f>
        <v>Premier Oil Exploration and Production Mexico</v>
      </c>
      <c r="D97" s="32">
        <f>+Insumo!B97/1000000</f>
        <v>0</v>
      </c>
      <c r="E97" s="32">
        <f>+Insumo!C97/1000000</f>
        <v>0</v>
      </c>
      <c r="F97" s="32">
        <f>+Insumo!D97/1000000</f>
        <v>0</v>
      </c>
      <c r="G97" s="32">
        <f>+Insumo!E97/1000000</f>
        <v>2.3525765000000001</v>
      </c>
      <c r="H97" s="32">
        <f>+Insumo!F97/1000000</f>
        <v>3.5943565</v>
      </c>
      <c r="I97" s="32">
        <f>+Insumo!G97/1000000</f>
        <v>2.9116710000000001</v>
      </c>
      <c r="J97" s="32">
        <f>+Insumo!H97/1000000</f>
        <v>1.4345844999999999</v>
      </c>
      <c r="K97" s="32">
        <f>+Insumo!I97/1000000</f>
        <v>0</v>
      </c>
      <c r="L97" s="32">
        <f>+Insumo!J97/1000000</f>
        <v>0</v>
      </c>
      <c r="M97" s="32">
        <f>+Insumo!K97/1000000</f>
        <v>0</v>
      </c>
      <c r="N97" s="32">
        <f>+Insumo!L97/1000000</f>
        <v>0</v>
      </c>
      <c r="O97" s="32">
        <f>+Insumo!M97/1000000</f>
        <v>0</v>
      </c>
      <c r="P97" s="32">
        <f>+Insumo!N97/1000000</f>
        <v>0</v>
      </c>
      <c r="Q97" s="32">
        <f>+Insumo!O97/1000000</f>
        <v>0</v>
      </c>
      <c r="R97" s="32">
        <f>+Insumo!P97/1000000</f>
        <v>0</v>
      </c>
      <c r="S97" s="32">
        <f>+Insumo!Q97/1000000</f>
        <v>0</v>
      </c>
      <c r="T97" s="32">
        <f>+Insumo!R97/1000000</f>
        <v>0</v>
      </c>
      <c r="U97" s="32">
        <f>+Insumo!S97/1000000</f>
        <v>0</v>
      </c>
      <c r="V97" s="32">
        <f>+Insumo!T97/1000000</f>
        <v>0</v>
      </c>
      <c r="W97" s="32">
        <f>+Insumo!U97/1000000</f>
        <v>0</v>
      </c>
      <c r="X97" s="32">
        <f>+Insumo!V97/1000000</f>
        <v>0</v>
      </c>
      <c r="Y97" s="32">
        <f>+Insumo!W97/1000000</f>
        <v>0</v>
      </c>
      <c r="Z97" s="32">
        <f>+Insumo!X97/1000000</f>
        <v>0</v>
      </c>
      <c r="AA97" s="32">
        <f>+Insumo!Y97/1000000</f>
        <v>0</v>
      </c>
      <c r="AB97" s="32">
        <f>+Insumo!Z97/1000000</f>
        <v>0</v>
      </c>
      <c r="AC97" s="32">
        <f>+Insumo!AA97/1000000</f>
        <v>0</v>
      </c>
      <c r="AD97" s="32">
        <f>+Insumo!AB97/1000000</f>
        <v>0</v>
      </c>
      <c r="AE97" s="32">
        <f>+Insumo!AC97/1000000</f>
        <v>0</v>
      </c>
      <c r="AF97" s="32">
        <f>+Insumo!AD97/1000000</f>
        <v>0</v>
      </c>
      <c r="AG97" s="32">
        <f>+Insumo!AE97/1000000</f>
        <v>0</v>
      </c>
      <c r="AH97" s="32">
        <f>+Insumo!AF97/1000000</f>
        <v>0</v>
      </c>
      <c r="AI97" s="32">
        <f>+Insumo!AG97/1000000</f>
        <v>0</v>
      </c>
      <c r="AJ97" s="32">
        <f>+Insumo!AH97/1000000</f>
        <v>0</v>
      </c>
      <c r="AK97" s="32">
        <f>+Insumo!AI97/1000000</f>
        <v>0</v>
      </c>
      <c r="AL97" s="32">
        <f>+Insumo!AJ97/1000000</f>
        <v>10.293188499999999</v>
      </c>
    </row>
    <row r="98" spans="1:38" x14ac:dyDescent="0.25">
      <c r="A98" t="s">
        <v>588</v>
      </c>
      <c r="B98" t="str">
        <f>+Insumo!A98</f>
        <v>CNH-R03-L01-AS-B-60/2018</v>
      </c>
      <c r="C98" t="str">
        <f>+VLOOKUP(B98,'Datos generales'!C:P,9,0)</f>
        <v>Premier Oil Exploration and Production Mexico</v>
      </c>
      <c r="D98" s="32">
        <f>+Insumo!B98/1000000</f>
        <v>0</v>
      </c>
      <c r="E98" s="32">
        <f>+Insumo!C98/1000000</f>
        <v>0</v>
      </c>
      <c r="F98" s="32">
        <f>+Insumo!D98/1000000</f>
        <v>0</v>
      </c>
      <c r="G98" s="32">
        <f>+Insumo!E98/1000000</f>
        <v>2.3527545000000001</v>
      </c>
      <c r="H98" s="32">
        <f>+Insumo!F98/1000000</f>
        <v>3.5943565</v>
      </c>
      <c r="I98" s="32">
        <f>+Insumo!G98/1000000</f>
        <v>2.9116710000000001</v>
      </c>
      <c r="J98" s="32">
        <f>+Insumo!H98/1000000</f>
        <v>1.4345855000000001</v>
      </c>
      <c r="K98" s="32">
        <f>+Insumo!I98/1000000</f>
        <v>0</v>
      </c>
      <c r="L98" s="32">
        <f>+Insumo!J98/1000000</f>
        <v>0</v>
      </c>
      <c r="M98" s="32">
        <f>+Insumo!K98/1000000</f>
        <v>0</v>
      </c>
      <c r="N98" s="32">
        <f>+Insumo!L98/1000000</f>
        <v>0</v>
      </c>
      <c r="O98" s="32">
        <f>+Insumo!M98/1000000</f>
        <v>0</v>
      </c>
      <c r="P98" s="32">
        <f>+Insumo!N98/1000000</f>
        <v>0</v>
      </c>
      <c r="Q98" s="32">
        <f>+Insumo!O98/1000000</f>
        <v>0</v>
      </c>
      <c r="R98" s="32">
        <f>+Insumo!P98/1000000</f>
        <v>0</v>
      </c>
      <c r="S98" s="32">
        <f>+Insumo!Q98/1000000</f>
        <v>0</v>
      </c>
      <c r="T98" s="32">
        <f>+Insumo!R98/1000000</f>
        <v>0</v>
      </c>
      <c r="U98" s="32">
        <f>+Insumo!S98/1000000</f>
        <v>0</v>
      </c>
      <c r="V98" s="32">
        <f>+Insumo!T98/1000000</f>
        <v>0</v>
      </c>
      <c r="W98" s="32">
        <f>+Insumo!U98/1000000</f>
        <v>0</v>
      </c>
      <c r="X98" s="32">
        <f>+Insumo!V98/1000000</f>
        <v>0</v>
      </c>
      <c r="Y98" s="32">
        <f>+Insumo!W98/1000000</f>
        <v>0</v>
      </c>
      <c r="Z98" s="32">
        <f>+Insumo!X98/1000000</f>
        <v>0</v>
      </c>
      <c r="AA98" s="32">
        <f>+Insumo!Y98/1000000</f>
        <v>0</v>
      </c>
      <c r="AB98" s="32">
        <f>+Insumo!Z98/1000000</f>
        <v>0</v>
      </c>
      <c r="AC98" s="32">
        <f>+Insumo!AA98/1000000</f>
        <v>0</v>
      </c>
      <c r="AD98" s="32">
        <f>+Insumo!AB98/1000000</f>
        <v>0</v>
      </c>
      <c r="AE98" s="32">
        <f>+Insumo!AC98/1000000</f>
        <v>0</v>
      </c>
      <c r="AF98" s="32">
        <f>+Insumo!AD98/1000000</f>
        <v>0</v>
      </c>
      <c r="AG98" s="32">
        <f>+Insumo!AE98/1000000</f>
        <v>0</v>
      </c>
      <c r="AH98" s="32">
        <f>+Insumo!AF98/1000000</f>
        <v>0</v>
      </c>
      <c r="AI98" s="32">
        <f>+Insumo!AG98/1000000</f>
        <v>0</v>
      </c>
      <c r="AJ98" s="32">
        <f>+Insumo!AH98/1000000</f>
        <v>0</v>
      </c>
      <c r="AK98" s="32">
        <f>+Insumo!AI98/1000000</f>
        <v>0</v>
      </c>
      <c r="AL98" s="32">
        <f>+Insumo!AJ98/1000000</f>
        <v>10.2933675</v>
      </c>
    </row>
    <row r="99" spans="1:38" x14ac:dyDescent="0.25">
      <c r="A99" t="s">
        <v>588</v>
      </c>
      <c r="B99" t="str">
        <f>+Insumo!A99</f>
        <v>CNH-R03-L01-AS-CS-15/2018</v>
      </c>
      <c r="C99" t="str">
        <f>+VLOOKUP(B99,'Datos generales'!C:P,9,0)</f>
        <v>Hokchi Energy</v>
      </c>
      <c r="D99" s="32">
        <f>+Insumo!B99/1000000</f>
        <v>0</v>
      </c>
      <c r="E99" s="32">
        <f>+Insumo!C99/1000000</f>
        <v>0</v>
      </c>
      <c r="F99" s="32">
        <f>+Insumo!D99/1000000</f>
        <v>0</v>
      </c>
      <c r="G99" s="32">
        <f>+Insumo!E99/1000000</f>
        <v>3.7598384988762272</v>
      </c>
      <c r="H99" s="32">
        <f>+Insumo!F99/1000000</f>
        <v>72.297845024934858</v>
      </c>
      <c r="I99" s="32">
        <f>+Insumo!G99/1000000</f>
        <v>9.4108489927003429</v>
      </c>
      <c r="J99" s="32">
        <f>+Insumo!H99/1000000</f>
        <v>9.4108489927003429</v>
      </c>
      <c r="K99" s="32">
        <f>+Insumo!I99/1000000</f>
        <v>0</v>
      </c>
      <c r="L99" s="32">
        <f>+Insumo!J99/1000000</f>
        <v>0</v>
      </c>
      <c r="M99" s="32">
        <f>+Insumo!K99/1000000</f>
        <v>0</v>
      </c>
      <c r="N99" s="32">
        <f>+Insumo!L99/1000000</f>
        <v>0</v>
      </c>
      <c r="O99" s="32">
        <f>+Insumo!M99/1000000</f>
        <v>0</v>
      </c>
      <c r="P99" s="32">
        <f>+Insumo!N99/1000000</f>
        <v>0</v>
      </c>
      <c r="Q99" s="32">
        <f>+Insumo!O99/1000000</f>
        <v>0</v>
      </c>
      <c r="R99" s="32">
        <f>+Insumo!P99/1000000</f>
        <v>0</v>
      </c>
      <c r="S99" s="32">
        <f>+Insumo!Q99/1000000</f>
        <v>0</v>
      </c>
      <c r="T99" s="32">
        <f>+Insumo!R99/1000000</f>
        <v>0</v>
      </c>
      <c r="U99" s="32">
        <f>+Insumo!S99/1000000</f>
        <v>0</v>
      </c>
      <c r="V99" s="32">
        <f>+Insumo!T99/1000000</f>
        <v>0</v>
      </c>
      <c r="W99" s="32">
        <f>+Insumo!U99/1000000</f>
        <v>0</v>
      </c>
      <c r="X99" s="32">
        <f>+Insumo!V99/1000000</f>
        <v>0</v>
      </c>
      <c r="Y99" s="32">
        <f>+Insumo!W99/1000000</f>
        <v>0</v>
      </c>
      <c r="Z99" s="32">
        <f>+Insumo!X99/1000000</f>
        <v>0</v>
      </c>
      <c r="AA99" s="32">
        <f>+Insumo!Y99/1000000</f>
        <v>0</v>
      </c>
      <c r="AB99" s="32">
        <f>+Insumo!Z99/1000000</f>
        <v>0</v>
      </c>
      <c r="AC99" s="32">
        <f>+Insumo!AA99/1000000</f>
        <v>0</v>
      </c>
      <c r="AD99" s="32">
        <f>+Insumo!AB99/1000000</f>
        <v>0</v>
      </c>
      <c r="AE99" s="32">
        <f>+Insumo!AC99/1000000</f>
        <v>0</v>
      </c>
      <c r="AF99" s="32">
        <f>+Insumo!AD99/1000000</f>
        <v>0</v>
      </c>
      <c r="AG99" s="32">
        <f>+Insumo!AE99/1000000</f>
        <v>0</v>
      </c>
      <c r="AH99" s="32">
        <f>+Insumo!AF99/1000000</f>
        <v>0</v>
      </c>
      <c r="AI99" s="32">
        <f>+Insumo!AG99/1000000</f>
        <v>0</v>
      </c>
      <c r="AJ99" s="32">
        <f>+Insumo!AH99/1000000</f>
        <v>0</v>
      </c>
      <c r="AK99" s="32">
        <f>+Insumo!AI99/1000000</f>
        <v>0</v>
      </c>
      <c r="AL99" s="32">
        <f>+Insumo!AJ99/1000000</f>
        <v>94.879381509211768</v>
      </c>
    </row>
    <row r="100" spans="1:38" x14ac:dyDescent="0.25">
      <c r="A100" t="s">
        <v>588</v>
      </c>
      <c r="B100" t="str">
        <f>+Insumo!A100</f>
        <v>CNH-R03-L01-G-BG-05/2018</v>
      </c>
      <c r="C100" t="str">
        <f>+VLOOKUP(B100,'Datos generales'!C:P,9,0)</f>
        <v>Repsol Exploración México</v>
      </c>
      <c r="D100" s="32">
        <f>+Insumo!B100/1000000</f>
        <v>0</v>
      </c>
      <c r="E100" s="32">
        <f>+Insumo!C100/1000000</f>
        <v>0</v>
      </c>
      <c r="F100" s="32">
        <f>+Insumo!D100/1000000</f>
        <v>0</v>
      </c>
      <c r="G100" s="32">
        <f>+Insumo!E100/1000000</f>
        <v>0.80032523500000008</v>
      </c>
      <c r="H100" s="32">
        <f>+Insumo!F100/1000000</f>
        <v>1.7820649697312378</v>
      </c>
      <c r="I100" s="32">
        <f>+Insumo!G100/1000000</f>
        <v>1.6298347746199997</v>
      </c>
      <c r="J100" s="32">
        <f>+Insumo!H100/1000000</f>
        <v>0.7936973503910002</v>
      </c>
      <c r="K100" s="32">
        <f>+Insumo!I100/1000000</f>
        <v>0.63604200002218758</v>
      </c>
      <c r="L100" s="32">
        <f>+Insumo!J100/1000000</f>
        <v>0.24109142056498681</v>
      </c>
      <c r="M100" s="32">
        <f>+Insumo!K100/1000000</f>
        <v>0</v>
      </c>
      <c r="N100" s="32">
        <f>+Insumo!L100/1000000</f>
        <v>0</v>
      </c>
      <c r="O100" s="32">
        <f>+Insumo!M100/1000000</f>
        <v>0</v>
      </c>
      <c r="P100" s="32">
        <f>+Insumo!N100/1000000</f>
        <v>0</v>
      </c>
      <c r="Q100" s="32">
        <f>+Insumo!O100/1000000</f>
        <v>0</v>
      </c>
      <c r="R100" s="32">
        <f>+Insumo!P100/1000000</f>
        <v>0</v>
      </c>
      <c r="S100" s="32">
        <f>+Insumo!Q100/1000000</f>
        <v>0</v>
      </c>
      <c r="T100" s="32">
        <f>+Insumo!R100/1000000</f>
        <v>0</v>
      </c>
      <c r="U100" s="32">
        <f>+Insumo!S100/1000000</f>
        <v>0</v>
      </c>
      <c r="V100" s="32">
        <f>+Insumo!T100/1000000</f>
        <v>0</v>
      </c>
      <c r="W100" s="32">
        <f>+Insumo!U100/1000000</f>
        <v>0</v>
      </c>
      <c r="X100" s="32">
        <f>+Insumo!V100/1000000</f>
        <v>0</v>
      </c>
      <c r="Y100" s="32">
        <f>+Insumo!W100/1000000</f>
        <v>0</v>
      </c>
      <c r="Z100" s="32">
        <f>+Insumo!X100/1000000</f>
        <v>0</v>
      </c>
      <c r="AA100" s="32">
        <f>+Insumo!Y100/1000000</f>
        <v>0</v>
      </c>
      <c r="AB100" s="32">
        <f>+Insumo!Z100/1000000</f>
        <v>0</v>
      </c>
      <c r="AC100" s="32">
        <f>+Insumo!AA100/1000000</f>
        <v>0</v>
      </c>
      <c r="AD100" s="32">
        <f>+Insumo!AB100/1000000</f>
        <v>0</v>
      </c>
      <c r="AE100" s="32">
        <f>+Insumo!AC100/1000000</f>
        <v>0</v>
      </c>
      <c r="AF100" s="32">
        <f>+Insumo!AD100/1000000</f>
        <v>0</v>
      </c>
      <c r="AG100" s="32">
        <f>+Insumo!AE100/1000000</f>
        <v>0</v>
      </c>
      <c r="AH100" s="32">
        <f>+Insumo!AF100/1000000</f>
        <v>0</v>
      </c>
      <c r="AI100" s="32">
        <f>+Insumo!AG100/1000000</f>
        <v>0</v>
      </c>
      <c r="AJ100" s="32">
        <f>+Insumo!AH100/1000000</f>
        <v>0</v>
      </c>
      <c r="AK100" s="32">
        <f>+Insumo!AI100/1000000</f>
        <v>0</v>
      </c>
      <c r="AL100" s="32">
        <f>+Insumo!AJ100/1000000</f>
        <v>5.8830557503294125</v>
      </c>
    </row>
    <row r="101" spans="1:38" x14ac:dyDescent="0.25">
      <c r="A101" t="s">
        <v>588</v>
      </c>
      <c r="B101" t="str">
        <f>+Insumo!A101</f>
        <v>CNH-R03-L01-G-BG-07/2018</v>
      </c>
      <c r="C101" t="str">
        <f>+VLOOKUP(B101,'Datos generales'!C:P,9,0)</f>
        <v>Repsol Exploración México</v>
      </c>
      <c r="D101" s="32">
        <f>+Insumo!B101/1000000</f>
        <v>0</v>
      </c>
      <c r="E101" s="32">
        <f>+Insumo!C101/1000000</f>
        <v>0</v>
      </c>
      <c r="F101" s="32">
        <f>+Insumo!D101/1000000</f>
        <v>0</v>
      </c>
      <c r="G101" s="32">
        <f>+Insumo!E101/1000000</f>
        <v>0.80032523500000008</v>
      </c>
      <c r="H101" s="32">
        <f>+Insumo!F101/1000000</f>
        <v>1.9588599073026665</v>
      </c>
      <c r="I101" s="32">
        <f>+Insumo!G101/1000000</f>
        <v>1.8507213920449999</v>
      </c>
      <c r="J101" s="32">
        <f>+Insumo!H101/1000000</f>
        <v>0.77617903601225002</v>
      </c>
      <c r="K101" s="32">
        <f>+Insumo!I101/1000000</f>
        <v>0.62085784288450019</v>
      </c>
      <c r="L101" s="32">
        <f>+Insumo!J101/1000000</f>
        <v>0.22867663794541493</v>
      </c>
      <c r="M101" s="32">
        <f>+Insumo!K101/1000000</f>
        <v>0</v>
      </c>
      <c r="N101" s="32">
        <f>+Insumo!L101/1000000</f>
        <v>0</v>
      </c>
      <c r="O101" s="32">
        <f>+Insumo!M101/1000000</f>
        <v>0</v>
      </c>
      <c r="P101" s="32">
        <f>+Insumo!N101/1000000</f>
        <v>0</v>
      </c>
      <c r="Q101" s="32">
        <f>+Insumo!O101/1000000</f>
        <v>0</v>
      </c>
      <c r="R101" s="32">
        <f>+Insumo!P101/1000000</f>
        <v>0</v>
      </c>
      <c r="S101" s="32">
        <f>+Insumo!Q101/1000000</f>
        <v>0</v>
      </c>
      <c r="T101" s="32">
        <f>+Insumo!R101/1000000</f>
        <v>0</v>
      </c>
      <c r="U101" s="32">
        <f>+Insumo!S101/1000000</f>
        <v>0</v>
      </c>
      <c r="V101" s="32">
        <f>+Insumo!T101/1000000</f>
        <v>0</v>
      </c>
      <c r="W101" s="32">
        <f>+Insumo!U101/1000000</f>
        <v>0</v>
      </c>
      <c r="X101" s="32">
        <f>+Insumo!V101/1000000</f>
        <v>0</v>
      </c>
      <c r="Y101" s="32">
        <f>+Insumo!W101/1000000</f>
        <v>0</v>
      </c>
      <c r="Z101" s="32">
        <f>+Insumo!X101/1000000</f>
        <v>0</v>
      </c>
      <c r="AA101" s="32">
        <f>+Insumo!Y101/1000000</f>
        <v>0</v>
      </c>
      <c r="AB101" s="32">
        <f>+Insumo!Z101/1000000</f>
        <v>0</v>
      </c>
      <c r="AC101" s="32">
        <f>+Insumo!AA101/1000000</f>
        <v>0</v>
      </c>
      <c r="AD101" s="32">
        <f>+Insumo!AB101/1000000</f>
        <v>0</v>
      </c>
      <c r="AE101" s="32">
        <f>+Insumo!AC101/1000000</f>
        <v>0</v>
      </c>
      <c r="AF101" s="32">
        <f>+Insumo!AD101/1000000</f>
        <v>0</v>
      </c>
      <c r="AG101" s="32">
        <f>+Insumo!AE101/1000000</f>
        <v>0</v>
      </c>
      <c r="AH101" s="32">
        <f>+Insumo!AF101/1000000</f>
        <v>0</v>
      </c>
      <c r="AI101" s="32">
        <f>+Insumo!AG101/1000000</f>
        <v>0</v>
      </c>
      <c r="AJ101" s="32">
        <f>+Insumo!AH101/1000000</f>
        <v>0</v>
      </c>
      <c r="AK101" s="32">
        <f>+Insumo!AI101/1000000</f>
        <v>0</v>
      </c>
      <c r="AL101" s="32">
        <f>+Insumo!AJ101/1000000</f>
        <v>6.2356200511898319</v>
      </c>
    </row>
    <row r="102" spans="1:38" x14ac:dyDescent="0.25">
      <c r="A102" t="s">
        <v>588</v>
      </c>
      <c r="B102" t="str">
        <f>+Insumo!A102</f>
        <v>CNH-R03-L01-G-CS-01/2018</v>
      </c>
      <c r="C102" t="str">
        <f>+VLOOKUP(B102,'Datos generales'!C:P,9,0)</f>
        <v>Eni México</v>
      </c>
      <c r="D102" s="32">
        <f>+Insumo!B102/1000000</f>
        <v>0</v>
      </c>
      <c r="E102" s="32">
        <f>+Insumo!C102/1000000</f>
        <v>0</v>
      </c>
      <c r="F102" s="32">
        <f>+Insumo!D102/1000000</f>
        <v>0</v>
      </c>
      <c r="G102" s="32">
        <f>+Insumo!E102/1000000</f>
        <v>4.7013565032717262</v>
      </c>
      <c r="H102" s="32">
        <f>+Insumo!F102/1000000</f>
        <v>14.104069509815178</v>
      </c>
      <c r="I102" s="32">
        <f>+Insumo!G102/1000000</f>
        <v>64.047456312249125</v>
      </c>
      <c r="J102" s="32">
        <f>+Insumo!H102/1000000</f>
        <v>50.54121400809872</v>
      </c>
      <c r="K102" s="32">
        <f>+Insumo!I102/1000000</f>
        <v>5.8074604722112495</v>
      </c>
      <c r="L102" s="32">
        <f>+Insumo!J102/1000000</f>
        <v>3.5074604722112492</v>
      </c>
      <c r="M102" s="32">
        <f>+Insumo!K102/1000000</f>
        <v>0</v>
      </c>
      <c r="N102" s="32">
        <f>+Insumo!L102/1000000</f>
        <v>0</v>
      </c>
      <c r="O102" s="32">
        <f>+Insumo!M102/1000000</f>
        <v>0</v>
      </c>
      <c r="P102" s="32">
        <f>+Insumo!N102/1000000</f>
        <v>0</v>
      </c>
      <c r="Q102" s="32">
        <f>+Insumo!O102/1000000</f>
        <v>0</v>
      </c>
      <c r="R102" s="32">
        <f>+Insumo!P102/1000000</f>
        <v>0</v>
      </c>
      <c r="S102" s="32">
        <f>+Insumo!Q102/1000000</f>
        <v>0</v>
      </c>
      <c r="T102" s="32">
        <f>+Insumo!R102/1000000</f>
        <v>0</v>
      </c>
      <c r="U102" s="32">
        <f>+Insumo!S102/1000000</f>
        <v>0</v>
      </c>
      <c r="V102" s="32">
        <f>+Insumo!T102/1000000</f>
        <v>0</v>
      </c>
      <c r="W102" s="32">
        <f>+Insumo!U102/1000000</f>
        <v>0</v>
      </c>
      <c r="X102" s="32">
        <f>+Insumo!V102/1000000</f>
        <v>0</v>
      </c>
      <c r="Y102" s="32">
        <f>+Insumo!W102/1000000</f>
        <v>0</v>
      </c>
      <c r="Z102" s="32">
        <f>+Insumo!X102/1000000</f>
        <v>0</v>
      </c>
      <c r="AA102" s="32">
        <f>+Insumo!Y102/1000000</f>
        <v>0</v>
      </c>
      <c r="AB102" s="32">
        <f>+Insumo!Z102/1000000</f>
        <v>0</v>
      </c>
      <c r="AC102" s="32">
        <f>+Insumo!AA102/1000000</f>
        <v>0</v>
      </c>
      <c r="AD102" s="32">
        <f>+Insumo!AB102/1000000</f>
        <v>0</v>
      </c>
      <c r="AE102" s="32">
        <f>+Insumo!AC102/1000000</f>
        <v>0</v>
      </c>
      <c r="AF102" s="32">
        <f>+Insumo!AD102/1000000</f>
        <v>0</v>
      </c>
      <c r="AG102" s="32">
        <f>+Insumo!AE102/1000000</f>
        <v>0</v>
      </c>
      <c r="AH102" s="32">
        <f>+Insumo!AF102/1000000</f>
        <v>0</v>
      </c>
      <c r="AI102" s="32">
        <f>+Insumo!AG102/1000000</f>
        <v>0</v>
      </c>
      <c r="AJ102" s="32">
        <f>+Insumo!AH102/1000000</f>
        <v>0</v>
      </c>
      <c r="AK102" s="32">
        <f>+Insumo!AI102/1000000</f>
        <v>0</v>
      </c>
      <c r="AL102" s="32">
        <f>+Insumo!AJ102/1000000</f>
        <v>142.70901727785724</v>
      </c>
    </row>
    <row r="103" spans="1:38" x14ac:dyDescent="0.25">
      <c r="A103" t="s">
        <v>588</v>
      </c>
      <c r="B103" t="str">
        <f>+Insumo!A103</f>
        <v>CNH-R03-L01-G-CS-03/2018</v>
      </c>
      <c r="C103" t="str">
        <f>+VLOOKUP(B103,'Datos generales'!C:P,9,0)</f>
        <v>BP Exploration Mexico</v>
      </c>
      <c r="D103" s="32">
        <f>+Insumo!B103/1000000</f>
        <v>0</v>
      </c>
      <c r="E103" s="32">
        <f>+Insumo!C103/1000000</f>
        <v>0</v>
      </c>
      <c r="F103" s="32">
        <f>+Insumo!D103/1000000</f>
        <v>0</v>
      </c>
      <c r="G103" s="32">
        <f>+Insumo!E103/1000000</f>
        <v>3.4406159999999999</v>
      </c>
      <c r="H103" s="32">
        <f>+Insumo!F103/1000000</f>
        <v>10.940467935984096</v>
      </c>
      <c r="I103" s="32">
        <f>+Insumo!G103/1000000</f>
        <v>2.9085799999999997</v>
      </c>
      <c r="J103" s="32">
        <f>+Insumo!H103/1000000</f>
        <v>2.5591465000000002</v>
      </c>
      <c r="K103" s="32">
        <f>+Insumo!I103/1000000</f>
        <v>75.239690249999981</v>
      </c>
      <c r="L103" s="32">
        <f>+Insumo!J103/1000000</f>
        <v>1.9567719999999997</v>
      </c>
      <c r="M103" s="32">
        <f>+Insumo!K103/1000000</f>
        <v>0</v>
      </c>
      <c r="N103" s="32">
        <f>+Insumo!L103/1000000</f>
        <v>0</v>
      </c>
      <c r="O103" s="32">
        <f>+Insumo!M103/1000000</f>
        <v>0</v>
      </c>
      <c r="P103" s="32">
        <f>+Insumo!N103/1000000</f>
        <v>0</v>
      </c>
      <c r="Q103" s="32">
        <f>+Insumo!O103/1000000</f>
        <v>0</v>
      </c>
      <c r="R103" s="32">
        <f>+Insumo!P103/1000000</f>
        <v>0</v>
      </c>
      <c r="S103" s="32">
        <f>+Insumo!Q103/1000000</f>
        <v>0</v>
      </c>
      <c r="T103" s="32">
        <f>+Insumo!R103/1000000</f>
        <v>0</v>
      </c>
      <c r="U103" s="32">
        <f>+Insumo!S103/1000000</f>
        <v>0</v>
      </c>
      <c r="V103" s="32">
        <f>+Insumo!T103/1000000</f>
        <v>0</v>
      </c>
      <c r="W103" s="32">
        <f>+Insumo!U103/1000000</f>
        <v>0</v>
      </c>
      <c r="X103" s="32">
        <f>+Insumo!V103/1000000</f>
        <v>0</v>
      </c>
      <c r="Y103" s="32">
        <f>+Insumo!W103/1000000</f>
        <v>0</v>
      </c>
      <c r="Z103" s="32">
        <f>+Insumo!X103/1000000</f>
        <v>0</v>
      </c>
      <c r="AA103" s="32">
        <f>+Insumo!Y103/1000000</f>
        <v>0</v>
      </c>
      <c r="AB103" s="32">
        <f>+Insumo!Z103/1000000</f>
        <v>0</v>
      </c>
      <c r="AC103" s="32">
        <f>+Insumo!AA103/1000000</f>
        <v>0</v>
      </c>
      <c r="AD103" s="32">
        <f>+Insumo!AB103/1000000</f>
        <v>0</v>
      </c>
      <c r="AE103" s="32">
        <f>+Insumo!AC103/1000000</f>
        <v>0</v>
      </c>
      <c r="AF103" s="32">
        <f>+Insumo!AD103/1000000</f>
        <v>0</v>
      </c>
      <c r="AG103" s="32">
        <f>+Insumo!AE103/1000000</f>
        <v>0</v>
      </c>
      <c r="AH103" s="32">
        <f>+Insumo!AF103/1000000</f>
        <v>0</v>
      </c>
      <c r="AI103" s="32">
        <f>+Insumo!AG103/1000000</f>
        <v>0</v>
      </c>
      <c r="AJ103" s="32">
        <f>+Insumo!AH103/1000000</f>
        <v>0</v>
      </c>
      <c r="AK103" s="32">
        <f>+Insumo!AI103/1000000</f>
        <v>0</v>
      </c>
      <c r="AL103" s="32">
        <f>+Insumo!AJ103/1000000</f>
        <v>97.045272685984074</v>
      </c>
    </row>
    <row r="104" spans="1:38" x14ac:dyDescent="0.25">
      <c r="A104" t="s">
        <v>588</v>
      </c>
      <c r="B104" t="str">
        <f>+Insumo!A104</f>
        <v>CNH-R03-L01-G-TMV-04/2018</v>
      </c>
      <c r="C104" t="str">
        <f>+VLOOKUP(B104,'Datos generales'!C:P,9,0)</f>
        <v>Pemex Exploración y Producción</v>
      </c>
      <c r="D104" s="32">
        <f>+Insumo!B104/1000000</f>
        <v>0</v>
      </c>
      <c r="E104" s="32">
        <f>+Insumo!C104/1000000</f>
        <v>0</v>
      </c>
      <c r="F104" s="32">
        <f>+Insumo!D104/1000000</f>
        <v>0</v>
      </c>
      <c r="G104" s="32">
        <f>+Insumo!E104/1000000</f>
        <v>1.3622021743252668</v>
      </c>
      <c r="H104" s="32">
        <f>+Insumo!F104/1000000</f>
        <v>3.7845090471221363</v>
      </c>
      <c r="I104" s="32">
        <f>+Insumo!G104/1000000</f>
        <v>4.2064958854890717</v>
      </c>
      <c r="J104" s="32">
        <f>+Insumo!H104/1000000</f>
        <v>2.4427817604890745</v>
      </c>
      <c r="K104" s="32">
        <f>+Insumo!I104/1000000</f>
        <v>3.240427072046324</v>
      </c>
      <c r="L104" s="32">
        <f>+Insumo!J104/1000000</f>
        <v>1.5455980450881841</v>
      </c>
      <c r="M104" s="32">
        <f>+Insumo!K104/1000000</f>
        <v>0</v>
      </c>
      <c r="N104" s="32">
        <f>+Insumo!L104/1000000</f>
        <v>0</v>
      </c>
      <c r="O104" s="32">
        <f>+Insumo!M104/1000000</f>
        <v>0</v>
      </c>
      <c r="P104" s="32">
        <f>+Insumo!N104/1000000</f>
        <v>0</v>
      </c>
      <c r="Q104" s="32">
        <f>+Insumo!O104/1000000</f>
        <v>0</v>
      </c>
      <c r="R104" s="32">
        <f>+Insumo!P104/1000000</f>
        <v>0</v>
      </c>
      <c r="S104" s="32">
        <f>+Insumo!Q104/1000000</f>
        <v>0</v>
      </c>
      <c r="T104" s="32">
        <f>+Insumo!R104/1000000</f>
        <v>0</v>
      </c>
      <c r="U104" s="32">
        <f>+Insumo!S104/1000000</f>
        <v>0</v>
      </c>
      <c r="V104" s="32">
        <f>+Insumo!T104/1000000</f>
        <v>0</v>
      </c>
      <c r="W104" s="32">
        <f>+Insumo!U104/1000000</f>
        <v>0</v>
      </c>
      <c r="X104" s="32">
        <f>+Insumo!V104/1000000</f>
        <v>0</v>
      </c>
      <c r="Y104" s="32">
        <f>+Insumo!W104/1000000</f>
        <v>0</v>
      </c>
      <c r="Z104" s="32">
        <f>+Insumo!X104/1000000</f>
        <v>0</v>
      </c>
      <c r="AA104" s="32">
        <f>+Insumo!Y104/1000000</f>
        <v>0</v>
      </c>
      <c r="AB104" s="32">
        <f>+Insumo!Z104/1000000</f>
        <v>0</v>
      </c>
      <c r="AC104" s="32">
        <f>+Insumo!AA104/1000000</f>
        <v>0</v>
      </c>
      <c r="AD104" s="32">
        <f>+Insumo!AB104/1000000</f>
        <v>0</v>
      </c>
      <c r="AE104" s="32">
        <f>+Insumo!AC104/1000000</f>
        <v>0</v>
      </c>
      <c r="AF104" s="32">
        <f>+Insumo!AD104/1000000</f>
        <v>0</v>
      </c>
      <c r="AG104" s="32">
        <f>+Insumo!AE104/1000000</f>
        <v>0</v>
      </c>
      <c r="AH104" s="32">
        <f>+Insumo!AF104/1000000</f>
        <v>0</v>
      </c>
      <c r="AI104" s="32">
        <f>+Insumo!AG104/1000000</f>
        <v>0</v>
      </c>
      <c r="AJ104" s="32">
        <f>+Insumo!AH104/1000000</f>
        <v>0</v>
      </c>
      <c r="AK104" s="32">
        <f>+Insumo!AI104/1000000</f>
        <v>0</v>
      </c>
      <c r="AL104" s="32">
        <f>+Insumo!AJ104/1000000</f>
        <v>16.582013984560056</v>
      </c>
    </row>
    <row r="105" spans="1:38" x14ac:dyDescent="0.25">
      <c r="B105" t="str">
        <f>+Insumo!A105</f>
        <v>Total general</v>
      </c>
      <c r="C105" t="e">
        <f>+VLOOKUP(B105,'Datos generales'!C:P,9,0)</f>
        <v>#N/A</v>
      </c>
      <c r="D105" s="32">
        <f>+Insumo!B105/1000000</f>
        <v>4.8090853735647983</v>
      </c>
      <c r="E105" s="32">
        <f>+Insumo!C105/1000000</f>
        <v>125.69897192452342</v>
      </c>
      <c r="F105" s="32">
        <f>+Insumo!D105/1000000</f>
        <v>1072.3074977103815</v>
      </c>
      <c r="G105" s="32">
        <f>+Insumo!E105/1000000</f>
        <v>2635.6720003545975</v>
      </c>
      <c r="H105" s="32">
        <f>+Insumo!F105/1000000</f>
        <v>4547.0566933033724</v>
      </c>
      <c r="I105" s="32">
        <f>+Insumo!G105/1000000</f>
        <v>3663.8748427222404</v>
      </c>
      <c r="J105" s="32">
        <f>+Insumo!H105/1000000</f>
        <v>3535.3911879089642</v>
      </c>
      <c r="K105" s="32">
        <f>+Insumo!I105/1000000</f>
        <v>2413.2325861186646</v>
      </c>
      <c r="L105" s="32">
        <f>+Insumo!J105/1000000</f>
        <v>1563.5986570446348</v>
      </c>
      <c r="M105" s="32">
        <f>+Insumo!K105/1000000</f>
        <v>1776.4879888321902</v>
      </c>
      <c r="N105" s="32">
        <f>+Insumo!L105/1000000</f>
        <v>1566.3210104903239</v>
      </c>
      <c r="O105" s="32">
        <f>+Insumo!M105/1000000</f>
        <v>1267.1052277920817</v>
      </c>
      <c r="P105" s="32">
        <f>+Insumo!N105/1000000</f>
        <v>1078.3706248627175</v>
      </c>
      <c r="Q105" s="32">
        <f>+Insumo!O105/1000000</f>
        <v>1047.5178670655298</v>
      </c>
      <c r="R105" s="32">
        <f>+Insumo!P105/1000000</f>
        <v>1053.7572739056345</v>
      </c>
      <c r="S105" s="32">
        <f>+Insumo!Q105/1000000</f>
        <v>940.79499832059059</v>
      </c>
      <c r="T105" s="32">
        <f>+Insumo!R105/1000000</f>
        <v>960.22507543579354</v>
      </c>
      <c r="U105" s="32">
        <f>+Insumo!S105/1000000</f>
        <v>969.09075522936678</v>
      </c>
      <c r="V105" s="32">
        <f>+Insumo!T105/1000000</f>
        <v>872.99008210281181</v>
      </c>
      <c r="W105" s="32">
        <f>+Insumo!U105/1000000</f>
        <v>886.82008972825156</v>
      </c>
      <c r="X105" s="32">
        <f>+Insumo!V105/1000000</f>
        <v>859.45188381091441</v>
      </c>
      <c r="Y105" s="32">
        <f>+Insumo!W105/1000000</f>
        <v>637.75718151910996</v>
      </c>
      <c r="Z105" s="32">
        <f>+Insumo!X105/1000000</f>
        <v>705.20398777447804</v>
      </c>
      <c r="AA105" s="32">
        <f>+Insumo!Y105/1000000</f>
        <v>712.25996322726871</v>
      </c>
      <c r="AB105" s="32">
        <f>+Insumo!Z105/1000000</f>
        <v>493.60365833586326</v>
      </c>
      <c r="AC105" s="32">
        <f>+Insumo!AA105/1000000</f>
        <v>589.95079361245189</v>
      </c>
      <c r="AD105" s="32">
        <f>+Insumo!AB105/1000000</f>
        <v>282.45565494435073</v>
      </c>
      <c r="AE105" s="32">
        <f>+Insumo!AC105/1000000</f>
        <v>63.974472632976905</v>
      </c>
      <c r="AF105" s="32">
        <f>+Insumo!AD105/1000000</f>
        <v>11.076237592732678</v>
      </c>
      <c r="AG105" s="32">
        <f>+Insumo!AE105/1000000</f>
        <v>10.397108859507126</v>
      </c>
      <c r="AH105" s="32">
        <f>+Insumo!AF105/1000000</f>
        <v>9.3469080660370558</v>
      </c>
      <c r="AI105" s="32">
        <f>+Insumo!AG105/1000000</f>
        <v>8.4000730347761419</v>
      </c>
      <c r="AJ105" s="32">
        <f>+Insumo!AH105/1000000</f>
        <v>7.3855429717069452</v>
      </c>
      <c r="AK105" s="32">
        <f>+Insumo!AI105/1000000</f>
        <v>3.883515763736312</v>
      </c>
      <c r="AL105" s="32">
        <f>+Insumo!AJ105/1000000</f>
        <v>36376.269498372116</v>
      </c>
    </row>
    <row r="106" spans="1:38" x14ac:dyDescent="0.25">
      <c r="D106" s="32"/>
      <c r="E106" s="32"/>
      <c r="F106" s="32"/>
      <c r="G106" s="32"/>
      <c r="H106" s="32"/>
      <c r="AL106" s="32"/>
    </row>
    <row r="107" spans="1:38" x14ac:dyDescent="0.25">
      <c r="D107" s="32"/>
      <c r="E107" s="32"/>
      <c r="F107" s="32"/>
      <c r="G107" s="32"/>
      <c r="H107" s="32"/>
      <c r="AL107" s="32"/>
    </row>
    <row r="108" spans="1:38" x14ac:dyDescent="0.25">
      <c r="D108" s="32"/>
      <c r="E108" s="32"/>
      <c r="F108" s="32"/>
      <c r="G108" s="32"/>
      <c r="H108" s="32"/>
      <c r="AL108" s="32"/>
    </row>
    <row r="109" spans="1:38" x14ac:dyDescent="0.25">
      <c r="D109" s="32"/>
      <c r="E109" s="32"/>
      <c r="F109" s="32"/>
      <c r="G109" s="32"/>
      <c r="H109" s="32"/>
      <c r="AL109" s="32"/>
    </row>
    <row r="110" spans="1:38" x14ac:dyDescent="0.25">
      <c r="D110" s="32"/>
      <c r="E110" s="32"/>
      <c r="F110" s="32"/>
      <c r="G110" s="32"/>
      <c r="H110" s="32"/>
      <c r="AL110" s="32"/>
    </row>
    <row r="111" spans="1:38" x14ac:dyDescent="0.25">
      <c r="D111" s="32"/>
      <c r="E111" s="32"/>
      <c r="F111" s="32"/>
      <c r="G111" s="32"/>
      <c r="H111" s="32"/>
      <c r="AL111" s="32"/>
    </row>
  </sheetData>
  <autoFilter ref="B1:AK99" xr:uid="{EEAB9D0B-1CB2-47F9-BE9D-2FE808737B19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7CFC-FD2C-4004-BB41-DCF517177274}">
  <sheetPr>
    <tabColor rgb="FF008080"/>
  </sheetPr>
  <dimension ref="A1:P122"/>
  <sheetViews>
    <sheetView zoomScaleNormal="100" workbookViewId="0">
      <selection activeCell="G45" sqref="G45"/>
    </sheetView>
  </sheetViews>
  <sheetFormatPr baseColWidth="10" defaultRowHeight="14.25" x14ac:dyDescent="0.2"/>
  <cols>
    <col min="1" max="1" width="11.85546875" style="33" customWidth="1"/>
    <col min="2" max="2" width="9" style="33" customWidth="1"/>
    <col min="3" max="3" width="33.85546875" style="33" customWidth="1"/>
    <col min="4" max="4" width="26.42578125" style="33" customWidth="1"/>
    <col min="5" max="5" width="19" style="33" customWidth="1"/>
    <col min="6" max="6" width="32.7109375" style="33" customWidth="1"/>
    <col min="7" max="7" width="19.28515625" style="69" customWidth="1"/>
    <col min="8" max="8" width="19.7109375" style="33" customWidth="1"/>
    <col min="9" max="9" width="31.5703125" style="33" customWidth="1"/>
    <col min="10" max="10" width="19.7109375" style="33" customWidth="1"/>
    <col min="11" max="11" width="82.28515625" style="33" customWidth="1"/>
    <col min="12" max="12" width="16.42578125" style="33" customWidth="1"/>
    <col min="13" max="14" width="104.5703125" style="33" customWidth="1"/>
    <col min="15" max="15" width="42.28515625" style="33" customWidth="1"/>
    <col min="16" max="16" width="29" style="33" customWidth="1"/>
    <col min="17" max="16384" width="11.42578125" style="33"/>
  </cols>
  <sheetData>
    <row r="1" spans="1:16" ht="26.25" x14ac:dyDescent="0.4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x14ac:dyDescent="0.2">
      <c r="A2" s="48"/>
      <c r="B2" s="48"/>
      <c r="C2" s="48"/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</row>
    <row r="3" spans="1:16" ht="26.25" x14ac:dyDescent="0.2">
      <c r="A3" s="110" t="s">
        <v>169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20.25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">
      <c r="A5" s="48"/>
      <c r="B5" s="48"/>
      <c r="C5" s="48"/>
      <c r="D5" s="48"/>
      <c r="E5" s="48"/>
      <c r="F5" s="48"/>
      <c r="G5" s="49"/>
      <c r="H5" s="48"/>
      <c r="I5" s="48"/>
      <c r="J5" s="48"/>
      <c r="K5" s="48"/>
      <c r="L5" s="48"/>
      <c r="M5" s="48"/>
      <c r="N5" s="48"/>
      <c r="O5" s="48"/>
      <c r="P5" s="48"/>
    </row>
    <row r="6" spans="1:16" x14ac:dyDescent="0.2">
      <c r="A6" s="48"/>
      <c r="B6" s="48"/>
      <c r="C6" s="48"/>
      <c r="D6" s="48"/>
      <c r="E6" s="48"/>
      <c r="F6" s="48"/>
      <c r="G6" s="49"/>
      <c r="H6" s="48"/>
      <c r="I6" s="48"/>
      <c r="J6" s="48"/>
      <c r="K6" s="48"/>
      <c r="L6" s="48"/>
      <c r="M6" s="48"/>
      <c r="N6" s="48"/>
      <c r="O6" s="48"/>
      <c r="P6" s="48"/>
    </row>
    <row r="7" spans="1:16" s="54" customFormat="1" ht="48.75" customHeight="1" x14ac:dyDescent="0.25">
      <c r="A7" s="50" t="s">
        <v>170</v>
      </c>
      <c r="B7" s="51" t="s">
        <v>171</v>
      </c>
      <c r="C7" s="51" t="s">
        <v>172</v>
      </c>
      <c r="D7" s="51" t="s">
        <v>173</v>
      </c>
      <c r="E7" s="51" t="s">
        <v>174</v>
      </c>
      <c r="F7" s="51" t="s">
        <v>175</v>
      </c>
      <c r="G7" s="52" t="s">
        <v>176</v>
      </c>
      <c r="H7" s="51" t="s">
        <v>177</v>
      </c>
      <c r="I7" s="51" t="s">
        <v>178</v>
      </c>
      <c r="J7" s="51" t="s">
        <v>105</v>
      </c>
      <c r="K7" s="51" t="s">
        <v>179</v>
      </c>
      <c r="L7" s="51" t="s">
        <v>180</v>
      </c>
      <c r="M7" s="53" t="s">
        <v>181</v>
      </c>
      <c r="N7" s="53" t="s">
        <v>182</v>
      </c>
      <c r="O7" s="53" t="s">
        <v>183</v>
      </c>
      <c r="P7" s="53" t="s">
        <v>184</v>
      </c>
    </row>
    <row r="8" spans="1:16" x14ac:dyDescent="0.2">
      <c r="A8" s="55">
        <v>1.1000000000000001</v>
      </c>
      <c r="B8" s="56">
        <v>2</v>
      </c>
      <c r="C8" s="56" t="s">
        <v>5</v>
      </c>
      <c r="D8" s="56" t="s">
        <v>185</v>
      </c>
      <c r="E8" s="56" t="s">
        <v>186</v>
      </c>
      <c r="F8" s="57" t="s">
        <v>187</v>
      </c>
      <c r="G8" s="58">
        <v>194.452</v>
      </c>
      <c r="H8" s="56" t="s">
        <v>188</v>
      </c>
      <c r="I8" s="56" t="s">
        <v>189</v>
      </c>
      <c r="J8" s="56" t="s">
        <v>484</v>
      </c>
      <c r="K8" s="56" t="s">
        <v>8</v>
      </c>
      <c r="L8" s="56" t="s">
        <v>190</v>
      </c>
      <c r="M8" s="59" t="s">
        <v>191</v>
      </c>
      <c r="N8" s="59" t="s">
        <v>192</v>
      </c>
      <c r="O8" s="59" t="s">
        <v>193</v>
      </c>
      <c r="P8" s="59" t="s">
        <v>194</v>
      </c>
    </row>
    <row r="9" spans="1:16" x14ac:dyDescent="0.2">
      <c r="A9" s="55">
        <v>1.1000000000000001</v>
      </c>
      <c r="B9" s="56">
        <v>7</v>
      </c>
      <c r="C9" s="56" t="s">
        <v>6</v>
      </c>
      <c r="D9" s="56" t="s">
        <v>185</v>
      </c>
      <c r="E9" s="56" t="s">
        <v>186</v>
      </c>
      <c r="F9" s="60" t="s">
        <v>187</v>
      </c>
      <c r="G9" s="58">
        <v>464.79899999999998</v>
      </c>
      <c r="H9" s="56" t="s">
        <v>188</v>
      </c>
      <c r="I9" s="56" t="s">
        <v>189</v>
      </c>
      <c r="J9" s="56" t="s">
        <v>195</v>
      </c>
      <c r="K9" s="56" t="s">
        <v>111</v>
      </c>
      <c r="L9" s="56" t="s">
        <v>190</v>
      </c>
      <c r="M9" s="59" t="s">
        <v>196</v>
      </c>
      <c r="N9" s="59" t="s">
        <v>197</v>
      </c>
      <c r="O9" s="59" t="s">
        <v>193</v>
      </c>
      <c r="P9" s="59" t="s">
        <v>194</v>
      </c>
    </row>
    <row r="10" spans="1:16" x14ac:dyDescent="0.2">
      <c r="A10" s="55">
        <v>1.2</v>
      </c>
      <c r="B10" s="56">
        <v>1</v>
      </c>
      <c r="C10" s="56" t="s">
        <v>84</v>
      </c>
      <c r="D10" s="56" t="s">
        <v>185</v>
      </c>
      <c r="E10" s="56" t="s">
        <v>186</v>
      </c>
      <c r="F10" s="60" t="s">
        <v>187</v>
      </c>
      <c r="G10" s="58">
        <v>67.203000000000003</v>
      </c>
      <c r="H10" s="56" t="s">
        <v>188</v>
      </c>
      <c r="I10" s="56" t="s">
        <v>198</v>
      </c>
      <c r="J10" s="56" t="s">
        <v>199</v>
      </c>
      <c r="K10" s="56" t="s">
        <v>112</v>
      </c>
      <c r="L10" s="56" t="s">
        <v>200</v>
      </c>
      <c r="M10" s="59" t="s">
        <v>199</v>
      </c>
      <c r="N10" s="59" t="s">
        <v>130</v>
      </c>
      <c r="O10" s="59" t="s">
        <v>200</v>
      </c>
      <c r="P10" s="61">
        <v>1</v>
      </c>
    </row>
    <row r="11" spans="1:16" x14ac:dyDescent="0.2">
      <c r="A11" s="55">
        <v>1.2</v>
      </c>
      <c r="B11" s="56">
        <v>2</v>
      </c>
      <c r="C11" s="56" t="s">
        <v>7</v>
      </c>
      <c r="D11" s="56" t="s">
        <v>185</v>
      </c>
      <c r="E11" s="56" t="s">
        <v>186</v>
      </c>
      <c r="F11" s="60" t="s">
        <v>187</v>
      </c>
      <c r="G11" s="58">
        <v>39.597999999999999</v>
      </c>
      <c r="H11" s="56" t="s">
        <v>188</v>
      </c>
      <c r="I11" s="56" t="s">
        <v>201</v>
      </c>
      <c r="J11" s="56" t="s">
        <v>202</v>
      </c>
      <c r="K11" s="56" t="s">
        <v>8</v>
      </c>
      <c r="L11" s="56" t="s">
        <v>203</v>
      </c>
      <c r="M11" s="59" t="s">
        <v>204</v>
      </c>
      <c r="N11" s="59" t="s">
        <v>205</v>
      </c>
      <c r="O11" s="59" t="s">
        <v>206</v>
      </c>
      <c r="P11" s="59" t="s">
        <v>207</v>
      </c>
    </row>
    <row r="12" spans="1:16" x14ac:dyDescent="0.2">
      <c r="A12" s="55">
        <v>1.2</v>
      </c>
      <c r="B12" s="56">
        <v>4</v>
      </c>
      <c r="C12" s="56" t="s">
        <v>9</v>
      </c>
      <c r="D12" s="56" t="s">
        <v>185</v>
      </c>
      <c r="E12" s="56" t="s">
        <v>186</v>
      </c>
      <c r="F12" s="60" t="s">
        <v>187</v>
      </c>
      <c r="G12" s="58">
        <v>57.966000000000001</v>
      </c>
      <c r="H12" s="56" t="s">
        <v>188</v>
      </c>
      <c r="I12" s="56" t="s">
        <v>208</v>
      </c>
      <c r="J12" s="56" t="s">
        <v>209</v>
      </c>
      <c r="K12" s="56" t="s">
        <v>113</v>
      </c>
      <c r="L12" s="56" t="s">
        <v>190</v>
      </c>
      <c r="M12" s="59" t="s">
        <v>210</v>
      </c>
      <c r="N12" s="59" t="s">
        <v>211</v>
      </c>
      <c r="O12" s="59" t="s">
        <v>212</v>
      </c>
      <c r="P12" s="59" t="s">
        <v>213</v>
      </c>
    </row>
    <row r="13" spans="1:16" x14ac:dyDescent="0.2">
      <c r="A13" s="55">
        <v>1.3</v>
      </c>
      <c r="B13" s="56">
        <v>1</v>
      </c>
      <c r="C13" s="56" t="s">
        <v>23</v>
      </c>
      <c r="D13" s="56" t="s">
        <v>185</v>
      </c>
      <c r="E13" s="56" t="s">
        <v>214</v>
      </c>
      <c r="F13" s="60" t="s">
        <v>215</v>
      </c>
      <c r="G13" s="58">
        <v>10.955</v>
      </c>
      <c r="H13" s="56" t="s">
        <v>216</v>
      </c>
      <c r="I13" s="56" t="s">
        <v>217</v>
      </c>
      <c r="J13" s="59" t="s">
        <v>218</v>
      </c>
      <c r="K13" s="56" t="s">
        <v>24</v>
      </c>
      <c r="L13" s="56" t="s">
        <v>219</v>
      </c>
      <c r="M13" s="59" t="s">
        <v>218</v>
      </c>
      <c r="N13" s="59" t="s">
        <v>24</v>
      </c>
      <c r="O13" s="59" t="s">
        <v>219</v>
      </c>
      <c r="P13" s="61">
        <v>1</v>
      </c>
    </row>
    <row r="14" spans="1:16" x14ac:dyDescent="0.2">
      <c r="A14" s="55">
        <v>1.3</v>
      </c>
      <c r="B14" s="56">
        <v>2</v>
      </c>
      <c r="C14" s="56" t="s">
        <v>30</v>
      </c>
      <c r="D14" s="56" t="s">
        <v>185</v>
      </c>
      <c r="E14" s="56" t="s">
        <v>214</v>
      </c>
      <c r="F14" s="60" t="s">
        <v>215</v>
      </c>
      <c r="G14" s="58">
        <v>171.464</v>
      </c>
      <c r="H14" s="56" t="s">
        <v>216</v>
      </c>
      <c r="I14" s="56" t="s">
        <v>220</v>
      </c>
      <c r="J14" s="59" t="s">
        <v>221</v>
      </c>
      <c r="K14" s="56" t="s">
        <v>114</v>
      </c>
      <c r="L14" s="56" t="s">
        <v>219</v>
      </c>
      <c r="M14" s="59" t="s">
        <v>221</v>
      </c>
      <c r="N14" s="59" t="s">
        <v>114</v>
      </c>
      <c r="O14" s="59" t="s">
        <v>219</v>
      </c>
      <c r="P14" s="61">
        <v>1</v>
      </c>
    </row>
    <row r="15" spans="1:16" x14ac:dyDescent="0.2">
      <c r="A15" s="55">
        <v>1.3</v>
      </c>
      <c r="B15" s="56">
        <v>3</v>
      </c>
      <c r="C15" s="56" t="s">
        <v>35</v>
      </c>
      <c r="D15" s="56" t="s">
        <v>185</v>
      </c>
      <c r="E15" s="56" t="s">
        <v>214</v>
      </c>
      <c r="F15" s="60" t="s">
        <v>215</v>
      </c>
      <c r="G15" s="58">
        <v>16.082000000000001</v>
      </c>
      <c r="H15" s="56" t="s">
        <v>216</v>
      </c>
      <c r="I15" s="56" t="s">
        <v>222</v>
      </c>
      <c r="J15" s="59" t="s">
        <v>223</v>
      </c>
      <c r="K15" s="56" t="s">
        <v>115</v>
      </c>
      <c r="L15" s="56" t="s">
        <v>219</v>
      </c>
      <c r="M15" s="59" t="s">
        <v>223</v>
      </c>
      <c r="N15" s="59" t="s">
        <v>115</v>
      </c>
      <c r="O15" s="59" t="s">
        <v>219</v>
      </c>
      <c r="P15" s="61">
        <v>1</v>
      </c>
    </row>
    <row r="16" spans="1:16" x14ac:dyDescent="0.2">
      <c r="A16" s="55">
        <v>1.3</v>
      </c>
      <c r="B16" s="56">
        <v>4</v>
      </c>
      <c r="C16" s="56" t="s">
        <v>50</v>
      </c>
      <c r="D16" s="56" t="s">
        <v>185</v>
      </c>
      <c r="E16" s="56" t="s">
        <v>214</v>
      </c>
      <c r="F16" s="60" t="s">
        <v>187</v>
      </c>
      <c r="G16" s="58">
        <v>10.574999999999999</v>
      </c>
      <c r="H16" s="56" t="s">
        <v>216</v>
      </c>
      <c r="I16" s="56" t="s">
        <v>224</v>
      </c>
      <c r="J16" s="59" t="s">
        <v>225</v>
      </c>
      <c r="K16" s="56" t="s">
        <v>116</v>
      </c>
      <c r="L16" s="56" t="s">
        <v>219</v>
      </c>
      <c r="M16" s="59" t="s">
        <v>225</v>
      </c>
      <c r="N16" s="59" t="s">
        <v>116</v>
      </c>
      <c r="O16" s="59" t="s">
        <v>219</v>
      </c>
      <c r="P16" s="61">
        <v>1</v>
      </c>
    </row>
    <row r="17" spans="1:16" x14ac:dyDescent="0.2">
      <c r="A17" s="55">
        <v>1.3</v>
      </c>
      <c r="B17" s="56">
        <v>5</v>
      </c>
      <c r="C17" s="56" t="s">
        <v>36</v>
      </c>
      <c r="D17" s="56" t="s">
        <v>185</v>
      </c>
      <c r="E17" s="56" t="s">
        <v>214</v>
      </c>
      <c r="F17" s="60" t="s">
        <v>215</v>
      </c>
      <c r="G17" s="58">
        <v>89.406999999999996</v>
      </c>
      <c r="H17" s="56" t="s">
        <v>216</v>
      </c>
      <c r="I17" s="56" t="s">
        <v>226</v>
      </c>
      <c r="J17" s="56" t="s">
        <v>227</v>
      </c>
      <c r="K17" s="56" t="s">
        <v>117</v>
      </c>
      <c r="L17" s="56" t="s">
        <v>219</v>
      </c>
      <c r="M17" s="59" t="s">
        <v>227</v>
      </c>
      <c r="N17" s="59" t="s">
        <v>117</v>
      </c>
      <c r="O17" s="59" t="s">
        <v>219</v>
      </c>
      <c r="P17" s="61">
        <v>1</v>
      </c>
    </row>
    <row r="18" spans="1:16" x14ac:dyDescent="0.2">
      <c r="A18" s="55">
        <v>1.3</v>
      </c>
      <c r="B18" s="56">
        <v>6</v>
      </c>
      <c r="C18" s="56" t="s">
        <v>37</v>
      </c>
      <c r="D18" s="56" t="s">
        <v>185</v>
      </c>
      <c r="E18" s="56" t="s">
        <v>214</v>
      </c>
      <c r="F18" s="60" t="s">
        <v>187</v>
      </c>
      <c r="G18" s="58">
        <v>57.991</v>
      </c>
      <c r="H18" s="56" t="s">
        <v>216</v>
      </c>
      <c r="I18" s="56" t="s">
        <v>217</v>
      </c>
      <c r="J18" s="59" t="s">
        <v>218</v>
      </c>
      <c r="K18" s="56" t="s">
        <v>24</v>
      </c>
      <c r="L18" s="56" t="s">
        <v>219</v>
      </c>
      <c r="M18" s="59" t="s">
        <v>218</v>
      </c>
      <c r="N18" s="59" t="s">
        <v>24</v>
      </c>
      <c r="O18" s="59" t="s">
        <v>219</v>
      </c>
      <c r="P18" s="61">
        <v>1</v>
      </c>
    </row>
    <row r="19" spans="1:16" x14ac:dyDescent="0.2">
      <c r="A19" s="55">
        <v>1.3</v>
      </c>
      <c r="B19" s="56">
        <v>7</v>
      </c>
      <c r="C19" s="56" t="s">
        <v>38</v>
      </c>
      <c r="D19" s="56" t="s">
        <v>185</v>
      </c>
      <c r="E19" s="56" t="s">
        <v>214</v>
      </c>
      <c r="F19" s="60" t="s">
        <v>187</v>
      </c>
      <c r="G19" s="58">
        <v>41.463999999999999</v>
      </c>
      <c r="H19" s="56" t="s">
        <v>216</v>
      </c>
      <c r="I19" s="56" t="s">
        <v>228</v>
      </c>
      <c r="J19" s="56" t="s">
        <v>229</v>
      </c>
      <c r="K19" s="56" t="s">
        <v>118</v>
      </c>
      <c r="L19" s="56" t="s">
        <v>219</v>
      </c>
      <c r="M19" s="59" t="s">
        <v>229</v>
      </c>
      <c r="N19" s="59" t="s">
        <v>118</v>
      </c>
      <c r="O19" s="59" t="s">
        <v>219</v>
      </c>
      <c r="P19" s="61">
        <v>1</v>
      </c>
    </row>
    <row r="20" spans="1:16" x14ac:dyDescent="0.2">
      <c r="A20" s="55">
        <v>1.3</v>
      </c>
      <c r="B20" s="56">
        <v>8</v>
      </c>
      <c r="C20" s="56" t="s">
        <v>39</v>
      </c>
      <c r="D20" s="56" t="s">
        <v>185</v>
      </c>
      <c r="E20" s="56" t="s">
        <v>214</v>
      </c>
      <c r="F20" s="60" t="s">
        <v>215</v>
      </c>
      <c r="G20" s="58">
        <v>36.741999999999997</v>
      </c>
      <c r="H20" s="56" t="s">
        <v>216</v>
      </c>
      <c r="I20" s="56" t="s">
        <v>230</v>
      </c>
      <c r="J20" s="59" t="s">
        <v>231</v>
      </c>
      <c r="K20" s="56" t="s">
        <v>119</v>
      </c>
      <c r="L20" s="56" t="s">
        <v>219</v>
      </c>
      <c r="M20" s="59" t="s">
        <v>231</v>
      </c>
      <c r="N20" s="59" t="s">
        <v>119</v>
      </c>
      <c r="O20" s="59" t="s">
        <v>219</v>
      </c>
      <c r="P20" s="61">
        <v>1</v>
      </c>
    </row>
    <row r="21" spans="1:16" x14ac:dyDescent="0.2">
      <c r="A21" s="55">
        <v>1.3</v>
      </c>
      <c r="B21" s="56">
        <v>9</v>
      </c>
      <c r="C21" s="56" t="s">
        <v>51</v>
      </c>
      <c r="D21" s="56" t="s">
        <v>185</v>
      </c>
      <c r="E21" s="56" t="s">
        <v>214</v>
      </c>
      <c r="F21" s="60" t="s">
        <v>187</v>
      </c>
      <c r="G21" s="58">
        <v>21.978000000000002</v>
      </c>
      <c r="H21" s="56" t="s">
        <v>216</v>
      </c>
      <c r="I21" s="56" t="s">
        <v>232</v>
      </c>
      <c r="J21" s="59" t="s">
        <v>233</v>
      </c>
      <c r="K21" s="56" t="s">
        <v>120</v>
      </c>
      <c r="L21" s="56" t="s">
        <v>219</v>
      </c>
      <c r="M21" s="59" t="s">
        <v>233</v>
      </c>
      <c r="N21" s="59" t="s">
        <v>120</v>
      </c>
      <c r="O21" s="59" t="s">
        <v>219</v>
      </c>
      <c r="P21" s="61">
        <v>1</v>
      </c>
    </row>
    <row r="22" spans="1:16" x14ac:dyDescent="0.2">
      <c r="A22" s="55">
        <v>1.3</v>
      </c>
      <c r="B22" s="56">
        <v>10</v>
      </c>
      <c r="C22" s="56" t="s">
        <v>40</v>
      </c>
      <c r="D22" s="56" t="s">
        <v>185</v>
      </c>
      <c r="E22" s="56" t="s">
        <v>214</v>
      </c>
      <c r="F22" s="60" t="s">
        <v>234</v>
      </c>
      <c r="G22" s="58">
        <v>10.244</v>
      </c>
      <c r="H22" s="56" t="s">
        <v>216</v>
      </c>
      <c r="I22" s="56" t="s">
        <v>235</v>
      </c>
      <c r="J22" s="56" t="s">
        <v>236</v>
      </c>
      <c r="K22" s="56" t="s">
        <v>41</v>
      </c>
      <c r="L22" s="56" t="s">
        <v>237</v>
      </c>
      <c r="M22" s="59" t="s">
        <v>236</v>
      </c>
      <c r="N22" s="59" t="s">
        <v>41</v>
      </c>
      <c r="O22" s="59" t="s">
        <v>238</v>
      </c>
      <c r="P22" s="61">
        <v>1</v>
      </c>
    </row>
    <row r="23" spans="1:16" x14ac:dyDescent="0.2">
      <c r="A23" s="55">
        <v>1.3</v>
      </c>
      <c r="B23" s="56">
        <v>11</v>
      </c>
      <c r="C23" s="56" t="s">
        <v>25</v>
      </c>
      <c r="D23" s="56" t="s">
        <v>185</v>
      </c>
      <c r="E23" s="56" t="s">
        <v>214</v>
      </c>
      <c r="F23" s="60" t="s">
        <v>187</v>
      </c>
      <c r="G23" s="58">
        <v>21.22</v>
      </c>
      <c r="H23" s="56" t="s">
        <v>216</v>
      </c>
      <c r="I23" s="56" t="s">
        <v>239</v>
      </c>
      <c r="J23" s="59" t="s">
        <v>240</v>
      </c>
      <c r="K23" s="56" t="s">
        <v>121</v>
      </c>
      <c r="L23" s="56" t="s">
        <v>241</v>
      </c>
      <c r="M23" s="59" t="s">
        <v>240</v>
      </c>
      <c r="N23" s="59" t="s">
        <v>242</v>
      </c>
      <c r="O23" s="59" t="s">
        <v>241</v>
      </c>
      <c r="P23" s="61">
        <v>1</v>
      </c>
    </row>
    <row r="24" spans="1:16" x14ac:dyDescent="0.2">
      <c r="A24" s="55">
        <v>1.3</v>
      </c>
      <c r="B24" s="56">
        <v>12</v>
      </c>
      <c r="C24" s="56" t="s">
        <v>26</v>
      </c>
      <c r="D24" s="56" t="s">
        <v>185</v>
      </c>
      <c r="E24" s="56" t="s">
        <v>214</v>
      </c>
      <c r="F24" s="60" t="s">
        <v>215</v>
      </c>
      <c r="G24" s="58">
        <v>29.846</v>
      </c>
      <c r="H24" s="56" t="s">
        <v>216</v>
      </c>
      <c r="I24" s="56" t="s">
        <v>222</v>
      </c>
      <c r="J24" s="59" t="s">
        <v>243</v>
      </c>
      <c r="K24" s="56" t="s">
        <v>122</v>
      </c>
      <c r="L24" s="56" t="s">
        <v>219</v>
      </c>
      <c r="M24" s="59" t="s">
        <v>243</v>
      </c>
      <c r="N24" s="59" t="s">
        <v>122</v>
      </c>
      <c r="O24" s="59" t="s">
        <v>219</v>
      </c>
      <c r="P24" s="61">
        <v>1</v>
      </c>
    </row>
    <row r="25" spans="1:16" x14ac:dyDescent="0.2">
      <c r="A25" s="55">
        <v>1.3</v>
      </c>
      <c r="B25" s="56">
        <v>13</v>
      </c>
      <c r="C25" s="56" t="s">
        <v>42</v>
      </c>
      <c r="D25" s="56" t="s">
        <v>185</v>
      </c>
      <c r="E25" s="56" t="s">
        <v>214</v>
      </c>
      <c r="F25" s="60" t="s">
        <v>187</v>
      </c>
      <c r="G25" s="58">
        <v>21.867000000000001</v>
      </c>
      <c r="H25" s="56" t="s">
        <v>216</v>
      </c>
      <c r="I25" s="56" t="s">
        <v>224</v>
      </c>
      <c r="J25" s="56" t="s">
        <v>244</v>
      </c>
      <c r="K25" s="56" t="s">
        <v>43</v>
      </c>
      <c r="L25" s="56" t="s">
        <v>219</v>
      </c>
      <c r="M25" s="59" t="s">
        <v>244</v>
      </c>
      <c r="N25" s="59" t="s">
        <v>43</v>
      </c>
      <c r="O25" s="59" t="s">
        <v>219</v>
      </c>
      <c r="P25" s="61">
        <v>1</v>
      </c>
    </row>
    <row r="26" spans="1:16" x14ac:dyDescent="0.2">
      <c r="A26" s="55">
        <v>1.3</v>
      </c>
      <c r="B26" s="56">
        <v>14</v>
      </c>
      <c r="C26" s="56" t="s">
        <v>27</v>
      </c>
      <c r="D26" s="56" t="s">
        <v>185</v>
      </c>
      <c r="E26" s="56" t="s">
        <v>214</v>
      </c>
      <c r="F26" s="60" t="s">
        <v>187</v>
      </c>
      <c r="G26" s="58">
        <v>46.320999999999998</v>
      </c>
      <c r="H26" s="56" t="s">
        <v>216</v>
      </c>
      <c r="I26" s="56" t="s">
        <v>245</v>
      </c>
      <c r="J26" s="56" t="s">
        <v>246</v>
      </c>
      <c r="K26" s="56" t="s">
        <v>123</v>
      </c>
      <c r="L26" s="56" t="s">
        <v>247</v>
      </c>
      <c r="M26" s="59" t="s">
        <v>248</v>
      </c>
      <c r="N26" s="59" t="s">
        <v>123</v>
      </c>
      <c r="O26" s="59" t="s">
        <v>249</v>
      </c>
      <c r="P26" s="61">
        <v>1</v>
      </c>
    </row>
    <row r="27" spans="1:16" x14ac:dyDescent="0.2">
      <c r="A27" s="55">
        <v>1.3</v>
      </c>
      <c r="B27" s="56">
        <v>15</v>
      </c>
      <c r="C27" s="56" t="s">
        <v>28</v>
      </c>
      <c r="D27" s="56" t="s">
        <v>185</v>
      </c>
      <c r="E27" s="56" t="s">
        <v>214</v>
      </c>
      <c r="F27" s="60" t="s">
        <v>187</v>
      </c>
      <c r="G27" s="58">
        <v>27.693079999999998</v>
      </c>
      <c r="H27" s="56" t="s">
        <v>216</v>
      </c>
      <c r="I27" s="56" t="s">
        <v>239</v>
      </c>
      <c r="J27" s="59" t="s">
        <v>240</v>
      </c>
      <c r="K27" s="56" t="s">
        <v>121</v>
      </c>
      <c r="L27" s="56" t="s">
        <v>241</v>
      </c>
      <c r="M27" s="59" t="s">
        <v>240</v>
      </c>
      <c r="N27" s="59" t="s">
        <v>242</v>
      </c>
      <c r="O27" s="59" t="s">
        <v>241</v>
      </c>
      <c r="P27" s="61">
        <v>1</v>
      </c>
    </row>
    <row r="28" spans="1:16" x14ac:dyDescent="0.2">
      <c r="A28" s="55">
        <v>1.3</v>
      </c>
      <c r="B28" s="56">
        <v>16</v>
      </c>
      <c r="C28" s="56" t="s">
        <v>44</v>
      </c>
      <c r="D28" s="56" t="s">
        <v>185</v>
      </c>
      <c r="E28" s="56" t="s">
        <v>214</v>
      </c>
      <c r="F28" s="60" t="s">
        <v>187</v>
      </c>
      <c r="G28" s="58">
        <v>17.015000000000001</v>
      </c>
      <c r="H28" s="56" t="s">
        <v>216</v>
      </c>
      <c r="I28" s="56" t="s">
        <v>250</v>
      </c>
      <c r="J28" s="56" t="s">
        <v>251</v>
      </c>
      <c r="K28" s="56" t="s">
        <v>124</v>
      </c>
      <c r="L28" s="56" t="s">
        <v>252</v>
      </c>
      <c r="M28" s="59" t="s">
        <v>253</v>
      </c>
      <c r="N28" s="59" t="s">
        <v>254</v>
      </c>
      <c r="O28" s="59" t="s">
        <v>252</v>
      </c>
      <c r="P28" s="61">
        <v>1</v>
      </c>
    </row>
    <row r="29" spans="1:16" x14ac:dyDescent="0.2">
      <c r="A29" s="55">
        <v>1.3</v>
      </c>
      <c r="B29" s="56">
        <v>17</v>
      </c>
      <c r="C29" s="56" t="s">
        <v>45</v>
      </c>
      <c r="D29" s="56" t="s">
        <v>185</v>
      </c>
      <c r="E29" s="56" t="s">
        <v>214</v>
      </c>
      <c r="F29" s="60" t="s">
        <v>234</v>
      </c>
      <c r="G29" s="58">
        <v>23.117999999999999</v>
      </c>
      <c r="H29" s="56" t="s">
        <v>216</v>
      </c>
      <c r="I29" s="56" t="s">
        <v>228</v>
      </c>
      <c r="J29" s="56" t="s">
        <v>229</v>
      </c>
      <c r="K29" s="56" t="s">
        <v>118</v>
      </c>
      <c r="L29" s="56" t="s">
        <v>219</v>
      </c>
      <c r="M29" s="59" t="s">
        <v>229</v>
      </c>
      <c r="N29" s="59" t="s">
        <v>118</v>
      </c>
      <c r="O29" s="59" t="s">
        <v>219</v>
      </c>
      <c r="P29" s="61">
        <v>1</v>
      </c>
    </row>
    <row r="30" spans="1:16" x14ac:dyDescent="0.2">
      <c r="A30" s="55">
        <v>1.3</v>
      </c>
      <c r="B30" s="56">
        <v>18</v>
      </c>
      <c r="C30" s="56" t="s">
        <v>29</v>
      </c>
      <c r="D30" s="56" t="s">
        <v>185</v>
      </c>
      <c r="E30" s="56" t="s">
        <v>214</v>
      </c>
      <c r="F30" s="60" t="s">
        <v>215</v>
      </c>
      <c r="G30" s="58">
        <v>25.983000000000001</v>
      </c>
      <c r="H30" s="56" t="s">
        <v>216</v>
      </c>
      <c r="I30" s="56" t="s">
        <v>226</v>
      </c>
      <c r="J30" s="56" t="s">
        <v>227</v>
      </c>
      <c r="K30" s="56" t="s">
        <v>117</v>
      </c>
      <c r="L30" s="56" t="s">
        <v>219</v>
      </c>
      <c r="M30" s="59" t="s">
        <v>227</v>
      </c>
      <c r="N30" s="59" t="s">
        <v>117</v>
      </c>
      <c r="O30" s="59" t="s">
        <v>219</v>
      </c>
      <c r="P30" s="61">
        <v>1</v>
      </c>
    </row>
    <row r="31" spans="1:16" x14ac:dyDescent="0.2">
      <c r="A31" s="55">
        <v>1.3</v>
      </c>
      <c r="B31" s="56">
        <v>19</v>
      </c>
      <c r="C31" s="56" t="s">
        <v>255</v>
      </c>
      <c r="D31" s="56" t="s">
        <v>185</v>
      </c>
      <c r="E31" s="56" t="s">
        <v>214</v>
      </c>
      <c r="F31" s="60" t="s">
        <v>234</v>
      </c>
      <c r="G31" s="58">
        <v>11.804</v>
      </c>
      <c r="H31" s="56" t="s">
        <v>216</v>
      </c>
      <c r="I31" s="56" t="s">
        <v>239</v>
      </c>
      <c r="J31" s="59" t="s">
        <v>240</v>
      </c>
      <c r="K31" s="56" t="s">
        <v>121</v>
      </c>
      <c r="L31" s="56" t="s">
        <v>241</v>
      </c>
      <c r="M31" s="59" t="s">
        <v>240</v>
      </c>
      <c r="N31" s="59" t="s">
        <v>242</v>
      </c>
      <c r="O31" s="59" t="s">
        <v>241</v>
      </c>
      <c r="P31" s="61">
        <v>1</v>
      </c>
    </row>
    <row r="32" spans="1:16" x14ac:dyDescent="0.2">
      <c r="A32" s="55">
        <v>1.3</v>
      </c>
      <c r="B32" s="56">
        <v>20</v>
      </c>
      <c r="C32" s="56" t="s">
        <v>31</v>
      </c>
      <c r="D32" s="56" t="s">
        <v>185</v>
      </c>
      <c r="E32" s="56" t="s">
        <v>214</v>
      </c>
      <c r="F32" s="60" t="s">
        <v>215</v>
      </c>
      <c r="G32" s="58">
        <v>23.663</v>
      </c>
      <c r="H32" s="56" t="s">
        <v>216</v>
      </c>
      <c r="I32" s="56" t="s">
        <v>256</v>
      </c>
      <c r="J32" s="56" t="s">
        <v>257</v>
      </c>
      <c r="K32" s="56" t="s">
        <v>32</v>
      </c>
      <c r="L32" s="56" t="s">
        <v>219</v>
      </c>
      <c r="M32" s="59" t="s">
        <v>257</v>
      </c>
      <c r="N32" s="59" t="s">
        <v>32</v>
      </c>
      <c r="O32" s="59" t="s">
        <v>219</v>
      </c>
      <c r="P32" s="61">
        <v>1</v>
      </c>
    </row>
    <row r="33" spans="1:16" x14ac:dyDescent="0.2">
      <c r="A33" s="55">
        <v>1.3</v>
      </c>
      <c r="B33" s="56">
        <v>21</v>
      </c>
      <c r="C33" s="56" t="s">
        <v>33</v>
      </c>
      <c r="D33" s="56" t="s">
        <v>185</v>
      </c>
      <c r="E33" s="56" t="s">
        <v>214</v>
      </c>
      <c r="F33" s="60" t="s">
        <v>215</v>
      </c>
      <c r="G33" s="58">
        <v>28.308</v>
      </c>
      <c r="H33" s="56" t="s">
        <v>216</v>
      </c>
      <c r="I33" s="56" t="s">
        <v>226</v>
      </c>
      <c r="J33" s="56" t="s">
        <v>258</v>
      </c>
      <c r="K33" s="56" t="s">
        <v>125</v>
      </c>
      <c r="L33" s="56" t="s">
        <v>219</v>
      </c>
      <c r="M33" s="59" t="s">
        <v>258</v>
      </c>
      <c r="N33" s="59" t="s">
        <v>125</v>
      </c>
      <c r="O33" s="59" t="s">
        <v>219</v>
      </c>
      <c r="P33" s="61">
        <v>1</v>
      </c>
    </row>
    <row r="34" spans="1:16" x14ac:dyDescent="0.2">
      <c r="A34" s="55">
        <v>1.3</v>
      </c>
      <c r="B34" s="56">
        <v>22</v>
      </c>
      <c r="C34" s="56" t="s">
        <v>46</v>
      </c>
      <c r="D34" s="56" t="s">
        <v>185</v>
      </c>
      <c r="E34" s="56" t="s">
        <v>214</v>
      </c>
      <c r="F34" s="60" t="s">
        <v>187</v>
      </c>
      <c r="G34" s="58">
        <v>9.7880000000000003</v>
      </c>
      <c r="H34" s="56" t="s">
        <v>216</v>
      </c>
      <c r="I34" s="56" t="s">
        <v>259</v>
      </c>
      <c r="J34" s="56" t="s">
        <v>260</v>
      </c>
      <c r="K34" s="56" t="s">
        <v>126</v>
      </c>
      <c r="L34" s="56" t="s">
        <v>219</v>
      </c>
      <c r="M34" s="59" t="s">
        <v>260</v>
      </c>
      <c r="N34" s="59" t="s">
        <v>126</v>
      </c>
      <c r="O34" s="59" t="s">
        <v>219</v>
      </c>
      <c r="P34" s="61">
        <v>1</v>
      </c>
    </row>
    <row r="35" spans="1:16" x14ac:dyDescent="0.2">
      <c r="A35" s="55">
        <v>1.3</v>
      </c>
      <c r="B35" s="56">
        <v>23</v>
      </c>
      <c r="C35" s="56" t="s">
        <v>47</v>
      </c>
      <c r="D35" s="56" t="s">
        <v>185</v>
      </c>
      <c r="E35" s="56" t="s">
        <v>214</v>
      </c>
      <c r="F35" s="60" t="s">
        <v>187</v>
      </c>
      <c r="G35" s="58">
        <v>27.525020000000001</v>
      </c>
      <c r="H35" s="56" t="s">
        <v>216</v>
      </c>
      <c r="I35" s="56" t="s">
        <v>232</v>
      </c>
      <c r="J35" s="56" t="s">
        <v>261</v>
      </c>
      <c r="K35" s="56" t="s">
        <v>127</v>
      </c>
      <c r="L35" s="56" t="s">
        <v>219</v>
      </c>
      <c r="M35" s="59" t="s">
        <v>262</v>
      </c>
      <c r="N35" s="59" t="s">
        <v>127</v>
      </c>
      <c r="O35" s="59" t="s">
        <v>219</v>
      </c>
      <c r="P35" s="61">
        <v>1</v>
      </c>
    </row>
    <row r="36" spans="1:16" x14ac:dyDescent="0.2">
      <c r="A36" s="55">
        <v>1.3</v>
      </c>
      <c r="B36" s="56">
        <v>24</v>
      </c>
      <c r="C36" s="56" t="s">
        <v>48</v>
      </c>
      <c r="D36" s="56" t="s">
        <v>185</v>
      </c>
      <c r="E36" s="56" t="s">
        <v>214</v>
      </c>
      <c r="F36" s="60" t="s">
        <v>234</v>
      </c>
      <c r="G36" s="58">
        <v>7.1619999999999999</v>
      </c>
      <c r="H36" s="56" t="s">
        <v>216</v>
      </c>
      <c r="I36" s="56" t="s">
        <v>263</v>
      </c>
      <c r="J36" s="56" t="s">
        <v>264</v>
      </c>
      <c r="K36" s="56" t="s">
        <v>49</v>
      </c>
      <c r="L36" s="56" t="s">
        <v>219</v>
      </c>
      <c r="M36" s="59" t="s">
        <v>264</v>
      </c>
      <c r="N36" s="59" t="s">
        <v>49</v>
      </c>
      <c r="O36" s="59" t="s">
        <v>219</v>
      </c>
      <c r="P36" s="61">
        <v>1</v>
      </c>
    </row>
    <row r="37" spans="1:16" x14ac:dyDescent="0.2">
      <c r="A37" s="55">
        <v>1.3</v>
      </c>
      <c r="B37" s="56">
        <v>25</v>
      </c>
      <c r="C37" s="56" t="s">
        <v>34</v>
      </c>
      <c r="D37" s="56" t="s">
        <v>185</v>
      </c>
      <c r="E37" s="56" t="s">
        <v>214</v>
      </c>
      <c r="F37" s="60" t="s">
        <v>187</v>
      </c>
      <c r="G37" s="58">
        <v>25.266999999999999</v>
      </c>
      <c r="H37" s="56" t="s">
        <v>216</v>
      </c>
      <c r="I37" s="56" t="s">
        <v>239</v>
      </c>
      <c r="J37" s="56" t="s">
        <v>265</v>
      </c>
      <c r="K37" s="56" t="s">
        <v>121</v>
      </c>
      <c r="L37" s="56" t="s">
        <v>241</v>
      </c>
      <c r="M37" s="56" t="s">
        <v>265</v>
      </c>
      <c r="N37" s="56" t="s">
        <v>265</v>
      </c>
      <c r="O37" s="59" t="s">
        <v>241</v>
      </c>
      <c r="P37" s="61">
        <v>1</v>
      </c>
    </row>
    <row r="38" spans="1:16" x14ac:dyDescent="0.2">
      <c r="A38" s="55">
        <v>1.4</v>
      </c>
      <c r="B38" s="56">
        <v>1</v>
      </c>
      <c r="C38" s="56" t="s">
        <v>52</v>
      </c>
      <c r="D38" s="56" t="s">
        <v>185</v>
      </c>
      <c r="E38" s="56" t="s">
        <v>266</v>
      </c>
      <c r="F38" s="60" t="s">
        <v>267</v>
      </c>
      <c r="G38" s="58">
        <v>1678</v>
      </c>
      <c r="H38" s="56" t="s">
        <v>216</v>
      </c>
      <c r="I38" s="56" t="s">
        <v>268</v>
      </c>
      <c r="J38" s="56" t="s">
        <v>269</v>
      </c>
      <c r="K38" s="56" t="s">
        <v>53</v>
      </c>
      <c r="L38" s="56" t="s">
        <v>270</v>
      </c>
      <c r="M38" s="56" t="s">
        <v>269</v>
      </c>
      <c r="N38" s="56" t="s">
        <v>53</v>
      </c>
      <c r="O38" s="59" t="s">
        <v>270</v>
      </c>
      <c r="P38" s="61">
        <v>1</v>
      </c>
    </row>
    <row r="39" spans="1:16" x14ac:dyDescent="0.2">
      <c r="A39" s="55">
        <v>1.4</v>
      </c>
      <c r="B39" s="56">
        <v>2</v>
      </c>
      <c r="C39" s="56" t="s">
        <v>10</v>
      </c>
      <c r="D39" s="56" t="s">
        <v>185</v>
      </c>
      <c r="E39" s="56" t="s">
        <v>266</v>
      </c>
      <c r="F39" s="60" t="s">
        <v>267</v>
      </c>
      <c r="G39" s="58">
        <v>2976.6</v>
      </c>
      <c r="H39" s="56" t="s">
        <v>216</v>
      </c>
      <c r="I39" s="56" t="s">
        <v>271</v>
      </c>
      <c r="J39" s="56" t="s">
        <v>272</v>
      </c>
      <c r="K39" s="56" t="s">
        <v>128</v>
      </c>
      <c r="L39" s="56" t="s">
        <v>273</v>
      </c>
      <c r="M39" s="62" t="s">
        <v>274</v>
      </c>
      <c r="N39" s="62" t="s">
        <v>275</v>
      </c>
      <c r="O39" s="59" t="s">
        <v>276</v>
      </c>
      <c r="P39" s="59" t="s">
        <v>213</v>
      </c>
    </row>
    <row r="40" spans="1:16" x14ac:dyDescent="0.2">
      <c r="A40" s="55">
        <v>1.4</v>
      </c>
      <c r="B40" s="56">
        <v>3</v>
      </c>
      <c r="C40" s="56" t="s">
        <v>56</v>
      </c>
      <c r="D40" s="56" t="s">
        <v>185</v>
      </c>
      <c r="E40" s="56" t="s">
        <v>266</v>
      </c>
      <c r="F40" s="60" t="s">
        <v>267</v>
      </c>
      <c r="G40" s="58">
        <v>1686.9</v>
      </c>
      <c r="H40" s="56" t="s">
        <v>216</v>
      </c>
      <c r="I40" s="56" t="s">
        <v>277</v>
      </c>
      <c r="J40" s="56" t="s">
        <v>278</v>
      </c>
      <c r="K40" s="56" t="s">
        <v>57</v>
      </c>
      <c r="L40" s="56" t="s">
        <v>190</v>
      </c>
      <c r="M40" s="59" t="s">
        <v>279</v>
      </c>
      <c r="N40" s="59" t="s">
        <v>280</v>
      </c>
      <c r="O40" s="59" t="s">
        <v>281</v>
      </c>
      <c r="P40" s="59" t="s">
        <v>282</v>
      </c>
    </row>
    <row r="41" spans="1:16" x14ac:dyDescent="0.2">
      <c r="A41" s="55">
        <v>1.4</v>
      </c>
      <c r="B41" s="56">
        <v>4</v>
      </c>
      <c r="C41" s="56" t="s">
        <v>60</v>
      </c>
      <c r="D41" s="56" t="s">
        <v>185</v>
      </c>
      <c r="E41" s="56" t="s">
        <v>266</v>
      </c>
      <c r="F41" s="60" t="s">
        <v>267</v>
      </c>
      <c r="G41" s="58">
        <v>1876.7</v>
      </c>
      <c r="H41" s="56" t="s">
        <v>216</v>
      </c>
      <c r="I41" s="56" t="s">
        <v>268</v>
      </c>
      <c r="J41" s="56" t="s">
        <v>269</v>
      </c>
      <c r="K41" s="56" t="s">
        <v>53</v>
      </c>
      <c r="L41" s="56" t="s">
        <v>270</v>
      </c>
      <c r="M41" s="59" t="s">
        <v>269</v>
      </c>
      <c r="N41" s="59" t="s">
        <v>53</v>
      </c>
      <c r="O41" s="59" t="s">
        <v>270</v>
      </c>
      <c r="P41" s="61">
        <v>1</v>
      </c>
    </row>
    <row r="42" spans="1:16" x14ac:dyDescent="0.2">
      <c r="A42" s="55">
        <v>1.4</v>
      </c>
      <c r="B42" s="56">
        <v>5</v>
      </c>
      <c r="C42" s="56" t="s">
        <v>54</v>
      </c>
      <c r="D42" s="56" t="s">
        <v>185</v>
      </c>
      <c r="E42" s="56" t="s">
        <v>266</v>
      </c>
      <c r="F42" s="60" t="s">
        <v>267</v>
      </c>
      <c r="G42" s="58">
        <v>2381.1</v>
      </c>
      <c r="H42" s="56" t="s">
        <v>216</v>
      </c>
      <c r="I42" s="56" t="s">
        <v>283</v>
      </c>
      <c r="J42" s="56" t="s">
        <v>284</v>
      </c>
      <c r="K42" s="56" t="s">
        <v>55</v>
      </c>
      <c r="L42" s="56" t="s">
        <v>285</v>
      </c>
      <c r="M42" s="59" t="s">
        <v>286</v>
      </c>
      <c r="N42" s="59" t="s">
        <v>287</v>
      </c>
      <c r="O42" s="59" t="s">
        <v>288</v>
      </c>
      <c r="P42" s="59" t="s">
        <v>289</v>
      </c>
    </row>
    <row r="43" spans="1:16" x14ac:dyDescent="0.2">
      <c r="A43" s="55">
        <v>1.4</v>
      </c>
      <c r="B43" s="56">
        <v>7</v>
      </c>
      <c r="C43" s="56" t="s">
        <v>58</v>
      </c>
      <c r="D43" s="56" t="s">
        <v>185</v>
      </c>
      <c r="E43" s="56" t="s">
        <v>266</v>
      </c>
      <c r="F43" s="60" t="s">
        <v>267</v>
      </c>
      <c r="G43" s="58">
        <v>3287.1</v>
      </c>
      <c r="H43" s="56" t="s">
        <v>216</v>
      </c>
      <c r="I43" s="56" t="s">
        <v>283</v>
      </c>
      <c r="J43" s="56" t="s">
        <v>290</v>
      </c>
      <c r="K43" s="56" t="s">
        <v>59</v>
      </c>
      <c r="L43" s="56" t="s">
        <v>291</v>
      </c>
      <c r="M43" s="59" t="s">
        <v>286</v>
      </c>
      <c r="N43" s="59" t="s">
        <v>287</v>
      </c>
      <c r="O43" s="59" t="s">
        <v>288</v>
      </c>
      <c r="P43" s="59" t="s">
        <v>292</v>
      </c>
    </row>
    <row r="44" spans="1:16" x14ac:dyDescent="0.2">
      <c r="A44" s="55">
        <v>1.4</v>
      </c>
      <c r="B44" s="56">
        <v>8</v>
      </c>
      <c r="C44" s="56" t="s">
        <v>61</v>
      </c>
      <c r="D44" s="56" t="s">
        <v>185</v>
      </c>
      <c r="E44" s="56" t="s">
        <v>266</v>
      </c>
      <c r="F44" s="60" t="s">
        <v>267</v>
      </c>
      <c r="G44" s="58">
        <v>2358.6999999999998</v>
      </c>
      <c r="H44" s="56" t="s">
        <v>216</v>
      </c>
      <c r="I44" s="56" t="s">
        <v>293</v>
      </c>
      <c r="J44" s="56" t="s">
        <v>294</v>
      </c>
      <c r="K44" s="56" t="s">
        <v>129</v>
      </c>
      <c r="L44" s="56" t="s">
        <v>295</v>
      </c>
      <c r="M44" s="59" t="s">
        <v>296</v>
      </c>
      <c r="N44" s="59" t="s">
        <v>297</v>
      </c>
      <c r="O44" s="59" t="s">
        <v>298</v>
      </c>
      <c r="P44" s="59" t="s">
        <v>213</v>
      </c>
    </row>
    <row r="45" spans="1:16" x14ac:dyDescent="0.2">
      <c r="A45" s="55">
        <v>1.4</v>
      </c>
      <c r="B45" s="56">
        <v>9</v>
      </c>
      <c r="C45" s="56" t="s">
        <v>62</v>
      </c>
      <c r="D45" s="56" t="s">
        <v>185</v>
      </c>
      <c r="E45" s="56" t="s">
        <v>266</v>
      </c>
      <c r="F45" s="60" t="s">
        <v>267</v>
      </c>
      <c r="G45" s="58">
        <v>2573.1999999999998</v>
      </c>
      <c r="H45" s="56" t="s">
        <v>216</v>
      </c>
      <c r="I45" s="56" t="s">
        <v>299</v>
      </c>
      <c r="J45" s="56" t="s">
        <v>300</v>
      </c>
      <c r="K45" s="56" t="s">
        <v>63</v>
      </c>
      <c r="L45" s="56" t="s">
        <v>190</v>
      </c>
      <c r="M45" s="59" t="s">
        <v>301</v>
      </c>
      <c r="N45" s="59" t="s">
        <v>302</v>
      </c>
      <c r="O45" s="59" t="s">
        <v>303</v>
      </c>
      <c r="P45" s="59" t="s">
        <v>304</v>
      </c>
    </row>
    <row r="46" spans="1:16" x14ac:dyDescent="0.2">
      <c r="A46" s="55">
        <v>2.1</v>
      </c>
      <c r="B46" s="56">
        <v>2</v>
      </c>
      <c r="C46" s="56" t="s">
        <v>15</v>
      </c>
      <c r="D46" s="56" t="s">
        <v>185</v>
      </c>
      <c r="E46" s="56" t="s">
        <v>186</v>
      </c>
      <c r="F46" s="60" t="s">
        <v>234</v>
      </c>
      <c r="G46" s="58">
        <v>548.65700000000004</v>
      </c>
      <c r="H46" s="56" t="s">
        <v>188</v>
      </c>
      <c r="I46" s="56" t="s">
        <v>305</v>
      </c>
      <c r="J46" s="56" t="s">
        <v>16</v>
      </c>
      <c r="K46" s="56" t="s">
        <v>16</v>
      </c>
      <c r="L46" s="56" t="s">
        <v>219</v>
      </c>
      <c r="M46" s="59" t="s">
        <v>306</v>
      </c>
      <c r="N46" s="59" t="s">
        <v>307</v>
      </c>
      <c r="O46" s="59" t="s">
        <v>308</v>
      </c>
      <c r="P46" s="59" t="s">
        <v>213</v>
      </c>
    </row>
    <row r="47" spans="1:16" x14ac:dyDescent="0.2">
      <c r="A47" s="55">
        <v>2.1</v>
      </c>
      <c r="B47" s="56">
        <v>6</v>
      </c>
      <c r="C47" s="56" t="s">
        <v>12</v>
      </c>
      <c r="D47" s="56" t="s">
        <v>185</v>
      </c>
      <c r="E47" s="56" t="s">
        <v>186</v>
      </c>
      <c r="F47" s="60" t="s">
        <v>187</v>
      </c>
      <c r="G47" s="58">
        <v>559.28399999999999</v>
      </c>
      <c r="H47" s="56" t="s">
        <v>188</v>
      </c>
      <c r="I47" s="56" t="s">
        <v>309</v>
      </c>
      <c r="J47" s="56" t="s">
        <v>310</v>
      </c>
      <c r="K47" s="56" t="s">
        <v>13</v>
      </c>
      <c r="L47" s="56" t="s">
        <v>295</v>
      </c>
      <c r="M47" s="59" t="s">
        <v>311</v>
      </c>
      <c r="N47" s="59" t="s">
        <v>312</v>
      </c>
      <c r="O47" s="59" t="s">
        <v>313</v>
      </c>
      <c r="P47" s="59" t="s">
        <v>213</v>
      </c>
    </row>
    <row r="48" spans="1:16" x14ac:dyDescent="0.2">
      <c r="A48" s="55">
        <v>2.1</v>
      </c>
      <c r="B48" s="56">
        <v>7</v>
      </c>
      <c r="C48" s="56" t="s">
        <v>20</v>
      </c>
      <c r="D48" s="56" t="s">
        <v>185</v>
      </c>
      <c r="E48" s="56" t="s">
        <v>186</v>
      </c>
      <c r="F48" s="60" t="s">
        <v>187</v>
      </c>
      <c r="G48" s="58">
        <v>590.75199999999995</v>
      </c>
      <c r="H48" s="56" t="s">
        <v>188</v>
      </c>
      <c r="I48" s="56" t="s">
        <v>314</v>
      </c>
      <c r="J48" s="56" t="s">
        <v>199</v>
      </c>
      <c r="K48" s="56" t="s">
        <v>130</v>
      </c>
      <c r="L48" s="56" t="s">
        <v>200</v>
      </c>
      <c r="M48" s="59" t="s">
        <v>315</v>
      </c>
      <c r="N48" s="59" t="s">
        <v>316</v>
      </c>
      <c r="O48" s="59" t="s">
        <v>317</v>
      </c>
      <c r="P48" s="59" t="s">
        <v>318</v>
      </c>
    </row>
    <row r="49" spans="1:16" x14ac:dyDescent="0.2">
      <c r="A49" s="55">
        <v>2.1</v>
      </c>
      <c r="B49" s="56">
        <v>8</v>
      </c>
      <c r="C49" s="56" t="s">
        <v>17</v>
      </c>
      <c r="D49" s="56" t="s">
        <v>185</v>
      </c>
      <c r="E49" s="56" t="s">
        <v>186</v>
      </c>
      <c r="F49" s="60" t="s">
        <v>187</v>
      </c>
      <c r="G49" s="58">
        <v>586.00199999999995</v>
      </c>
      <c r="H49" s="56" t="s">
        <v>188</v>
      </c>
      <c r="I49" s="56" t="s">
        <v>319</v>
      </c>
      <c r="J49" s="56" t="s">
        <v>16</v>
      </c>
      <c r="K49" s="56" t="s">
        <v>16</v>
      </c>
      <c r="L49" s="56" t="s">
        <v>219</v>
      </c>
      <c r="M49" s="59" t="s">
        <v>320</v>
      </c>
      <c r="N49" s="59" t="s">
        <v>321</v>
      </c>
      <c r="O49" s="59" t="s">
        <v>237</v>
      </c>
      <c r="P49" s="59" t="s">
        <v>213</v>
      </c>
    </row>
    <row r="50" spans="1:16" x14ac:dyDescent="0.2">
      <c r="A50" s="55">
        <v>2.1</v>
      </c>
      <c r="B50" s="56">
        <v>9</v>
      </c>
      <c r="C50" s="56" t="s">
        <v>19</v>
      </c>
      <c r="D50" s="56" t="s">
        <v>185</v>
      </c>
      <c r="E50" s="56" t="s">
        <v>186</v>
      </c>
      <c r="F50" s="60" t="s">
        <v>187</v>
      </c>
      <c r="G50" s="58">
        <v>562.375</v>
      </c>
      <c r="H50" s="56" t="s">
        <v>188</v>
      </c>
      <c r="I50" s="56" t="s">
        <v>322</v>
      </c>
      <c r="J50" s="56" t="s">
        <v>323</v>
      </c>
      <c r="K50" s="56" t="s">
        <v>131</v>
      </c>
      <c r="L50" s="56" t="s">
        <v>285</v>
      </c>
      <c r="M50" s="59" t="s">
        <v>324</v>
      </c>
      <c r="N50" s="59" t="s">
        <v>325</v>
      </c>
      <c r="O50" s="59" t="s">
        <v>326</v>
      </c>
      <c r="P50" s="59" t="s">
        <v>327</v>
      </c>
    </row>
    <row r="51" spans="1:16" x14ac:dyDescent="0.2">
      <c r="A51" s="55">
        <v>2.1</v>
      </c>
      <c r="B51" s="56">
        <v>10</v>
      </c>
      <c r="C51" s="56" t="s">
        <v>14</v>
      </c>
      <c r="D51" s="56" t="s">
        <v>185</v>
      </c>
      <c r="E51" s="56" t="s">
        <v>186</v>
      </c>
      <c r="F51" s="60" t="s">
        <v>187</v>
      </c>
      <c r="G51" s="58">
        <v>532.64499999999998</v>
      </c>
      <c r="H51" s="56" t="s">
        <v>188</v>
      </c>
      <c r="I51" s="56" t="s">
        <v>328</v>
      </c>
      <c r="J51" s="56" t="s">
        <v>199</v>
      </c>
      <c r="K51" s="56" t="s">
        <v>130</v>
      </c>
      <c r="L51" s="56" t="s">
        <v>200</v>
      </c>
      <c r="M51" s="59" t="s">
        <v>199</v>
      </c>
      <c r="N51" s="59" t="s">
        <v>130</v>
      </c>
      <c r="O51" s="59" t="s">
        <v>200</v>
      </c>
      <c r="P51" s="61">
        <v>1</v>
      </c>
    </row>
    <row r="52" spans="1:16" x14ac:dyDescent="0.2">
      <c r="A52" s="55">
        <v>2.1</v>
      </c>
      <c r="B52" s="56">
        <v>11</v>
      </c>
      <c r="C52" s="56" t="s">
        <v>64</v>
      </c>
      <c r="D52" s="56" t="s">
        <v>185</v>
      </c>
      <c r="E52" s="56" t="s">
        <v>186</v>
      </c>
      <c r="F52" s="60" t="s">
        <v>187</v>
      </c>
      <c r="G52" s="58">
        <v>532.92600000000004</v>
      </c>
      <c r="H52" s="56" t="s">
        <v>188</v>
      </c>
      <c r="I52" s="56" t="s">
        <v>329</v>
      </c>
      <c r="J52" s="56" t="s">
        <v>330</v>
      </c>
      <c r="K52" s="56" t="s">
        <v>132</v>
      </c>
      <c r="L52" s="56" t="s">
        <v>331</v>
      </c>
      <c r="M52" s="59" t="s">
        <v>332</v>
      </c>
      <c r="N52" s="59" t="s">
        <v>333</v>
      </c>
      <c r="O52" s="59" t="s">
        <v>334</v>
      </c>
      <c r="P52" s="59" t="s">
        <v>207</v>
      </c>
    </row>
    <row r="53" spans="1:16" x14ac:dyDescent="0.2">
      <c r="A53" s="55">
        <v>2.1</v>
      </c>
      <c r="B53" s="56">
        <v>12</v>
      </c>
      <c r="C53" s="56" t="s">
        <v>75</v>
      </c>
      <c r="D53" s="56" t="s">
        <v>185</v>
      </c>
      <c r="E53" s="56" t="s">
        <v>186</v>
      </c>
      <c r="F53" s="60" t="s">
        <v>187</v>
      </c>
      <c r="G53" s="58">
        <v>521.16700000000003</v>
      </c>
      <c r="H53" s="56" t="s">
        <v>188</v>
      </c>
      <c r="I53" s="56" t="s">
        <v>335</v>
      </c>
      <c r="J53" s="56" t="s">
        <v>336</v>
      </c>
      <c r="K53" s="56" t="s">
        <v>133</v>
      </c>
      <c r="L53" s="56" t="s">
        <v>337</v>
      </c>
      <c r="M53" s="59" t="s">
        <v>336</v>
      </c>
      <c r="N53" s="59" t="s">
        <v>133</v>
      </c>
      <c r="O53" s="59" t="s">
        <v>337</v>
      </c>
      <c r="P53" s="61">
        <v>1</v>
      </c>
    </row>
    <row r="54" spans="1:16" x14ac:dyDescent="0.2">
      <c r="A54" s="55">
        <v>2.1</v>
      </c>
      <c r="B54" s="56">
        <v>14</v>
      </c>
      <c r="C54" s="56" t="s">
        <v>18</v>
      </c>
      <c r="D54" s="56" t="s">
        <v>185</v>
      </c>
      <c r="E54" s="56" t="s">
        <v>186</v>
      </c>
      <c r="F54" s="60" t="s">
        <v>187</v>
      </c>
      <c r="G54" s="58">
        <v>466.46499999999997</v>
      </c>
      <c r="H54" s="56" t="s">
        <v>188</v>
      </c>
      <c r="I54" s="56" t="s">
        <v>338</v>
      </c>
      <c r="J54" s="56" t="s">
        <v>199</v>
      </c>
      <c r="K54" s="56" t="s">
        <v>130</v>
      </c>
      <c r="L54" s="56" t="s">
        <v>200</v>
      </c>
      <c r="M54" s="59" t="s">
        <v>339</v>
      </c>
      <c r="N54" s="59" t="s">
        <v>340</v>
      </c>
      <c r="O54" s="59" t="s">
        <v>341</v>
      </c>
      <c r="P54" s="59" t="s">
        <v>207</v>
      </c>
    </row>
    <row r="55" spans="1:16" x14ac:dyDescent="0.2">
      <c r="A55" s="55">
        <v>2.1</v>
      </c>
      <c r="B55" s="56">
        <v>15</v>
      </c>
      <c r="C55" s="56" t="s">
        <v>65</v>
      </c>
      <c r="D55" s="56" t="s">
        <v>185</v>
      </c>
      <c r="E55" s="56" t="s">
        <v>186</v>
      </c>
      <c r="F55" s="60" t="s">
        <v>187</v>
      </c>
      <c r="G55" s="58">
        <v>971.56700000000001</v>
      </c>
      <c r="H55" s="56" t="s">
        <v>188</v>
      </c>
      <c r="I55" s="56" t="s">
        <v>342</v>
      </c>
      <c r="J55" s="56" t="s">
        <v>343</v>
      </c>
      <c r="K55" s="56" t="s">
        <v>11</v>
      </c>
      <c r="L55" s="56" t="s">
        <v>273</v>
      </c>
      <c r="M55" s="59" t="s">
        <v>344</v>
      </c>
      <c r="N55" s="59" t="s">
        <v>345</v>
      </c>
      <c r="O55" s="59" t="s">
        <v>346</v>
      </c>
      <c r="P55" s="59" t="s">
        <v>207</v>
      </c>
    </row>
    <row r="56" spans="1:16" x14ac:dyDescent="0.2">
      <c r="A56" s="55">
        <v>2.2000000000000002</v>
      </c>
      <c r="B56" s="56">
        <v>1</v>
      </c>
      <c r="C56" s="56" t="s">
        <v>76</v>
      </c>
      <c r="D56" s="56" t="s">
        <v>185</v>
      </c>
      <c r="E56" s="56" t="s">
        <v>214</v>
      </c>
      <c r="F56" s="60" t="s">
        <v>215</v>
      </c>
      <c r="G56" s="58">
        <v>360.33699999999999</v>
      </c>
      <c r="H56" s="56" t="s">
        <v>216</v>
      </c>
      <c r="I56" s="56" t="s">
        <v>347</v>
      </c>
      <c r="J56" s="56" t="s">
        <v>348</v>
      </c>
      <c r="K56" s="56" t="s">
        <v>134</v>
      </c>
      <c r="L56" s="56" t="s">
        <v>219</v>
      </c>
      <c r="M56" s="59" t="s">
        <v>349</v>
      </c>
      <c r="N56" s="59" t="s">
        <v>134</v>
      </c>
      <c r="O56" s="59" t="s">
        <v>219</v>
      </c>
      <c r="P56" s="61">
        <v>1</v>
      </c>
    </row>
    <row r="57" spans="1:16" x14ac:dyDescent="0.2">
      <c r="A57" s="55">
        <v>2.2000000000000002</v>
      </c>
      <c r="B57" s="56">
        <v>4</v>
      </c>
      <c r="C57" s="56" t="s">
        <v>67</v>
      </c>
      <c r="D57" s="56" t="s">
        <v>185</v>
      </c>
      <c r="E57" s="56" t="s">
        <v>214</v>
      </c>
      <c r="F57" s="60" t="s">
        <v>215</v>
      </c>
      <c r="G57" s="58">
        <v>440.31299999999999</v>
      </c>
      <c r="H57" s="56" t="s">
        <v>216</v>
      </c>
      <c r="I57" s="56" t="s">
        <v>350</v>
      </c>
      <c r="J57" s="56" t="s">
        <v>351</v>
      </c>
      <c r="K57" s="56" t="s">
        <v>135</v>
      </c>
      <c r="L57" s="56" t="s">
        <v>352</v>
      </c>
      <c r="M57" s="59" t="s">
        <v>351</v>
      </c>
      <c r="N57" s="59" t="s">
        <v>135</v>
      </c>
      <c r="O57" s="59" t="s">
        <v>352</v>
      </c>
      <c r="P57" s="61">
        <v>1</v>
      </c>
    </row>
    <row r="58" spans="1:16" x14ac:dyDescent="0.2">
      <c r="A58" s="55">
        <v>2.2000000000000002</v>
      </c>
      <c r="B58" s="56">
        <v>5</v>
      </c>
      <c r="C58" s="56" t="s">
        <v>68</v>
      </c>
      <c r="D58" s="56" t="s">
        <v>185</v>
      </c>
      <c r="E58" s="56" t="s">
        <v>214</v>
      </c>
      <c r="F58" s="60" t="s">
        <v>215</v>
      </c>
      <c r="G58" s="58">
        <v>444.63600000000002</v>
      </c>
      <c r="H58" s="56" t="s">
        <v>216</v>
      </c>
      <c r="I58" s="56" t="s">
        <v>350</v>
      </c>
      <c r="J58" s="56" t="s">
        <v>351</v>
      </c>
      <c r="K58" s="56" t="s">
        <v>135</v>
      </c>
      <c r="L58" s="56" t="s">
        <v>352</v>
      </c>
      <c r="M58" s="59" t="s">
        <v>351</v>
      </c>
      <c r="N58" s="59" t="s">
        <v>135</v>
      </c>
      <c r="O58" s="56" t="s">
        <v>352</v>
      </c>
      <c r="P58" s="61">
        <v>1</v>
      </c>
    </row>
    <row r="59" spans="1:16" x14ac:dyDescent="0.2">
      <c r="A59" s="55">
        <v>2.2000000000000002</v>
      </c>
      <c r="B59" s="56">
        <v>7</v>
      </c>
      <c r="C59" s="56" t="s">
        <v>161</v>
      </c>
      <c r="D59" s="56" t="s">
        <v>185</v>
      </c>
      <c r="E59" s="56" t="s">
        <v>214</v>
      </c>
      <c r="F59" s="60" t="s">
        <v>215</v>
      </c>
      <c r="G59" s="58">
        <v>445.00799999999998</v>
      </c>
      <c r="H59" s="56" t="s">
        <v>216</v>
      </c>
      <c r="I59" s="56" t="s">
        <v>350</v>
      </c>
      <c r="J59" s="56" t="s">
        <v>351</v>
      </c>
      <c r="K59" s="56" t="s">
        <v>135</v>
      </c>
      <c r="L59" s="56" t="s">
        <v>352</v>
      </c>
      <c r="M59" s="59" t="s">
        <v>351</v>
      </c>
      <c r="N59" s="59" t="s">
        <v>135</v>
      </c>
      <c r="O59" s="56" t="s">
        <v>352</v>
      </c>
      <c r="P59" s="61">
        <v>1</v>
      </c>
    </row>
    <row r="60" spans="1:16" x14ac:dyDescent="0.2">
      <c r="A60" s="55">
        <v>2.2000000000000002</v>
      </c>
      <c r="B60" s="56">
        <v>8</v>
      </c>
      <c r="C60" s="56" t="s">
        <v>353</v>
      </c>
      <c r="D60" s="56" t="s">
        <v>185</v>
      </c>
      <c r="E60" s="56" t="s">
        <v>214</v>
      </c>
      <c r="F60" s="60" t="s">
        <v>215</v>
      </c>
      <c r="G60" s="58">
        <v>416.11700000000002</v>
      </c>
      <c r="H60" s="56" t="s">
        <v>216</v>
      </c>
      <c r="I60" s="56" t="s">
        <v>350</v>
      </c>
      <c r="J60" s="56" t="s">
        <v>351</v>
      </c>
      <c r="K60" s="56" t="s">
        <v>135</v>
      </c>
      <c r="L60" s="56" t="s">
        <v>352</v>
      </c>
      <c r="M60" s="59" t="s">
        <v>351</v>
      </c>
      <c r="N60" s="59" t="s">
        <v>135</v>
      </c>
      <c r="O60" s="56" t="s">
        <v>352</v>
      </c>
      <c r="P60" s="61">
        <v>1</v>
      </c>
    </row>
    <row r="61" spans="1:16" x14ac:dyDescent="0.2">
      <c r="A61" s="55">
        <v>2.2000000000000002</v>
      </c>
      <c r="B61" s="56">
        <v>9</v>
      </c>
      <c r="C61" s="56" t="s">
        <v>354</v>
      </c>
      <c r="D61" s="56" t="s">
        <v>185</v>
      </c>
      <c r="E61" s="56" t="s">
        <v>214</v>
      </c>
      <c r="F61" s="60" t="s">
        <v>215</v>
      </c>
      <c r="G61" s="58">
        <v>463.98899999999998</v>
      </c>
      <c r="H61" s="56" t="s">
        <v>216</v>
      </c>
      <c r="I61" s="56" t="s">
        <v>350</v>
      </c>
      <c r="J61" s="56" t="s">
        <v>351</v>
      </c>
      <c r="K61" s="56" t="s">
        <v>135</v>
      </c>
      <c r="L61" s="56" t="s">
        <v>352</v>
      </c>
      <c r="M61" s="59" t="s">
        <v>351</v>
      </c>
      <c r="N61" s="59" t="s">
        <v>135</v>
      </c>
      <c r="O61" s="56" t="s">
        <v>352</v>
      </c>
      <c r="P61" s="61">
        <v>1</v>
      </c>
    </row>
    <row r="62" spans="1:16" x14ac:dyDescent="0.2">
      <c r="A62" s="55">
        <v>2.2000000000000002</v>
      </c>
      <c r="B62" s="56">
        <v>10</v>
      </c>
      <c r="C62" s="56" t="s">
        <v>66</v>
      </c>
      <c r="D62" s="56" t="s">
        <v>185</v>
      </c>
      <c r="E62" s="56" t="s">
        <v>214</v>
      </c>
      <c r="F62" s="60" t="s">
        <v>187</v>
      </c>
      <c r="G62" s="58">
        <v>347.339</v>
      </c>
      <c r="H62" s="56" t="s">
        <v>216</v>
      </c>
      <c r="I62" s="56" t="s">
        <v>350</v>
      </c>
      <c r="J62" s="56" t="s">
        <v>351</v>
      </c>
      <c r="K62" s="56" t="s">
        <v>135</v>
      </c>
      <c r="L62" s="56" t="s">
        <v>352</v>
      </c>
      <c r="M62" s="59" t="s">
        <v>351</v>
      </c>
      <c r="N62" s="59" t="s">
        <v>135</v>
      </c>
      <c r="O62" s="56" t="s">
        <v>352</v>
      </c>
      <c r="P62" s="61">
        <v>1</v>
      </c>
    </row>
    <row r="63" spans="1:16" x14ac:dyDescent="0.2">
      <c r="A63" s="55">
        <v>2.2999999999999998</v>
      </c>
      <c r="B63" s="56">
        <v>1</v>
      </c>
      <c r="C63" s="56" t="s">
        <v>77</v>
      </c>
      <c r="D63" s="56" t="s">
        <v>185</v>
      </c>
      <c r="E63" s="56" t="s">
        <v>214</v>
      </c>
      <c r="F63" s="60" t="s">
        <v>215</v>
      </c>
      <c r="G63" s="58">
        <v>99.252390000000005</v>
      </c>
      <c r="H63" s="56" t="s">
        <v>216</v>
      </c>
      <c r="I63" s="56" t="s">
        <v>347</v>
      </c>
      <c r="J63" s="56" t="s">
        <v>348</v>
      </c>
      <c r="K63" s="56" t="s">
        <v>134</v>
      </c>
      <c r="L63" s="56" t="s">
        <v>219</v>
      </c>
      <c r="M63" s="59" t="s">
        <v>349</v>
      </c>
      <c r="N63" s="59" t="s">
        <v>134</v>
      </c>
      <c r="O63" s="59" t="s">
        <v>219</v>
      </c>
      <c r="P63" s="61">
        <v>1</v>
      </c>
    </row>
    <row r="64" spans="1:16" x14ac:dyDescent="0.2">
      <c r="A64" s="55">
        <v>2.2999999999999998</v>
      </c>
      <c r="B64" s="56">
        <v>2</v>
      </c>
      <c r="C64" s="56" t="s">
        <v>162</v>
      </c>
      <c r="D64" s="56" t="s">
        <v>185</v>
      </c>
      <c r="E64" s="56" t="s">
        <v>214</v>
      </c>
      <c r="F64" s="60" t="s">
        <v>215</v>
      </c>
      <c r="G64" s="58">
        <v>162.96083999999999</v>
      </c>
      <c r="H64" s="56" t="s">
        <v>216</v>
      </c>
      <c r="I64" s="56" t="s">
        <v>355</v>
      </c>
      <c r="J64" s="56" t="s">
        <v>356</v>
      </c>
      <c r="K64" s="56" t="s">
        <v>136</v>
      </c>
      <c r="L64" s="56" t="s">
        <v>219</v>
      </c>
      <c r="M64" s="59" t="s">
        <v>357</v>
      </c>
      <c r="N64" s="59" t="s">
        <v>358</v>
      </c>
      <c r="O64" s="59" t="s">
        <v>359</v>
      </c>
      <c r="P64" s="59" t="s">
        <v>213</v>
      </c>
    </row>
    <row r="65" spans="1:16" x14ac:dyDescent="0.2">
      <c r="A65" s="55">
        <v>2.2999999999999998</v>
      </c>
      <c r="B65" s="56">
        <v>3</v>
      </c>
      <c r="C65" s="56" t="s">
        <v>78</v>
      </c>
      <c r="D65" s="56" t="s">
        <v>185</v>
      </c>
      <c r="E65" s="56" t="s">
        <v>214</v>
      </c>
      <c r="F65" s="60" t="s">
        <v>215</v>
      </c>
      <c r="G65" s="58">
        <v>199.59191000000001</v>
      </c>
      <c r="H65" s="56" t="s">
        <v>216</v>
      </c>
      <c r="I65" s="56" t="s">
        <v>355</v>
      </c>
      <c r="J65" s="56" t="s">
        <v>356</v>
      </c>
      <c r="K65" s="56" t="s">
        <v>136</v>
      </c>
      <c r="L65" s="56" t="s">
        <v>219</v>
      </c>
      <c r="M65" s="59" t="s">
        <v>357</v>
      </c>
      <c r="N65" s="59" t="s">
        <v>358</v>
      </c>
      <c r="O65" s="59" t="s">
        <v>359</v>
      </c>
      <c r="P65" s="59" t="s">
        <v>213</v>
      </c>
    </row>
    <row r="66" spans="1:16" x14ac:dyDescent="0.2">
      <c r="A66" s="55">
        <v>2.2999999999999998</v>
      </c>
      <c r="B66" s="56">
        <v>4</v>
      </c>
      <c r="C66" s="56" t="s">
        <v>79</v>
      </c>
      <c r="D66" s="56" t="s">
        <v>185</v>
      </c>
      <c r="E66" s="56" t="s">
        <v>214</v>
      </c>
      <c r="F66" s="60" t="s">
        <v>215</v>
      </c>
      <c r="G66" s="58">
        <v>199.26259999999999</v>
      </c>
      <c r="H66" s="56" t="s">
        <v>216</v>
      </c>
      <c r="I66" s="56" t="s">
        <v>347</v>
      </c>
      <c r="J66" s="56" t="s">
        <v>348</v>
      </c>
      <c r="K66" s="56" t="s">
        <v>134</v>
      </c>
      <c r="L66" s="56" t="s">
        <v>219</v>
      </c>
      <c r="M66" s="59" t="s">
        <v>349</v>
      </c>
      <c r="N66" s="59" t="s">
        <v>134</v>
      </c>
      <c r="O66" s="59" t="s">
        <v>219</v>
      </c>
      <c r="P66" s="61">
        <v>1</v>
      </c>
    </row>
    <row r="67" spans="1:16" x14ac:dyDescent="0.2">
      <c r="A67" s="55">
        <v>2.2999999999999998</v>
      </c>
      <c r="B67" s="56">
        <v>5</v>
      </c>
      <c r="C67" s="56" t="s">
        <v>163</v>
      </c>
      <c r="D67" s="56" t="s">
        <v>185</v>
      </c>
      <c r="E67" s="56" t="s">
        <v>214</v>
      </c>
      <c r="F67" s="60" t="s">
        <v>234</v>
      </c>
      <c r="G67" s="58">
        <v>72.393370000000004</v>
      </c>
      <c r="H67" s="56" t="s">
        <v>216</v>
      </c>
      <c r="I67" s="56" t="s">
        <v>360</v>
      </c>
      <c r="J67" s="56" t="s">
        <v>361</v>
      </c>
      <c r="K67" s="56" t="s">
        <v>137</v>
      </c>
      <c r="L67" s="56" t="s">
        <v>219</v>
      </c>
      <c r="M67" s="59" t="s">
        <v>361</v>
      </c>
      <c r="N67" s="59" t="s">
        <v>137</v>
      </c>
      <c r="O67" s="59" t="s">
        <v>219</v>
      </c>
      <c r="P67" s="61">
        <v>1</v>
      </c>
    </row>
    <row r="68" spans="1:16" x14ac:dyDescent="0.2">
      <c r="A68" s="55">
        <v>2.2999999999999998</v>
      </c>
      <c r="B68" s="56">
        <v>6</v>
      </c>
      <c r="C68" s="56" t="s">
        <v>362</v>
      </c>
      <c r="D68" s="56" t="s">
        <v>185</v>
      </c>
      <c r="E68" s="56" t="s">
        <v>214</v>
      </c>
      <c r="F68" s="60" t="s">
        <v>363</v>
      </c>
      <c r="G68" s="58">
        <v>192.9</v>
      </c>
      <c r="H68" s="56" t="s">
        <v>216</v>
      </c>
      <c r="I68" s="56" t="s">
        <v>364</v>
      </c>
      <c r="J68" s="56" t="s">
        <v>365</v>
      </c>
      <c r="K68" s="56" t="s">
        <v>366</v>
      </c>
      <c r="L68" s="56" t="s">
        <v>219</v>
      </c>
      <c r="M68" s="59" t="s">
        <v>365</v>
      </c>
      <c r="N68" s="59" t="s">
        <v>366</v>
      </c>
      <c r="O68" s="59" t="s">
        <v>219</v>
      </c>
      <c r="P68" s="61">
        <v>1</v>
      </c>
    </row>
    <row r="69" spans="1:16" x14ac:dyDescent="0.2">
      <c r="A69" s="55">
        <v>2.2999999999999998</v>
      </c>
      <c r="B69" s="56">
        <v>7</v>
      </c>
      <c r="C69" s="56" t="s">
        <v>70</v>
      </c>
      <c r="D69" s="56" t="s">
        <v>185</v>
      </c>
      <c r="E69" s="56" t="s">
        <v>214</v>
      </c>
      <c r="F69" s="60" t="s">
        <v>363</v>
      </c>
      <c r="G69" s="58">
        <v>251.35025999999999</v>
      </c>
      <c r="H69" s="56" t="s">
        <v>216</v>
      </c>
      <c r="I69" s="56" t="s">
        <v>360</v>
      </c>
      <c r="J69" s="56" t="s">
        <v>361</v>
      </c>
      <c r="K69" s="56" t="s">
        <v>137</v>
      </c>
      <c r="L69" s="56" t="s">
        <v>219</v>
      </c>
      <c r="M69" s="59" t="s">
        <v>361</v>
      </c>
      <c r="N69" s="59" t="s">
        <v>137</v>
      </c>
      <c r="O69" s="59" t="s">
        <v>219</v>
      </c>
      <c r="P69" s="61">
        <v>1</v>
      </c>
    </row>
    <row r="70" spans="1:16" x14ac:dyDescent="0.2">
      <c r="A70" s="55">
        <v>2.2999999999999998</v>
      </c>
      <c r="B70" s="56">
        <v>8</v>
      </c>
      <c r="C70" s="56" t="s">
        <v>367</v>
      </c>
      <c r="D70" s="56" t="s">
        <v>185</v>
      </c>
      <c r="E70" s="56" t="s">
        <v>214</v>
      </c>
      <c r="F70" s="60" t="s">
        <v>363</v>
      </c>
      <c r="G70" s="58">
        <v>231.66275999999999</v>
      </c>
      <c r="H70" s="56" t="s">
        <v>216</v>
      </c>
      <c r="I70" s="56" t="s">
        <v>360</v>
      </c>
      <c r="J70" s="56" t="s">
        <v>361</v>
      </c>
      <c r="K70" s="56" t="s">
        <v>137</v>
      </c>
      <c r="L70" s="56" t="s">
        <v>219</v>
      </c>
      <c r="M70" s="59" t="s">
        <v>361</v>
      </c>
      <c r="N70" s="59" t="s">
        <v>137</v>
      </c>
      <c r="O70" s="59" t="s">
        <v>219</v>
      </c>
      <c r="P70" s="61">
        <v>1</v>
      </c>
    </row>
    <row r="71" spans="1:16" x14ac:dyDescent="0.2">
      <c r="A71" s="55">
        <v>2.2999999999999998</v>
      </c>
      <c r="B71" s="56">
        <v>9</v>
      </c>
      <c r="C71" s="56" t="s">
        <v>69</v>
      </c>
      <c r="D71" s="56" t="s">
        <v>185</v>
      </c>
      <c r="E71" s="56" t="s">
        <v>214</v>
      </c>
      <c r="F71" s="60" t="s">
        <v>187</v>
      </c>
      <c r="G71" s="58">
        <v>95.168130000000005</v>
      </c>
      <c r="H71" s="56" t="s">
        <v>216</v>
      </c>
      <c r="I71" s="56" t="s">
        <v>360</v>
      </c>
      <c r="J71" s="56" t="s">
        <v>361</v>
      </c>
      <c r="K71" s="56" t="s">
        <v>137</v>
      </c>
      <c r="L71" s="56" t="s">
        <v>219</v>
      </c>
      <c r="M71" s="59" t="s">
        <v>361</v>
      </c>
      <c r="N71" s="59" t="s">
        <v>137</v>
      </c>
      <c r="O71" s="59" t="s">
        <v>219</v>
      </c>
      <c r="P71" s="61">
        <v>1</v>
      </c>
    </row>
    <row r="72" spans="1:16" x14ac:dyDescent="0.2">
      <c r="A72" s="55">
        <v>2.2999999999999998</v>
      </c>
      <c r="B72" s="56">
        <v>10</v>
      </c>
      <c r="C72" s="56" t="s">
        <v>368</v>
      </c>
      <c r="D72" s="56" t="s">
        <v>185</v>
      </c>
      <c r="E72" s="56" t="s">
        <v>214</v>
      </c>
      <c r="F72" s="60" t="s">
        <v>187</v>
      </c>
      <c r="G72" s="58">
        <v>247.95576</v>
      </c>
      <c r="H72" s="56" t="s">
        <v>216</v>
      </c>
      <c r="I72" s="56" t="s">
        <v>369</v>
      </c>
      <c r="J72" s="56" t="s">
        <v>370</v>
      </c>
      <c r="K72" s="56" t="s">
        <v>371</v>
      </c>
      <c r="L72" s="56" t="s">
        <v>372</v>
      </c>
      <c r="M72" s="59" t="s">
        <v>370</v>
      </c>
      <c r="N72" s="59" t="s">
        <v>371</v>
      </c>
      <c r="O72" s="59" t="s">
        <v>372</v>
      </c>
      <c r="P72" s="61">
        <v>1</v>
      </c>
    </row>
    <row r="73" spans="1:16" x14ac:dyDescent="0.2">
      <c r="A73" s="55">
        <v>2.2999999999999998</v>
      </c>
      <c r="B73" s="56">
        <v>11</v>
      </c>
      <c r="C73" s="56" t="s">
        <v>373</v>
      </c>
      <c r="D73" s="56" t="s">
        <v>185</v>
      </c>
      <c r="E73" s="56" t="s">
        <v>214</v>
      </c>
      <c r="F73" s="60" t="s">
        <v>187</v>
      </c>
      <c r="G73" s="58">
        <v>215.08184</v>
      </c>
      <c r="H73" s="56" t="s">
        <v>216</v>
      </c>
      <c r="I73" s="56" t="s">
        <v>369</v>
      </c>
      <c r="J73" s="56" t="s">
        <v>370</v>
      </c>
      <c r="K73" s="56" t="s">
        <v>371</v>
      </c>
      <c r="L73" s="56" t="s">
        <v>372</v>
      </c>
      <c r="M73" s="59" t="s">
        <v>370</v>
      </c>
      <c r="N73" s="59" t="s">
        <v>371</v>
      </c>
      <c r="O73" s="59" t="s">
        <v>372</v>
      </c>
      <c r="P73" s="61">
        <v>1</v>
      </c>
    </row>
    <row r="74" spans="1:16" x14ac:dyDescent="0.2">
      <c r="A74" s="55">
        <v>2.2999999999999998</v>
      </c>
      <c r="B74" s="56">
        <v>12</v>
      </c>
      <c r="C74" s="56" t="s">
        <v>80</v>
      </c>
      <c r="D74" s="56" t="s">
        <v>185</v>
      </c>
      <c r="E74" s="56" t="s">
        <v>214</v>
      </c>
      <c r="F74" s="60" t="s">
        <v>187</v>
      </c>
      <c r="G74" s="58">
        <v>244.77525</v>
      </c>
      <c r="H74" s="56" t="s">
        <v>216</v>
      </c>
      <c r="I74" s="56" t="s">
        <v>374</v>
      </c>
      <c r="J74" s="56" t="s">
        <v>375</v>
      </c>
      <c r="K74" s="56" t="s">
        <v>138</v>
      </c>
      <c r="L74" s="56" t="s">
        <v>219</v>
      </c>
      <c r="M74" s="56" t="s">
        <v>375</v>
      </c>
      <c r="N74" s="56" t="s">
        <v>138</v>
      </c>
      <c r="O74" s="59" t="s">
        <v>219</v>
      </c>
      <c r="P74" s="61">
        <v>1</v>
      </c>
    </row>
    <row r="75" spans="1:16" x14ac:dyDescent="0.2">
      <c r="A75" s="55">
        <v>2.2999999999999998</v>
      </c>
      <c r="B75" s="56">
        <v>13</v>
      </c>
      <c r="C75" s="56" t="s">
        <v>81</v>
      </c>
      <c r="D75" s="56" t="s">
        <v>185</v>
      </c>
      <c r="E75" s="56" t="s">
        <v>214</v>
      </c>
      <c r="F75" s="60" t="s">
        <v>187</v>
      </c>
      <c r="G75" s="58">
        <v>233.59786</v>
      </c>
      <c r="H75" s="56" t="s">
        <v>216</v>
      </c>
      <c r="I75" s="56" t="s">
        <v>374</v>
      </c>
      <c r="J75" s="56" t="s">
        <v>376</v>
      </c>
      <c r="K75" s="56" t="s">
        <v>139</v>
      </c>
      <c r="L75" s="56" t="s">
        <v>219</v>
      </c>
      <c r="M75" s="56" t="s">
        <v>376</v>
      </c>
      <c r="N75" s="56" t="s">
        <v>139</v>
      </c>
      <c r="O75" s="59" t="s">
        <v>377</v>
      </c>
      <c r="P75" s="61">
        <v>1</v>
      </c>
    </row>
    <row r="76" spans="1:16" x14ac:dyDescent="0.2">
      <c r="A76" s="55">
        <v>2.2999999999999998</v>
      </c>
      <c r="B76" s="56">
        <v>14</v>
      </c>
      <c r="C76" s="56" t="s">
        <v>378</v>
      </c>
      <c r="D76" s="56" t="s">
        <v>185</v>
      </c>
      <c r="E76" s="56" t="s">
        <v>214</v>
      </c>
      <c r="F76" s="60" t="s">
        <v>187</v>
      </c>
      <c r="G76" s="58">
        <v>148.19033999999999</v>
      </c>
      <c r="H76" s="56" t="s">
        <v>216</v>
      </c>
      <c r="I76" s="56" t="s">
        <v>360</v>
      </c>
      <c r="J76" s="56" t="s">
        <v>361</v>
      </c>
      <c r="K76" s="56" t="s">
        <v>137</v>
      </c>
      <c r="L76" s="56" t="s">
        <v>219</v>
      </c>
      <c r="M76" s="59" t="s">
        <v>361</v>
      </c>
      <c r="N76" s="59" t="s">
        <v>137</v>
      </c>
      <c r="O76" s="59" t="s">
        <v>219</v>
      </c>
      <c r="P76" s="61">
        <v>1</v>
      </c>
    </row>
    <row r="77" spans="1:16" x14ac:dyDescent="0.2">
      <c r="A77" s="55">
        <v>2.4</v>
      </c>
      <c r="B77" s="56">
        <v>2</v>
      </c>
      <c r="C77" s="56" t="s">
        <v>379</v>
      </c>
      <c r="D77" s="56" t="s">
        <v>185</v>
      </c>
      <c r="E77" s="56" t="s">
        <v>266</v>
      </c>
      <c r="F77" s="60" t="s">
        <v>267</v>
      </c>
      <c r="G77" s="58">
        <v>2146.1999999999998</v>
      </c>
      <c r="H77" s="56" t="s">
        <v>216</v>
      </c>
      <c r="I77" s="56" t="s">
        <v>380</v>
      </c>
      <c r="J77" s="56" t="s">
        <v>381</v>
      </c>
      <c r="K77" s="56" t="s">
        <v>382</v>
      </c>
      <c r="L77" s="56" t="s">
        <v>383</v>
      </c>
      <c r="M77" s="59" t="s">
        <v>384</v>
      </c>
      <c r="N77" s="59" t="s">
        <v>385</v>
      </c>
      <c r="O77" s="59" t="s">
        <v>386</v>
      </c>
      <c r="P77" s="59" t="s">
        <v>213</v>
      </c>
    </row>
    <row r="78" spans="1:16" x14ac:dyDescent="0.2">
      <c r="A78" s="55">
        <v>2.4</v>
      </c>
      <c r="B78" s="56">
        <v>3</v>
      </c>
      <c r="C78" s="56" t="s">
        <v>387</v>
      </c>
      <c r="D78" s="56" t="s">
        <v>185</v>
      </c>
      <c r="E78" s="56" t="s">
        <v>266</v>
      </c>
      <c r="F78" s="60" t="s">
        <v>267</v>
      </c>
      <c r="G78" s="58">
        <v>2061.8000000000002</v>
      </c>
      <c r="H78" s="56" t="s">
        <v>216</v>
      </c>
      <c r="I78" s="56" t="s">
        <v>388</v>
      </c>
      <c r="J78" s="56" t="s">
        <v>381</v>
      </c>
      <c r="K78" s="56" t="s">
        <v>382</v>
      </c>
      <c r="L78" s="56" t="s">
        <v>383</v>
      </c>
      <c r="M78" s="59" t="s">
        <v>389</v>
      </c>
      <c r="N78" s="59" t="s">
        <v>390</v>
      </c>
      <c r="O78" s="59" t="s">
        <v>391</v>
      </c>
      <c r="P78" s="59" t="s">
        <v>207</v>
      </c>
    </row>
    <row r="79" spans="1:16" x14ac:dyDescent="0.2">
      <c r="A79" s="55">
        <v>2.4</v>
      </c>
      <c r="B79" s="56">
        <v>4</v>
      </c>
      <c r="C79" s="56" t="s">
        <v>392</v>
      </c>
      <c r="D79" s="56" t="s">
        <v>185</v>
      </c>
      <c r="E79" s="56" t="s">
        <v>266</v>
      </c>
      <c r="F79" s="60" t="s">
        <v>267</v>
      </c>
      <c r="G79" s="58">
        <v>1900.2</v>
      </c>
      <c r="H79" s="56" t="s">
        <v>216</v>
      </c>
      <c r="I79" s="56" t="s">
        <v>388</v>
      </c>
      <c r="J79" s="56" t="s">
        <v>381</v>
      </c>
      <c r="K79" s="56" t="s">
        <v>382</v>
      </c>
      <c r="L79" s="56" t="s">
        <v>383</v>
      </c>
      <c r="M79" s="59" t="s">
        <v>389</v>
      </c>
      <c r="N79" s="59" t="s">
        <v>390</v>
      </c>
      <c r="O79" s="59" t="s">
        <v>391</v>
      </c>
      <c r="P79" s="59" t="s">
        <v>207</v>
      </c>
    </row>
    <row r="80" spans="1:16" x14ac:dyDescent="0.2">
      <c r="A80" s="55">
        <v>2.4</v>
      </c>
      <c r="B80" s="56">
        <v>5</v>
      </c>
      <c r="C80" s="56" t="s">
        <v>393</v>
      </c>
      <c r="D80" s="56" t="s">
        <v>185</v>
      </c>
      <c r="E80" s="56" t="s">
        <v>266</v>
      </c>
      <c r="F80" s="60" t="s">
        <v>267</v>
      </c>
      <c r="G80" s="58">
        <v>2732.7</v>
      </c>
      <c r="H80" s="56" t="s">
        <v>216</v>
      </c>
      <c r="I80" s="56" t="s">
        <v>394</v>
      </c>
      <c r="J80" s="56" t="s">
        <v>16</v>
      </c>
      <c r="K80" s="56" t="s">
        <v>16</v>
      </c>
      <c r="L80" s="56" t="s">
        <v>219</v>
      </c>
      <c r="M80" s="56" t="s">
        <v>16</v>
      </c>
      <c r="N80" s="56" t="s">
        <v>16</v>
      </c>
      <c r="O80" s="59" t="s">
        <v>219</v>
      </c>
      <c r="P80" s="61">
        <v>1</v>
      </c>
    </row>
    <row r="81" spans="1:16" x14ac:dyDescent="0.2">
      <c r="A81" s="55">
        <v>2.4</v>
      </c>
      <c r="B81" s="56">
        <v>6</v>
      </c>
      <c r="C81" s="56" t="s">
        <v>395</v>
      </c>
      <c r="D81" s="56" t="s">
        <v>185</v>
      </c>
      <c r="E81" s="56" t="s">
        <v>266</v>
      </c>
      <c r="F81" s="60" t="s">
        <v>267</v>
      </c>
      <c r="G81" s="58">
        <v>1890.6</v>
      </c>
      <c r="H81" s="56" t="s">
        <v>216</v>
      </c>
      <c r="I81" s="56" t="s">
        <v>388</v>
      </c>
      <c r="J81" s="56" t="s">
        <v>381</v>
      </c>
      <c r="K81" s="56" t="s">
        <v>382</v>
      </c>
      <c r="L81" s="56" t="s">
        <v>383</v>
      </c>
      <c r="M81" s="59" t="s">
        <v>389</v>
      </c>
      <c r="N81" s="59" t="s">
        <v>390</v>
      </c>
      <c r="O81" s="59" t="s">
        <v>391</v>
      </c>
      <c r="P81" s="59" t="s">
        <v>207</v>
      </c>
    </row>
    <row r="82" spans="1:16" x14ac:dyDescent="0.2">
      <c r="A82" s="55">
        <v>2.4</v>
      </c>
      <c r="B82" s="56">
        <v>7</v>
      </c>
      <c r="C82" s="56" t="s">
        <v>396</v>
      </c>
      <c r="D82" s="56" t="s">
        <v>185</v>
      </c>
      <c r="E82" s="56" t="s">
        <v>266</v>
      </c>
      <c r="F82" s="60" t="s">
        <v>267</v>
      </c>
      <c r="G82" s="58">
        <v>1967.9</v>
      </c>
      <c r="H82" s="56" t="s">
        <v>216</v>
      </c>
      <c r="I82" s="56" t="s">
        <v>388</v>
      </c>
      <c r="J82" s="56" t="s">
        <v>381</v>
      </c>
      <c r="K82" s="56" t="s">
        <v>382</v>
      </c>
      <c r="L82" s="56" t="s">
        <v>383</v>
      </c>
      <c r="M82" s="59" t="s">
        <v>389</v>
      </c>
      <c r="N82" s="59" t="s">
        <v>390</v>
      </c>
      <c r="O82" s="59" t="s">
        <v>391</v>
      </c>
      <c r="P82" s="59" t="s">
        <v>207</v>
      </c>
    </row>
    <row r="83" spans="1:16" x14ac:dyDescent="0.2">
      <c r="A83" s="55">
        <v>2.4</v>
      </c>
      <c r="B83" s="56">
        <v>10</v>
      </c>
      <c r="C83" s="56" t="s">
        <v>397</v>
      </c>
      <c r="D83" s="56" t="s">
        <v>185</v>
      </c>
      <c r="E83" s="56" t="s">
        <v>266</v>
      </c>
      <c r="F83" s="60" t="s">
        <v>267</v>
      </c>
      <c r="G83" s="58">
        <v>1999.3</v>
      </c>
      <c r="H83" s="56" t="s">
        <v>216</v>
      </c>
      <c r="I83" s="56" t="s">
        <v>398</v>
      </c>
      <c r="J83" s="56" t="s">
        <v>399</v>
      </c>
      <c r="K83" s="56" t="s">
        <v>400</v>
      </c>
      <c r="L83" s="56" t="s">
        <v>331</v>
      </c>
      <c r="M83" s="59" t="s">
        <v>401</v>
      </c>
      <c r="N83" s="59" t="s">
        <v>402</v>
      </c>
      <c r="O83" s="59" t="s">
        <v>403</v>
      </c>
      <c r="P83" s="59" t="s">
        <v>404</v>
      </c>
    </row>
    <row r="84" spans="1:16" x14ac:dyDescent="0.2">
      <c r="A84" s="55">
        <v>2.4</v>
      </c>
      <c r="B84" s="56">
        <v>12</v>
      </c>
      <c r="C84" s="56" t="s">
        <v>405</v>
      </c>
      <c r="D84" s="56" t="s">
        <v>185</v>
      </c>
      <c r="E84" s="56" t="s">
        <v>266</v>
      </c>
      <c r="F84" s="60" t="s">
        <v>267</v>
      </c>
      <c r="G84" s="58">
        <v>3099.4</v>
      </c>
      <c r="H84" s="56" t="s">
        <v>216</v>
      </c>
      <c r="I84" s="56" t="s">
        <v>406</v>
      </c>
      <c r="J84" s="56" t="s">
        <v>310</v>
      </c>
      <c r="K84" s="56" t="s">
        <v>13</v>
      </c>
      <c r="L84" s="56" t="s">
        <v>295</v>
      </c>
      <c r="M84" s="59" t="s">
        <v>407</v>
      </c>
      <c r="N84" s="59" t="s">
        <v>408</v>
      </c>
      <c r="O84" s="59" t="s">
        <v>409</v>
      </c>
      <c r="P84" s="59" t="s">
        <v>410</v>
      </c>
    </row>
    <row r="85" spans="1:16" x14ac:dyDescent="0.2">
      <c r="A85" s="55">
        <v>2.4</v>
      </c>
      <c r="B85" s="56">
        <v>14</v>
      </c>
      <c r="C85" s="56" t="s">
        <v>411</v>
      </c>
      <c r="D85" s="56" t="s">
        <v>185</v>
      </c>
      <c r="E85" s="56" t="s">
        <v>266</v>
      </c>
      <c r="F85" s="60" t="s">
        <v>267</v>
      </c>
      <c r="G85" s="58">
        <v>2241.8000000000002</v>
      </c>
      <c r="H85" s="56" t="s">
        <v>216</v>
      </c>
      <c r="I85" s="56" t="s">
        <v>412</v>
      </c>
      <c r="J85" s="56" t="s">
        <v>399</v>
      </c>
      <c r="K85" s="56" t="s">
        <v>400</v>
      </c>
      <c r="L85" s="56" t="s">
        <v>331</v>
      </c>
      <c r="M85" s="59" t="s">
        <v>413</v>
      </c>
      <c r="N85" s="59" t="s">
        <v>414</v>
      </c>
      <c r="O85" s="59" t="s">
        <v>415</v>
      </c>
      <c r="P85" s="59" t="s">
        <v>213</v>
      </c>
    </row>
    <row r="86" spans="1:16" x14ac:dyDescent="0.2">
      <c r="A86" s="55">
        <v>2.4</v>
      </c>
      <c r="B86" s="56">
        <v>18</v>
      </c>
      <c r="C86" s="56" t="s">
        <v>416</v>
      </c>
      <c r="D86" s="56" t="s">
        <v>185</v>
      </c>
      <c r="E86" s="56" t="s">
        <v>266</v>
      </c>
      <c r="F86" s="60" t="s">
        <v>267</v>
      </c>
      <c r="G86" s="58">
        <v>2917.1</v>
      </c>
      <c r="H86" s="56" t="s">
        <v>216</v>
      </c>
      <c r="I86" s="56" t="s">
        <v>394</v>
      </c>
      <c r="J86" s="56" t="s">
        <v>16</v>
      </c>
      <c r="K86" s="56" t="s">
        <v>16</v>
      </c>
      <c r="L86" s="56" t="s">
        <v>219</v>
      </c>
      <c r="M86" s="56" t="s">
        <v>16</v>
      </c>
      <c r="N86" s="56" t="s">
        <v>16</v>
      </c>
      <c r="O86" s="59" t="s">
        <v>219</v>
      </c>
      <c r="P86" s="61">
        <v>1</v>
      </c>
    </row>
    <row r="87" spans="1:16" x14ac:dyDescent="0.2">
      <c r="A87" s="55">
        <v>2.4</v>
      </c>
      <c r="B87" s="56">
        <v>20</v>
      </c>
      <c r="C87" s="56" t="s">
        <v>417</v>
      </c>
      <c r="D87" s="56" t="s">
        <v>185</v>
      </c>
      <c r="E87" s="56" t="s">
        <v>266</v>
      </c>
      <c r="F87" s="60" t="s">
        <v>267</v>
      </c>
      <c r="G87" s="58">
        <v>2079.5</v>
      </c>
      <c r="H87" s="56" t="s">
        <v>216</v>
      </c>
      <c r="I87" s="56" t="s">
        <v>418</v>
      </c>
      <c r="J87" s="56" t="s">
        <v>381</v>
      </c>
      <c r="K87" s="56" t="s">
        <v>382</v>
      </c>
      <c r="L87" s="56" t="s">
        <v>383</v>
      </c>
      <c r="M87" s="56" t="s">
        <v>381</v>
      </c>
      <c r="N87" s="56" t="s">
        <v>382</v>
      </c>
      <c r="O87" s="59" t="s">
        <v>383</v>
      </c>
      <c r="P87" s="61">
        <v>1</v>
      </c>
    </row>
    <row r="88" spans="1:16" x14ac:dyDescent="0.2">
      <c r="A88" s="55">
        <v>2.4</v>
      </c>
      <c r="B88" s="56">
        <v>21</v>
      </c>
      <c r="C88" s="56" t="s">
        <v>419</v>
      </c>
      <c r="D88" s="56" t="s">
        <v>185</v>
      </c>
      <c r="E88" s="56" t="s">
        <v>266</v>
      </c>
      <c r="F88" s="60" t="s">
        <v>267</v>
      </c>
      <c r="G88" s="58">
        <v>2029.7</v>
      </c>
      <c r="H88" s="56" t="s">
        <v>216</v>
      </c>
      <c r="I88" s="56" t="s">
        <v>418</v>
      </c>
      <c r="J88" s="56" t="s">
        <v>381</v>
      </c>
      <c r="K88" s="56" t="s">
        <v>382</v>
      </c>
      <c r="L88" s="56" t="s">
        <v>383</v>
      </c>
      <c r="M88" s="56" t="s">
        <v>381</v>
      </c>
      <c r="N88" s="56" t="s">
        <v>382</v>
      </c>
      <c r="O88" s="59" t="s">
        <v>383</v>
      </c>
      <c r="P88" s="61">
        <v>1</v>
      </c>
    </row>
    <row r="89" spans="1:16" x14ac:dyDescent="0.2">
      <c r="A89" s="55">
        <v>2.4</v>
      </c>
      <c r="B89" s="56">
        <v>22</v>
      </c>
      <c r="C89" s="56" t="s">
        <v>420</v>
      </c>
      <c r="D89" s="56" t="s">
        <v>185</v>
      </c>
      <c r="E89" s="56" t="s">
        <v>266</v>
      </c>
      <c r="F89" s="60" t="s">
        <v>267</v>
      </c>
      <c r="G89" s="58">
        <v>2879</v>
      </c>
      <c r="H89" s="56" t="s">
        <v>216</v>
      </c>
      <c r="I89" s="56" t="s">
        <v>277</v>
      </c>
      <c r="J89" s="56" t="s">
        <v>278</v>
      </c>
      <c r="K89" s="56" t="s">
        <v>57</v>
      </c>
      <c r="L89" s="56" t="s">
        <v>190</v>
      </c>
      <c r="M89" s="59" t="s">
        <v>421</v>
      </c>
      <c r="N89" s="59" t="s">
        <v>422</v>
      </c>
      <c r="O89" s="59" t="s">
        <v>281</v>
      </c>
      <c r="P89" s="59" t="s">
        <v>423</v>
      </c>
    </row>
    <row r="90" spans="1:16" x14ac:dyDescent="0.2">
      <c r="A90" s="55">
        <v>2.4</v>
      </c>
      <c r="B90" s="56">
        <v>23</v>
      </c>
      <c r="C90" s="56" t="s">
        <v>424</v>
      </c>
      <c r="D90" s="56" t="s">
        <v>185</v>
      </c>
      <c r="E90" s="56" t="s">
        <v>266</v>
      </c>
      <c r="F90" s="60" t="s">
        <v>267</v>
      </c>
      <c r="G90" s="58">
        <v>1852.9</v>
      </c>
      <c r="H90" s="56" t="s">
        <v>216</v>
      </c>
      <c r="I90" s="56" t="s">
        <v>418</v>
      </c>
      <c r="J90" s="56" t="s">
        <v>381</v>
      </c>
      <c r="K90" s="56" t="s">
        <v>382</v>
      </c>
      <c r="L90" s="56" t="s">
        <v>383</v>
      </c>
      <c r="M90" s="56" t="s">
        <v>381</v>
      </c>
      <c r="N90" s="56" t="s">
        <v>382</v>
      </c>
      <c r="O90" s="59" t="s">
        <v>383</v>
      </c>
      <c r="P90" s="61">
        <v>1</v>
      </c>
    </row>
    <row r="91" spans="1:16" x14ac:dyDescent="0.2">
      <c r="A91" s="55">
        <v>2.4</v>
      </c>
      <c r="B91" s="56">
        <v>24</v>
      </c>
      <c r="C91" s="56" t="s">
        <v>425</v>
      </c>
      <c r="D91" s="56" t="s">
        <v>185</v>
      </c>
      <c r="E91" s="56" t="s">
        <v>266</v>
      </c>
      <c r="F91" s="60" t="s">
        <v>267</v>
      </c>
      <c r="G91" s="58">
        <v>1921.9</v>
      </c>
      <c r="H91" s="56" t="s">
        <v>216</v>
      </c>
      <c r="I91" s="56" t="s">
        <v>426</v>
      </c>
      <c r="J91" s="56" t="s">
        <v>199</v>
      </c>
      <c r="K91" s="56" t="s">
        <v>130</v>
      </c>
      <c r="L91" s="56" t="s">
        <v>200</v>
      </c>
      <c r="M91" s="59" t="s">
        <v>427</v>
      </c>
      <c r="N91" s="59" t="s">
        <v>428</v>
      </c>
      <c r="O91" s="59" t="s">
        <v>429</v>
      </c>
      <c r="P91" s="59" t="s">
        <v>327</v>
      </c>
    </row>
    <row r="92" spans="1:16" x14ac:dyDescent="0.2">
      <c r="A92" s="55">
        <v>2.4</v>
      </c>
      <c r="B92" s="56">
        <v>25</v>
      </c>
      <c r="C92" s="56" t="s">
        <v>430</v>
      </c>
      <c r="D92" s="56" t="s">
        <v>185</v>
      </c>
      <c r="E92" s="56" t="s">
        <v>266</v>
      </c>
      <c r="F92" s="60" t="s">
        <v>267</v>
      </c>
      <c r="G92" s="58">
        <v>2107</v>
      </c>
      <c r="H92" s="56" t="s">
        <v>216</v>
      </c>
      <c r="I92" s="56" t="s">
        <v>431</v>
      </c>
      <c r="J92" s="56" t="s">
        <v>310</v>
      </c>
      <c r="K92" s="56" t="s">
        <v>13</v>
      </c>
      <c r="L92" s="56" t="s">
        <v>295</v>
      </c>
      <c r="M92" s="56" t="s">
        <v>310</v>
      </c>
      <c r="N92" s="56" t="s">
        <v>13</v>
      </c>
      <c r="O92" s="59" t="s">
        <v>295</v>
      </c>
      <c r="P92" s="61">
        <v>1</v>
      </c>
    </row>
    <row r="93" spans="1:16" x14ac:dyDescent="0.2">
      <c r="A93" s="55">
        <v>2.4</v>
      </c>
      <c r="B93" s="56">
        <v>26</v>
      </c>
      <c r="C93" s="56" t="s">
        <v>432</v>
      </c>
      <c r="D93" s="56" t="s">
        <v>185</v>
      </c>
      <c r="E93" s="56" t="s">
        <v>266</v>
      </c>
      <c r="F93" s="60" t="s">
        <v>267</v>
      </c>
      <c r="G93" s="58">
        <v>2030.4</v>
      </c>
      <c r="H93" s="56" t="s">
        <v>216</v>
      </c>
      <c r="I93" s="56" t="s">
        <v>431</v>
      </c>
      <c r="J93" s="56" t="s">
        <v>310</v>
      </c>
      <c r="K93" s="56" t="s">
        <v>13</v>
      </c>
      <c r="L93" s="56" t="s">
        <v>295</v>
      </c>
      <c r="M93" s="56" t="s">
        <v>310</v>
      </c>
      <c r="N93" s="56" t="s">
        <v>13</v>
      </c>
      <c r="O93" s="56" t="s">
        <v>295</v>
      </c>
      <c r="P93" s="61">
        <v>1</v>
      </c>
    </row>
    <row r="94" spans="1:16" x14ac:dyDescent="0.2">
      <c r="A94" s="55">
        <v>2.4</v>
      </c>
      <c r="B94" s="56">
        <v>28</v>
      </c>
      <c r="C94" s="56" t="s">
        <v>433</v>
      </c>
      <c r="D94" s="56" t="s">
        <v>185</v>
      </c>
      <c r="E94" s="56" t="s">
        <v>266</v>
      </c>
      <c r="F94" s="60" t="s">
        <v>267</v>
      </c>
      <c r="G94" s="58">
        <v>3066.8</v>
      </c>
      <c r="H94" s="56" t="s">
        <v>216</v>
      </c>
      <c r="I94" s="56" t="s">
        <v>418</v>
      </c>
      <c r="J94" s="56" t="s">
        <v>381</v>
      </c>
      <c r="K94" s="56" t="s">
        <v>382</v>
      </c>
      <c r="L94" s="56" t="s">
        <v>383</v>
      </c>
      <c r="M94" s="56" t="s">
        <v>381</v>
      </c>
      <c r="N94" s="56" t="s">
        <v>382</v>
      </c>
      <c r="O94" s="59" t="s">
        <v>383</v>
      </c>
      <c r="P94" s="61">
        <v>1</v>
      </c>
    </row>
    <row r="95" spans="1:16" x14ac:dyDescent="0.2">
      <c r="A95" s="55">
        <v>2.4</v>
      </c>
      <c r="B95" s="56">
        <v>29</v>
      </c>
      <c r="C95" s="56" t="s">
        <v>434</v>
      </c>
      <c r="D95" s="56" t="s">
        <v>185</v>
      </c>
      <c r="E95" s="56" t="s">
        <v>266</v>
      </c>
      <c r="F95" s="60" t="s">
        <v>267</v>
      </c>
      <c r="G95" s="58">
        <v>3253.6</v>
      </c>
      <c r="H95" s="56" t="s">
        <v>216</v>
      </c>
      <c r="I95" s="56" t="s">
        <v>435</v>
      </c>
      <c r="J95" s="56" t="s">
        <v>399</v>
      </c>
      <c r="K95" s="56" t="s">
        <v>400</v>
      </c>
      <c r="L95" s="56" t="s">
        <v>331</v>
      </c>
      <c r="M95" s="59" t="s">
        <v>436</v>
      </c>
      <c r="N95" s="59" t="s">
        <v>437</v>
      </c>
      <c r="O95" s="59" t="s">
        <v>438</v>
      </c>
      <c r="P95" s="59" t="s">
        <v>439</v>
      </c>
    </row>
    <row r="96" spans="1:16" x14ac:dyDescent="0.2">
      <c r="A96" s="55">
        <v>3.1</v>
      </c>
      <c r="B96" s="56">
        <v>5</v>
      </c>
      <c r="C96" s="56" t="s">
        <v>440</v>
      </c>
      <c r="D96" s="56" t="s">
        <v>185</v>
      </c>
      <c r="E96" s="56" t="s">
        <v>186</v>
      </c>
      <c r="F96" s="60" t="s">
        <v>215</v>
      </c>
      <c r="G96" s="58">
        <v>813.78246855099997</v>
      </c>
      <c r="H96" s="56" t="s">
        <v>188</v>
      </c>
      <c r="I96" s="56" t="s">
        <v>441</v>
      </c>
      <c r="J96" s="56" t="s">
        <v>399</v>
      </c>
      <c r="K96" s="56" t="s">
        <v>400</v>
      </c>
      <c r="L96" s="56" t="s">
        <v>331</v>
      </c>
      <c r="M96" s="56" t="s">
        <v>399</v>
      </c>
      <c r="N96" s="56" t="s">
        <v>400</v>
      </c>
      <c r="O96" s="56" t="s">
        <v>331</v>
      </c>
      <c r="P96" s="61">
        <v>1</v>
      </c>
    </row>
    <row r="97" spans="1:16" x14ac:dyDescent="0.2">
      <c r="A97" s="55">
        <v>3.1</v>
      </c>
      <c r="B97" s="56">
        <v>11</v>
      </c>
      <c r="C97" s="56" t="s">
        <v>442</v>
      </c>
      <c r="D97" s="56" t="s">
        <v>185</v>
      </c>
      <c r="E97" s="56" t="s">
        <v>186</v>
      </c>
      <c r="F97" s="60" t="s">
        <v>215</v>
      </c>
      <c r="G97" s="58">
        <v>391.395060726</v>
      </c>
      <c r="H97" s="56" t="s">
        <v>188</v>
      </c>
      <c r="I97" s="56" t="s">
        <v>443</v>
      </c>
      <c r="J97" s="56" t="s">
        <v>444</v>
      </c>
      <c r="K97" s="56" t="s">
        <v>445</v>
      </c>
      <c r="L97" s="56" t="s">
        <v>285</v>
      </c>
      <c r="M97" s="56" t="s">
        <v>444</v>
      </c>
      <c r="N97" s="56" t="s">
        <v>445</v>
      </c>
      <c r="O97" s="56" t="s">
        <v>285</v>
      </c>
      <c r="P97" s="61">
        <v>1</v>
      </c>
    </row>
    <row r="98" spans="1:16" x14ac:dyDescent="0.2">
      <c r="A98" s="55">
        <v>3.1</v>
      </c>
      <c r="B98" s="56">
        <v>12</v>
      </c>
      <c r="C98" s="56" t="s">
        <v>446</v>
      </c>
      <c r="D98" s="56" t="s">
        <v>185</v>
      </c>
      <c r="E98" s="56" t="s">
        <v>186</v>
      </c>
      <c r="F98" s="60" t="s">
        <v>215</v>
      </c>
      <c r="G98" s="58">
        <v>811.34893924200003</v>
      </c>
      <c r="H98" s="56" t="s">
        <v>188</v>
      </c>
      <c r="I98" s="56" t="s">
        <v>441</v>
      </c>
      <c r="J98" s="56" t="s">
        <v>399</v>
      </c>
      <c r="K98" s="56" t="s">
        <v>400</v>
      </c>
      <c r="L98" s="56" t="s">
        <v>331</v>
      </c>
      <c r="M98" s="56" t="s">
        <v>399</v>
      </c>
      <c r="N98" s="56" t="s">
        <v>400</v>
      </c>
      <c r="O98" s="56" t="s">
        <v>331</v>
      </c>
      <c r="P98" s="61">
        <v>1</v>
      </c>
    </row>
    <row r="99" spans="1:16" x14ac:dyDescent="0.2">
      <c r="A99" s="55">
        <v>3.1</v>
      </c>
      <c r="B99" s="56">
        <v>13</v>
      </c>
      <c r="C99" s="56" t="s">
        <v>447</v>
      </c>
      <c r="D99" s="56" t="s">
        <v>185</v>
      </c>
      <c r="E99" s="56" t="s">
        <v>186</v>
      </c>
      <c r="F99" s="60" t="s">
        <v>215</v>
      </c>
      <c r="G99" s="58">
        <v>391.86893040799998</v>
      </c>
      <c r="H99" s="56" t="s">
        <v>188</v>
      </c>
      <c r="I99" s="56" t="s">
        <v>443</v>
      </c>
      <c r="J99" s="56" t="s">
        <v>444</v>
      </c>
      <c r="K99" s="56" t="s">
        <v>445</v>
      </c>
      <c r="L99" s="56" t="s">
        <v>285</v>
      </c>
      <c r="M99" s="56" t="s">
        <v>444</v>
      </c>
      <c r="N99" s="56" t="s">
        <v>445</v>
      </c>
      <c r="O99" s="56" t="s">
        <v>285</v>
      </c>
      <c r="P99" s="61">
        <v>1</v>
      </c>
    </row>
    <row r="100" spans="1:16" x14ac:dyDescent="0.2">
      <c r="A100" s="55">
        <v>3.1</v>
      </c>
      <c r="B100" s="56">
        <v>15</v>
      </c>
      <c r="C100" s="56" t="s">
        <v>448</v>
      </c>
      <c r="D100" s="56" t="s">
        <v>185</v>
      </c>
      <c r="E100" s="56" t="s">
        <v>186</v>
      </c>
      <c r="F100" s="60" t="s">
        <v>234</v>
      </c>
      <c r="G100" s="58">
        <v>961.65161353600001</v>
      </c>
      <c r="H100" s="56" t="s">
        <v>188</v>
      </c>
      <c r="I100" s="56" t="s">
        <v>322</v>
      </c>
      <c r="J100" s="56" t="s">
        <v>449</v>
      </c>
      <c r="K100" s="56" t="s">
        <v>450</v>
      </c>
      <c r="L100" s="56" t="s">
        <v>285</v>
      </c>
      <c r="M100" s="59" t="s">
        <v>451</v>
      </c>
      <c r="N100" s="59" t="s">
        <v>452</v>
      </c>
      <c r="O100" s="59" t="s">
        <v>326</v>
      </c>
      <c r="P100" s="59" t="s">
        <v>213</v>
      </c>
    </row>
    <row r="101" spans="1:16" x14ac:dyDescent="0.2">
      <c r="A101" s="55">
        <v>3.1</v>
      </c>
      <c r="B101" s="56">
        <v>16</v>
      </c>
      <c r="C101" s="56" t="s">
        <v>453</v>
      </c>
      <c r="D101" s="56" t="s">
        <v>185</v>
      </c>
      <c r="E101" s="56" t="s">
        <v>186</v>
      </c>
      <c r="F101" s="60" t="s">
        <v>234</v>
      </c>
      <c r="G101" s="58">
        <v>784.79943488900005</v>
      </c>
      <c r="H101" s="56" t="s">
        <v>188</v>
      </c>
      <c r="I101" s="56" t="s">
        <v>454</v>
      </c>
      <c r="J101" s="56" t="s">
        <v>455</v>
      </c>
      <c r="K101" s="56" t="s">
        <v>108</v>
      </c>
      <c r="L101" s="56" t="s">
        <v>456</v>
      </c>
      <c r="M101" s="59" t="s">
        <v>457</v>
      </c>
      <c r="N101" s="59" t="s">
        <v>458</v>
      </c>
      <c r="O101" s="59" t="s">
        <v>459</v>
      </c>
      <c r="P101" s="59" t="s">
        <v>460</v>
      </c>
    </row>
    <row r="102" spans="1:16" x14ac:dyDescent="0.2">
      <c r="A102" s="55">
        <v>3.1</v>
      </c>
      <c r="B102" s="56">
        <v>17</v>
      </c>
      <c r="C102" s="56" t="s">
        <v>461</v>
      </c>
      <c r="D102" s="56" t="s">
        <v>185</v>
      </c>
      <c r="E102" s="56" t="s">
        <v>186</v>
      </c>
      <c r="F102" s="60" t="s">
        <v>234</v>
      </c>
      <c r="G102" s="58">
        <v>842.36338324799999</v>
      </c>
      <c r="H102" s="56" t="s">
        <v>188</v>
      </c>
      <c r="I102" s="56" t="s">
        <v>454</v>
      </c>
      <c r="J102" s="56" t="s">
        <v>455</v>
      </c>
      <c r="K102" s="56" t="s">
        <v>108</v>
      </c>
      <c r="L102" s="56" t="s">
        <v>456</v>
      </c>
      <c r="M102" s="59" t="s">
        <v>457</v>
      </c>
      <c r="N102" s="59" t="s">
        <v>458</v>
      </c>
      <c r="O102" s="59" t="s">
        <v>459</v>
      </c>
      <c r="P102" s="59" t="s">
        <v>460</v>
      </c>
    </row>
    <row r="103" spans="1:16" x14ac:dyDescent="0.2">
      <c r="A103" s="55">
        <v>3.1</v>
      </c>
      <c r="B103" s="56">
        <v>18</v>
      </c>
      <c r="C103" s="56" t="s">
        <v>462</v>
      </c>
      <c r="D103" s="56" t="s">
        <v>185</v>
      </c>
      <c r="E103" s="56" t="s">
        <v>186</v>
      </c>
      <c r="F103" s="60" t="s">
        <v>234</v>
      </c>
      <c r="G103" s="58">
        <v>813.26922296600003</v>
      </c>
      <c r="H103" s="56" t="s">
        <v>188</v>
      </c>
      <c r="I103" s="56" t="s">
        <v>463</v>
      </c>
      <c r="J103" s="56" t="s">
        <v>16</v>
      </c>
      <c r="K103" s="56" t="s">
        <v>16</v>
      </c>
      <c r="L103" s="56" t="s">
        <v>219</v>
      </c>
      <c r="M103" s="59" t="s">
        <v>464</v>
      </c>
      <c r="N103" s="59" t="s">
        <v>465</v>
      </c>
      <c r="O103" s="59" t="s">
        <v>466</v>
      </c>
      <c r="P103" s="59" t="s">
        <v>467</v>
      </c>
    </row>
    <row r="104" spans="1:16" x14ac:dyDescent="0.2">
      <c r="A104" s="55">
        <v>3.1</v>
      </c>
      <c r="B104" s="56">
        <v>28</v>
      </c>
      <c r="C104" s="56" t="s">
        <v>468</v>
      </c>
      <c r="D104" s="56" t="s">
        <v>185</v>
      </c>
      <c r="E104" s="56" t="s">
        <v>186</v>
      </c>
      <c r="F104" s="60" t="s">
        <v>187</v>
      </c>
      <c r="G104" s="58">
        <v>807.759081606</v>
      </c>
      <c r="H104" s="56" t="s">
        <v>188</v>
      </c>
      <c r="I104" s="56" t="s">
        <v>469</v>
      </c>
      <c r="J104" s="56" t="s">
        <v>470</v>
      </c>
      <c r="K104" s="56" t="s">
        <v>130</v>
      </c>
      <c r="L104" s="56" t="s">
        <v>200</v>
      </c>
      <c r="M104" s="59" t="s">
        <v>471</v>
      </c>
      <c r="N104" s="59" t="s">
        <v>472</v>
      </c>
      <c r="O104" s="59" t="s">
        <v>473</v>
      </c>
      <c r="P104" s="59" t="s">
        <v>474</v>
      </c>
    </row>
    <row r="105" spans="1:16" x14ac:dyDescent="0.2">
      <c r="A105" s="55">
        <v>3.1</v>
      </c>
      <c r="B105" s="56">
        <v>29</v>
      </c>
      <c r="C105" s="56" t="s">
        <v>475</v>
      </c>
      <c r="D105" s="56" t="s">
        <v>185</v>
      </c>
      <c r="E105" s="56" t="s">
        <v>186</v>
      </c>
      <c r="F105" s="60" t="s">
        <v>187</v>
      </c>
      <c r="G105" s="58">
        <v>470.579273758</v>
      </c>
      <c r="H105" s="56" t="s">
        <v>188</v>
      </c>
      <c r="I105" s="56" t="s">
        <v>394</v>
      </c>
      <c r="J105" s="56" t="s">
        <v>16</v>
      </c>
      <c r="K105" s="56" t="s">
        <v>16</v>
      </c>
      <c r="L105" s="56" t="s">
        <v>219</v>
      </c>
      <c r="M105" s="56" t="s">
        <v>16</v>
      </c>
      <c r="N105" s="56" t="s">
        <v>16</v>
      </c>
      <c r="O105" s="56" t="s">
        <v>219</v>
      </c>
      <c r="P105" s="61">
        <v>1</v>
      </c>
    </row>
    <row r="106" spans="1:16" x14ac:dyDescent="0.2">
      <c r="A106" s="55">
        <v>3.1</v>
      </c>
      <c r="B106" s="56">
        <v>30</v>
      </c>
      <c r="C106" s="56" t="s">
        <v>476</v>
      </c>
      <c r="D106" s="56" t="s">
        <v>185</v>
      </c>
      <c r="E106" s="56" t="s">
        <v>186</v>
      </c>
      <c r="F106" s="60" t="s">
        <v>187</v>
      </c>
      <c r="G106" s="58">
        <v>527.89144353699999</v>
      </c>
      <c r="H106" s="56" t="s">
        <v>188</v>
      </c>
      <c r="I106" s="56" t="s">
        <v>477</v>
      </c>
      <c r="J106" s="56" t="s">
        <v>455</v>
      </c>
      <c r="K106" s="56" t="s">
        <v>108</v>
      </c>
      <c r="L106" s="56" t="s">
        <v>456</v>
      </c>
      <c r="M106" s="59" t="s">
        <v>478</v>
      </c>
      <c r="N106" s="59" t="s">
        <v>479</v>
      </c>
      <c r="O106" s="59" t="s">
        <v>480</v>
      </c>
      <c r="P106" s="59" t="s">
        <v>481</v>
      </c>
    </row>
    <row r="107" spans="1:16" x14ac:dyDescent="0.2">
      <c r="A107" s="55">
        <v>3.1</v>
      </c>
      <c r="B107" s="56">
        <v>31</v>
      </c>
      <c r="C107" s="56" t="s">
        <v>482</v>
      </c>
      <c r="D107" s="56" t="s">
        <v>185</v>
      </c>
      <c r="E107" s="56" t="s">
        <v>186</v>
      </c>
      <c r="F107" s="60" t="s">
        <v>187</v>
      </c>
      <c r="G107" s="58">
        <v>262.759793452</v>
      </c>
      <c r="H107" s="56" t="s">
        <v>188</v>
      </c>
      <c r="I107" s="56" t="s">
        <v>483</v>
      </c>
      <c r="J107" s="56" t="s">
        <v>484</v>
      </c>
      <c r="K107" s="56" t="s">
        <v>8</v>
      </c>
      <c r="L107" s="56" t="s">
        <v>203</v>
      </c>
      <c r="M107" s="56" t="s">
        <v>484</v>
      </c>
      <c r="N107" s="56" t="s">
        <v>8</v>
      </c>
      <c r="O107" s="56" t="s">
        <v>203</v>
      </c>
      <c r="P107" s="61">
        <v>1</v>
      </c>
    </row>
    <row r="108" spans="1:16" x14ac:dyDescent="0.2">
      <c r="A108" s="55">
        <v>3.1</v>
      </c>
      <c r="B108" s="56">
        <v>32</v>
      </c>
      <c r="C108" s="56" t="s">
        <v>485</v>
      </c>
      <c r="D108" s="56" t="s">
        <v>185</v>
      </c>
      <c r="E108" s="56" t="s">
        <v>186</v>
      </c>
      <c r="F108" s="60" t="s">
        <v>187</v>
      </c>
      <c r="G108" s="58">
        <v>1027.3977351599999</v>
      </c>
      <c r="H108" s="56" t="s">
        <v>188</v>
      </c>
      <c r="I108" s="56" t="s">
        <v>486</v>
      </c>
      <c r="J108" s="56" t="s">
        <v>16</v>
      </c>
      <c r="K108" s="56" t="s">
        <v>16</v>
      </c>
      <c r="L108" s="56" t="s">
        <v>219</v>
      </c>
      <c r="M108" s="59" t="s">
        <v>487</v>
      </c>
      <c r="N108" s="59" t="s">
        <v>488</v>
      </c>
      <c r="O108" s="59" t="s">
        <v>489</v>
      </c>
      <c r="P108" s="59" t="s">
        <v>213</v>
      </c>
    </row>
    <row r="109" spans="1:16" x14ac:dyDescent="0.2">
      <c r="A109" s="55">
        <v>3.1</v>
      </c>
      <c r="B109" s="56">
        <v>33</v>
      </c>
      <c r="C109" s="56" t="s">
        <v>490</v>
      </c>
      <c r="D109" s="56" t="s">
        <v>185</v>
      </c>
      <c r="E109" s="56" t="s">
        <v>186</v>
      </c>
      <c r="F109" s="60" t="s">
        <v>187</v>
      </c>
      <c r="G109" s="58">
        <v>580.87301473100001</v>
      </c>
      <c r="H109" s="56" t="s">
        <v>188</v>
      </c>
      <c r="I109" s="56" t="s">
        <v>486</v>
      </c>
      <c r="J109" s="56" t="s">
        <v>343</v>
      </c>
      <c r="K109" s="56" t="s">
        <v>11</v>
      </c>
      <c r="L109" s="56" t="s">
        <v>273</v>
      </c>
      <c r="M109" s="59" t="s">
        <v>491</v>
      </c>
      <c r="N109" s="59" t="s">
        <v>492</v>
      </c>
      <c r="O109" s="59" t="s">
        <v>493</v>
      </c>
      <c r="P109" s="59" t="s">
        <v>213</v>
      </c>
    </row>
    <row r="110" spans="1:16" x14ac:dyDescent="0.2">
      <c r="A110" s="55">
        <v>3.1</v>
      </c>
      <c r="B110" s="56">
        <v>34</v>
      </c>
      <c r="C110" s="56" t="s">
        <v>494</v>
      </c>
      <c r="D110" s="56" t="s">
        <v>185</v>
      </c>
      <c r="E110" s="56" t="s">
        <v>186</v>
      </c>
      <c r="F110" s="60" t="s">
        <v>187</v>
      </c>
      <c r="G110" s="58">
        <v>734.05422898999996</v>
      </c>
      <c r="H110" s="56" t="s">
        <v>188</v>
      </c>
      <c r="I110" s="56" t="s">
        <v>495</v>
      </c>
      <c r="J110" s="56" t="s">
        <v>284</v>
      </c>
      <c r="K110" s="56" t="s">
        <v>55</v>
      </c>
      <c r="L110" s="56" t="s">
        <v>285</v>
      </c>
      <c r="M110" s="59" t="s">
        <v>496</v>
      </c>
      <c r="N110" s="59" t="s">
        <v>497</v>
      </c>
      <c r="O110" s="59" t="s">
        <v>498</v>
      </c>
      <c r="P110" s="59" t="s">
        <v>499</v>
      </c>
    </row>
    <row r="111" spans="1:16" x14ac:dyDescent="0.2">
      <c r="A111" s="55">
        <v>3.1</v>
      </c>
      <c r="B111" s="56">
        <v>35</v>
      </c>
      <c r="C111" s="56" t="s">
        <v>500</v>
      </c>
      <c r="D111" s="56" t="s">
        <v>185</v>
      </c>
      <c r="E111" s="56" t="s">
        <v>186</v>
      </c>
      <c r="F111" s="60" t="s">
        <v>187</v>
      </c>
      <c r="G111" s="58">
        <v>797.99480425499996</v>
      </c>
      <c r="H111" s="56" t="s">
        <v>188</v>
      </c>
      <c r="I111" s="56" t="s">
        <v>380</v>
      </c>
      <c r="J111" s="56" t="s">
        <v>381</v>
      </c>
      <c r="K111" s="56" t="s">
        <v>382</v>
      </c>
      <c r="L111" s="56" t="s">
        <v>383</v>
      </c>
      <c r="M111" s="59" t="s">
        <v>384</v>
      </c>
      <c r="N111" s="59" t="s">
        <v>385</v>
      </c>
      <c r="O111" s="59" t="s">
        <v>386</v>
      </c>
      <c r="P111" s="59" t="s">
        <v>213</v>
      </c>
    </row>
    <row r="112" spans="1:16" x14ac:dyDescent="0.2">
      <c r="A112" s="55" t="s">
        <v>501</v>
      </c>
      <c r="B112" s="56" t="s">
        <v>502</v>
      </c>
      <c r="C112" s="56" t="s">
        <v>71</v>
      </c>
      <c r="D112" s="56" t="s">
        <v>168</v>
      </c>
      <c r="E112" s="56" t="s">
        <v>214</v>
      </c>
      <c r="F112" s="60" t="s">
        <v>187</v>
      </c>
      <c r="G112" s="58">
        <v>168.14599999999999</v>
      </c>
      <c r="H112" s="56" t="s">
        <v>216</v>
      </c>
      <c r="I112" s="56" t="s">
        <v>503</v>
      </c>
      <c r="J112" s="56" t="s">
        <v>504</v>
      </c>
      <c r="K112" s="56" t="s">
        <v>107</v>
      </c>
      <c r="L112" s="56" t="s">
        <v>505</v>
      </c>
      <c r="M112" s="59" t="s">
        <v>506</v>
      </c>
      <c r="N112" s="59" t="s">
        <v>507</v>
      </c>
      <c r="O112" s="59" t="s">
        <v>508</v>
      </c>
      <c r="P112" s="59" t="s">
        <v>213</v>
      </c>
    </row>
    <row r="113" spans="1:16" x14ac:dyDescent="0.2">
      <c r="A113" s="55" t="s">
        <v>509</v>
      </c>
      <c r="B113" s="56" t="s">
        <v>510</v>
      </c>
      <c r="C113" s="56" t="s">
        <v>72</v>
      </c>
      <c r="D113" s="56" t="s">
        <v>168</v>
      </c>
      <c r="E113" s="56" t="s">
        <v>214</v>
      </c>
      <c r="F113" s="60" t="s">
        <v>187</v>
      </c>
      <c r="G113" s="58">
        <v>155.99700000000001</v>
      </c>
      <c r="H113" s="56" t="s">
        <v>216</v>
      </c>
      <c r="I113" s="56" t="s">
        <v>511</v>
      </c>
      <c r="J113" s="56" t="s">
        <v>455</v>
      </c>
      <c r="K113" s="56" t="s">
        <v>108</v>
      </c>
      <c r="L113" s="56" t="s">
        <v>456</v>
      </c>
      <c r="M113" s="59" t="s">
        <v>512</v>
      </c>
      <c r="N113" s="59" t="s">
        <v>513</v>
      </c>
      <c r="O113" s="59" t="s">
        <v>514</v>
      </c>
      <c r="P113" s="59" t="s">
        <v>213</v>
      </c>
    </row>
    <row r="114" spans="1:16" x14ac:dyDescent="0.2">
      <c r="A114" s="55" t="s">
        <v>515</v>
      </c>
      <c r="B114" s="56" t="s">
        <v>516</v>
      </c>
      <c r="C114" s="56" t="s">
        <v>21</v>
      </c>
      <c r="D114" s="56" t="s">
        <v>168</v>
      </c>
      <c r="E114" s="56" t="s">
        <v>266</v>
      </c>
      <c r="F114" s="60" t="s">
        <v>267</v>
      </c>
      <c r="G114" s="58">
        <v>1285.2</v>
      </c>
      <c r="H114" s="56" t="s">
        <v>216</v>
      </c>
      <c r="I114" s="56" t="s">
        <v>517</v>
      </c>
      <c r="J114" s="56" t="s">
        <v>518</v>
      </c>
      <c r="K114" s="56" t="s">
        <v>106</v>
      </c>
      <c r="L114" s="56" t="s">
        <v>519</v>
      </c>
      <c r="M114" s="59" t="s">
        <v>520</v>
      </c>
      <c r="N114" s="59" t="s">
        <v>521</v>
      </c>
      <c r="O114" s="59" t="s">
        <v>522</v>
      </c>
      <c r="P114" s="59" t="s">
        <v>207</v>
      </c>
    </row>
    <row r="115" spans="1:16" x14ac:dyDescent="0.2">
      <c r="A115" s="55" t="s">
        <v>523</v>
      </c>
      <c r="B115" s="56" t="s">
        <v>524</v>
      </c>
      <c r="C115" s="56" t="s">
        <v>22</v>
      </c>
      <c r="D115" s="56" t="s">
        <v>0</v>
      </c>
      <c r="E115" s="56" t="s">
        <v>186</v>
      </c>
      <c r="F115" s="60" t="s">
        <v>187</v>
      </c>
      <c r="G115" s="58">
        <v>63.372999999999998</v>
      </c>
      <c r="H115" s="56" t="s">
        <v>188</v>
      </c>
      <c r="I115" s="56" t="s">
        <v>394</v>
      </c>
      <c r="J115" s="56" t="s">
        <v>16</v>
      </c>
      <c r="K115" s="56" t="s">
        <v>16</v>
      </c>
      <c r="L115" s="56"/>
      <c r="M115" s="59" t="s">
        <v>16</v>
      </c>
      <c r="N115" s="59" t="s">
        <v>16</v>
      </c>
      <c r="O115" s="59" t="s">
        <v>219</v>
      </c>
      <c r="P115" s="61">
        <v>1</v>
      </c>
    </row>
    <row r="116" spans="1:16" x14ac:dyDescent="0.2">
      <c r="A116" s="55" t="s">
        <v>164</v>
      </c>
      <c r="B116" s="56" t="s">
        <v>525</v>
      </c>
      <c r="C116" s="56" t="s">
        <v>74</v>
      </c>
      <c r="D116" s="56" t="s">
        <v>0</v>
      </c>
      <c r="E116" s="56" t="s">
        <v>214</v>
      </c>
      <c r="F116" s="60" t="s">
        <v>187</v>
      </c>
      <c r="G116" s="58">
        <v>153.19300000000001</v>
      </c>
      <c r="H116" s="56" t="s">
        <v>188</v>
      </c>
      <c r="I116" s="56" t="s">
        <v>526</v>
      </c>
      <c r="J116" s="56" t="s">
        <v>527</v>
      </c>
      <c r="K116" s="56" t="s">
        <v>109</v>
      </c>
      <c r="L116" s="56" t="s">
        <v>285</v>
      </c>
      <c r="M116" s="59" t="s">
        <v>528</v>
      </c>
      <c r="N116" s="59" t="s">
        <v>529</v>
      </c>
      <c r="O116" s="59" t="s">
        <v>326</v>
      </c>
      <c r="P116" s="59" t="s">
        <v>530</v>
      </c>
    </row>
    <row r="117" spans="1:16" x14ac:dyDescent="0.2">
      <c r="A117" s="63" t="s">
        <v>165</v>
      </c>
      <c r="B117" s="64" t="s">
        <v>531</v>
      </c>
      <c r="C117" s="64" t="s">
        <v>159</v>
      </c>
      <c r="D117" s="64" t="s">
        <v>0</v>
      </c>
      <c r="E117" s="64" t="s">
        <v>214</v>
      </c>
      <c r="F117" s="60" t="s">
        <v>215</v>
      </c>
      <c r="G117" s="65">
        <v>1692.752</v>
      </c>
      <c r="H117" s="64" t="s">
        <v>188</v>
      </c>
      <c r="I117" s="64" t="s">
        <v>532</v>
      </c>
      <c r="J117" s="64" t="s">
        <v>533</v>
      </c>
      <c r="K117" s="64" t="s">
        <v>534</v>
      </c>
      <c r="L117" s="56" t="s">
        <v>219</v>
      </c>
      <c r="M117" s="56" t="s">
        <v>535</v>
      </c>
      <c r="N117" s="56" t="s">
        <v>536</v>
      </c>
      <c r="O117" s="56" t="s">
        <v>537</v>
      </c>
      <c r="P117" s="56" t="s">
        <v>538</v>
      </c>
    </row>
    <row r="118" spans="1:16" ht="18" customHeight="1" x14ac:dyDescent="0.2">
      <c r="A118" s="63" t="s">
        <v>166</v>
      </c>
      <c r="B118" s="64" t="s">
        <v>539</v>
      </c>
      <c r="C118" s="64" t="s">
        <v>160</v>
      </c>
      <c r="D118" s="64" t="s">
        <v>0</v>
      </c>
      <c r="E118" s="64" t="s">
        <v>214</v>
      </c>
      <c r="F118" s="64" t="s">
        <v>234</v>
      </c>
      <c r="G118" s="65">
        <v>1569.123</v>
      </c>
      <c r="H118" s="64" t="s">
        <v>188</v>
      </c>
      <c r="I118" s="66" t="s">
        <v>540</v>
      </c>
      <c r="J118" s="64" t="s">
        <v>541</v>
      </c>
      <c r="K118" s="64" t="s">
        <v>542</v>
      </c>
      <c r="L118" s="56" t="s">
        <v>219</v>
      </c>
      <c r="M118" s="67" t="s">
        <v>543</v>
      </c>
      <c r="N118" s="67" t="s">
        <v>544</v>
      </c>
      <c r="O118" s="67" t="s">
        <v>545</v>
      </c>
      <c r="P118" s="67" t="s">
        <v>546</v>
      </c>
    </row>
    <row r="119" spans="1:16" ht="18" customHeight="1" x14ac:dyDescent="0.2">
      <c r="A119" s="63" t="s">
        <v>167</v>
      </c>
      <c r="B119" s="64" t="s">
        <v>547</v>
      </c>
      <c r="C119" s="64" t="s">
        <v>73</v>
      </c>
      <c r="D119" s="64" t="s">
        <v>0</v>
      </c>
      <c r="E119" s="64" t="s">
        <v>214</v>
      </c>
      <c r="F119" s="64" t="s">
        <v>234</v>
      </c>
      <c r="G119" s="65">
        <v>139.66800000000001</v>
      </c>
      <c r="H119" s="64" t="s">
        <v>216</v>
      </c>
      <c r="I119" s="64" t="s">
        <v>548</v>
      </c>
      <c r="J119" s="64" t="s">
        <v>549</v>
      </c>
      <c r="K119" s="64" t="s">
        <v>110</v>
      </c>
      <c r="L119" s="56" t="s">
        <v>219</v>
      </c>
      <c r="M119" s="68" t="s">
        <v>550</v>
      </c>
      <c r="N119" s="68" t="s">
        <v>551</v>
      </c>
      <c r="O119" s="68" t="s">
        <v>537</v>
      </c>
      <c r="P119" s="68" t="s">
        <v>538</v>
      </c>
    </row>
    <row r="120" spans="1:16" x14ac:dyDescent="0.2">
      <c r="A120" s="48"/>
      <c r="B120" s="48"/>
      <c r="C120" s="48"/>
      <c r="D120" s="48"/>
      <c r="E120" s="48"/>
      <c r="F120" s="48"/>
      <c r="G120" s="49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x14ac:dyDescent="0.2">
      <c r="A121" s="48"/>
      <c r="B121" s="48"/>
      <c r="C121" s="48"/>
      <c r="D121" s="48"/>
      <c r="E121" s="48"/>
      <c r="F121" s="48"/>
      <c r="G121" s="49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1:16" x14ac:dyDescent="0.2">
      <c r="A122" s="48"/>
      <c r="B122" s="48"/>
      <c r="C122" s="48"/>
      <c r="D122" s="48"/>
      <c r="E122" s="48"/>
      <c r="F122" s="48"/>
      <c r="G122" s="49"/>
      <c r="H122" s="48"/>
      <c r="I122" s="48"/>
      <c r="J122" s="48"/>
      <c r="K122" s="48"/>
      <c r="L122" s="48"/>
      <c r="M122" s="48"/>
      <c r="N122" s="48"/>
      <c r="O122" s="48"/>
      <c r="P122" s="48"/>
    </row>
  </sheetData>
  <mergeCells count="3">
    <mergeCell ref="A1:P1"/>
    <mergeCell ref="A3:P3"/>
    <mergeCell ref="A4:P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1. Español </vt:lpstr>
      <vt:lpstr>1. Inglés</vt:lpstr>
      <vt:lpstr>gráfico español</vt:lpstr>
      <vt:lpstr>gráfico inglés</vt:lpstr>
      <vt:lpstr>Insumo</vt:lpstr>
      <vt:lpstr>Hoja1</vt:lpstr>
      <vt:lpstr>Insumo millones</vt:lpstr>
      <vt:lpstr>Datos generales</vt:lpstr>
      <vt:lpstr>'1. Español '!Área_de_impresión</vt:lpstr>
      <vt:lpstr>'1. Inglés'!Área_de_impresión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</dc:creator>
  <cp:lastModifiedBy>Claudia Marcela Meza Vega</cp:lastModifiedBy>
  <cp:lastPrinted>2019-08-20T19:20:39Z</cp:lastPrinted>
  <dcterms:created xsi:type="dcterms:W3CDTF">2019-02-14T17:30:28Z</dcterms:created>
  <dcterms:modified xsi:type="dcterms:W3CDTF">2019-08-20T19:22:38Z</dcterms:modified>
</cp:coreProperties>
</file>