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\Reportes\59. Inversiones aprobadas\Agosto 2019\"/>
    </mc:Choice>
  </mc:AlternateContent>
  <xr:revisionPtr revIDLastSave="0" documentId="13_ncr:1_{7E268E68-81C7-481A-B59F-0A7D606190F2}" xr6:coauthVersionLast="41" xr6:coauthVersionMax="41" xr10:uidLastSave="{00000000-0000-0000-0000-000000000000}"/>
  <bookViews>
    <workbookView xWindow="20370" yWindow="-2640" windowWidth="51840" windowHeight="21240" xr2:uid="{62C883E0-064D-4A6A-A4FF-6E3109013CE7}"/>
  </bookViews>
  <sheets>
    <sheet name="1. Español " sheetId="5" r:id="rId1"/>
    <sheet name="1. Inglés" sheetId="6" state="hidden" r:id="rId2"/>
    <sheet name="Inversiones por actividad" sheetId="19" r:id="rId3"/>
    <sheet name="Investment detail" sheetId="21" state="hidden" r:id="rId4"/>
    <sheet name="detalle millones" sheetId="18" state="hidden" r:id="rId5"/>
    <sheet name="gráfico español" sheetId="12" state="hidden" r:id="rId6"/>
    <sheet name="gráfico inglés" sheetId="13" state="hidden" r:id="rId7"/>
    <sheet name="Datos generales" sheetId="9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7" hidden="1">'Datos generales'!$A$7:$L$119</definedName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_xlnm.Print_Area" localSheetId="0">'1. Español '!$A$1:$S$158</definedName>
    <definedName name="_xlnm.Print_Area" localSheetId="1">'1. Inglés'!$A$1:$S$156</definedName>
    <definedName name="as" localSheetId="7">#REF!</definedName>
    <definedName name="as" localSheetId="6">#REF!</definedName>
    <definedName name="as" localSheetId="3">#REF!</definedName>
    <definedName name="as">#REF!</definedName>
    <definedName name="atendido">OFFSET('[2]Hoja5 (2)'!$R$4,0,0,'[2]Hoja5 (2)'!$L$1,1)</definedName>
    <definedName name="_xlnm.Database" localSheetId="7">#REF!</definedName>
    <definedName name="_xlnm.Database" localSheetId="6">#REF!</definedName>
    <definedName name="_xlnm.Database" localSheetId="3">#REF!</definedName>
    <definedName name="_xlnm.Database">#REF!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D" localSheetId="7">#REF!</definedName>
    <definedName name="D" localSheetId="6">#REF!</definedName>
    <definedName name="D" localSheetId="3">#REF!</definedName>
    <definedName name="D">#REF!</definedName>
    <definedName name="datos">[3]Producción!$A$3:$J$1334</definedName>
    <definedName name="dddd" localSheetId="7">#REF!</definedName>
    <definedName name="dddd" localSheetId="6">#REF!</definedName>
    <definedName name="dddd" localSheetId="3">#REF!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 localSheetId="7">'[5]Perfiles de producción'!#REF!</definedName>
    <definedName name="graficas" localSheetId="6">'[5]Perfiles de producción'!#REF!</definedName>
    <definedName name="graficas" localSheetId="3">'[5]Perfiles de producción'!#REF!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 localSheetId="7">#REF!</definedName>
    <definedName name="MIL" localSheetId="6">#REF!</definedName>
    <definedName name="MIL" localSheetId="3">#REF!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 localSheetId="7">#REF!</definedName>
    <definedName name="pp" localSheetId="6">#REF!</definedName>
    <definedName name="pp" localSheetId="3">#REF!</definedName>
    <definedName name="pp">#REF!</definedName>
    <definedName name="proceso">OFFSET('[2]Hoja5 (2)'!$S$4,0,0,'[2]Hoja5 (2)'!$L$1,1)</definedName>
    <definedName name="ProspName">[1]INPUT!$C$2</definedName>
    <definedName name="proyecto">[6]Catalogo!$D$3:$F$69</definedName>
    <definedName name="Q" localSheetId="7">#REF!</definedName>
    <definedName name="Q" localSheetId="6">#REF!</definedName>
    <definedName name="Q" localSheetId="3">#REF!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pivotCaches>
    <pivotCache cacheId="4" r:id="rId1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1" i="6" l="1"/>
  <c r="H151" i="6"/>
  <c r="I151" i="6"/>
  <c r="J151" i="6"/>
  <c r="K151" i="6"/>
  <c r="L151" i="6"/>
  <c r="M151" i="6"/>
  <c r="N151" i="6"/>
  <c r="O151" i="6"/>
  <c r="P151" i="6"/>
  <c r="Q151" i="6"/>
  <c r="R151" i="6"/>
  <c r="F151" i="6"/>
  <c r="G151" i="5"/>
  <c r="H151" i="5"/>
  <c r="I151" i="5"/>
  <c r="J151" i="5"/>
  <c r="K151" i="5"/>
  <c r="L151" i="5"/>
  <c r="M151" i="5"/>
  <c r="N151" i="5"/>
  <c r="O151" i="5"/>
  <c r="P151" i="5"/>
  <c r="Q151" i="5"/>
  <c r="R151" i="5"/>
  <c r="F151" i="5"/>
  <c r="BY3" i="18"/>
  <c r="BY4" i="18"/>
  <c r="BY5" i="18"/>
  <c r="BY6" i="18"/>
  <c r="BY7" i="18"/>
  <c r="BY8" i="18"/>
  <c r="BY9" i="18"/>
  <c r="BY10" i="18"/>
  <c r="BY11" i="18"/>
  <c r="BY12" i="18"/>
  <c r="BY13" i="18"/>
  <c r="BY14" i="18"/>
  <c r="BY15" i="18"/>
  <c r="BY16" i="18"/>
  <c r="BY17" i="18"/>
  <c r="BY18" i="18"/>
  <c r="BY19" i="18"/>
  <c r="BY20" i="18"/>
  <c r="BY21" i="18"/>
  <c r="BY22" i="18"/>
  <c r="BY23" i="18"/>
  <c r="BY24" i="18"/>
  <c r="BY25" i="18"/>
  <c r="BY26" i="18"/>
  <c r="BY27" i="18"/>
  <c r="BY28" i="18"/>
  <c r="BY29" i="18"/>
  <c r="BY30" i="18"/>
  <c r="BY31" i="18"/>
  <c r="BY32" i="18"/>
  <c r="BY33" i="18"/>
  <c r="BY34" i="18"/>
  <c r="BY35" i="18"/>
  <c r="BY36" i="18"/>
  <c r="BY37" i="18"/>
  <c r="BY38" i="18"/>
  <c r="BY39" i="18"/>
  <c r="BY40" i="18"/>
  <c r="BY41" i="18"/>
  <c r="BY42" i="18"/>
  <c r="BY43" i="18"/>
  <c r="BY44" i="18"/>
  <c r="BY45" i="18"/>
  <c r="BY46" i="18"/>
  <c r="BY47" i="18"/>
  <c r="BY48" i="18"/>
  <c r="BY49" i="18"/>
  <c r="BY50" i="18"/>
  <c r="BY51" i="18"/>
  <c r="BY52" i="18"/>
  <c r="BY53" i="18"/>
  <c r="BY54" i="18"/>
  <c r="BY55" i="18"/>
  <c r="BY56" i="18"/>
  <c r="BY57" i="18"/>
  <c r="BY58" i="18"/>
  <c r="BY59" i="18"/>
  <c r="BY60" i="18"/>
  <c r="BY61" i="18"/>
  <c r="BY62" i="18"/>
  <c r="BY63" i="18"/>
  <c r="BY64" i="18"/>
  <c r="BY65" i="18"/>
  <c r="BY66" i="18"/>
  <c r="BY67" i="18"/>
  <c r="BY68" i="18"/>
  <c r="BY69" i="18"/>
  <c r="BY70" i="18"/>
  <c r="BY71" i="18"/>
  <c r="BY72" i="18"/>
  <c r="BY73" i="18"/>
  <c r="BY74" i="18"/>
  <c r="BY75" i="18"/>
  <c r="BY76" i="18"/>
  <c r="BY77" i="18"/>
  <c r="BY78" i="18"/>
  <c r="BY79" i="18"/>
  <c r="BY80" i="18"/>
  <c r="BY81" i="18"/>
  <c r="BY82" i="18"/>
  <c r="BY83" i="18"/>
  <c r="BY84" i="18"/>
  <c r="BY85" i="18"/>
  <c r="BY86" i="18"/>
  <c r="BY87" i="18"/>
  <c r="BY88" i="18"/>
  <c r="BY89" i="18"/>
  <c r="BY90" i="18"/>
  <c r="BY91" i="18"/>
  <c r="BY92" i="18"/>
  <c r="BY93" i="18"/>
  <c r="BY94" i="18"/>
  <c r="BY95" i="18"/>
  <c r="BY96" i="18"/>
  <c r="BY97" i="18"/>
  <c r="BY98" i="18"/>
  <c r="BY99" i="18"/>
  <c r="BY100" i="18"/>
  <c r="BY101" i="18"/>
  <c r="BY102" i="18"/>
  <c r="BY103" i="18"/>
  <c r="BY104" i="18"/>
  <c r="BY105" i="18"/>
  <c r="AQ3" i="18"/>
  <c r="AR3" i="18"/>
  <c r="AS3" i="18"/>
  <c r="AT3" i="18"/>
  <c r="AU3" i="18"/>
  <c r="AV3" i="18"/>
  <c r="AW3" i="18"/>
  <c r="AX3" i="18"/>
  <c r="AY3" i="18"/>
  <c r="AZ3" i="18"/>
  <c r="BA3" i="18"/>
  <c r="BB3" i="18"/>
  <c r="BC3" i="18"/>
  <c r="BD3" i="18"/>
  <c r="BE3" i="18"/>
  <c r="BF3" i="18"/>
  <c r="BG3" i="18"/>
  <c r="BH3" i="18"/>
  <c r="BI3" i="18"/>
  <c r="BJ3" i="18"/>
  <c r="BK3" i="18"/>
  <c r="BL3" i="18"/>
  <c r="BM3" i="18"/>
  <c r="BN3" i="18"/>
  <c r="BO3" i="18"/>
  <c r="BP3" i="18"/>
  <c r="BQ3" i="18"/>
  <c r="BR3" i="18"/>
  <c r="BS3" i="18"/>
  <c r="BT3" i="18"/>
  <c r="BU3" i="18"/>
  <c r="BV3" i="18"/>
  <c r="BW3" i="18"/>
  <c r="BX3" i="18"/>
  <c r="AQ4" i="18"/>
  <c r="AR4" i="18"/>
  <c r="AS4" i="18"/>
  <c r="AT4" i="18"/>
  <c r="AU4" i="18"/>
  <c r="AV4" i="18"/>
  <c r="AW4" i="18"/>
  <c r="AX4" i="18"/>
  <c r="AY4" i="18"/>
  <c r="AZ4" i="18"/>
  <c r="BA4" i="18"/>
  <c r="BB4" i="18"/>
  <c r="BC4" i="18"/>
  <c r="BD4" i="18"/>
  <c r="BE4" i="18"/>
  <c r="BF4" i="18"/>
  <c r="BG4" i="18"/>
  <c r="BH4" i="18"/>
  <c r="BI4" i="18"/>
  <c r="BJ4" i="18"/>
  <c r="BK4" i="18"/>
  <c r="BL4" i="18"/>
  <c r="BM4" i="18"/>
  <c r="BN4" i="18"/>
  <c r="BO4" i="18"/>
  <c r="BP4" i="18"/>
  <c r="BQ4" i="18"/>
  <c r="BR4" i="18"/>
  <c r="BS4" i="18"/>
  <c r="BT4" i="18"/>
  <c r="BU4" i="18"/>
  <c r="BV4" i="18"/>
  <c r="BW4" i="18"/>
  <c r="BX4" i="18"/>
  <c r="AQ5" i="18"/>
  <c r="AR5" i="18"/>
  <c r="AS5" i="18"/>
  <c r="AT5" i="18"/>
  <c r="AU5" i="18"/>
  <c r="AV5" i="18"/>
  <c r="AW5" i="18"/>
  <c r="AX5" i="18"/>
  <c r="AY5" i="18"/>
  <c r="AZ5" i="18"/>
  <c r="BA5" i="18"/>
  <c r="BB5" i="18"/>
  <c r="BC5" i="18"/>
  <c r="BD5" i="18"/>
  <c r="BE5" i="18"/>
  <c r="BF5" i="18"/>
  <c r="BG5" i="18"/>
  <c r="BH5" i="18"/>
  <c r="BI5" i="18"/>
  <c r="BJ5" i="18"/>
  <c r="BK5" i="18"/>
  <c r="BL5" i="18"/>
  <c r="BM5" i="18"/>
  <c r="BN5" i="18"/>
  <c r="BO5" i="18"/>
  <c r="BP5" i="18"/>
  <c r="BQ5" i="18"/>
  <c r="BR5" i="18"/>
  <c r="BS5" i="18"/>
  <c r="BT5" i="18"/>
  <c r="BU5" i="18"/>
  <c r="BV5" i="18"/>
  <c r="BW5" i="18"/>
  <c r="BX5" i="18"/>
  <c r="AQ6" i="18"/>
  <c r="AR6" i="18"/>
  <c r="AS6" i="18"/>
  <c r="AT6" i="18"/>
  <c r="AU6" i="18"/>
  <c r="AV6" i="18"/>
  <c r="AW6" i="18"/>
  <c r="AX6" i="18"/>
  <c r="AY6" i="18"/>
  <c r="AZ6" i="18"/>
  <c r="BA6" i="18"/>
  <c r="BB6" i="18"/>
  <c r="BC6" i="18"/>
  <c r="BD6" i="18"/>
  <c r="BE6" i="18"/>
  <c r="BF6" i="18"/>
  <c r="BG6" i="18"/>
  <c r="BH6" i="18"/>
  <c r="BI6" i="18"/>
  <c r="BJ6" i="18"/>
  <c r="BK6" i="18"/>
  <c r="BL6" i="18"/>
  <c r="BM6" i="18"/>
  <c r="BN6" i="18"/>
  <c r="BO6" i="18"/>
  <c r="BP6" i="18"/>
  <c r="BQ6" i="18"/>
  <c r="BR6" i="18"/>
  <c r="BS6" i="18"/>
  <c r="BT6" i="18"/>
  <c r="BU6" i="18"/>
  <c r="BV6" i="18"/>
  <c r="BW6" i="18"/>
  <c r="BX6" i="18"/>
  <c r="AQ7" i="18"/>
  <c r="AR7" i="18"/>
  <c r="AS7" i="18"/>
  <c r="AT7" i="18"/>
  <c r="AU7" i="18"/>
  <c r="AV7" i="18"/>
  <c r="AW7" i="18"/>
  <c r="AX7" i="18"/>
  <c r="AY7" i="18"/>
  <c r="AZ7" i="18"/>
  <c r="BA7" i="18"/>
  <c r="BB7" i="18"/>
  <c r="BC7" i="18"/>
  <c r="BD7" i="18"/>
  <c r="BE7" i="18"/>
  <c r="BF7" i="18"/>
  <c r="BG7" i="18"/>
  <c r="BH7" i="18"/>
  <c r="BI7" i="18"/>
  <c r="BJ7" i="18"/>
  <c r="BK7" i="18"/>
  <c r="BL7" i="18"/>
  <c r="BM7" i="18"/>
  <c r="BN7" i="18"/>
  <c r="BO7" i="18"/>
  <c r="BP7" i="18"/>
  <c r="BQ7" i="18"/>
  <c r="BR7" i="18"/>
  <c r="BS7" i="18"/>
  <c r="BT7" i="18"/>
  <c r="BU7" i="18"/>
  <c r="BV7" i="18"/>
  <c r="BW7" i="18"/>
  <c r="BX7" i="18"/>
  <c r="AQ8" i="18"/>
  <c r="AR8" i="18"/>
  <c r="AS8" i="18"/>
  <c r="AT8" i="18"/>
  <c r="AU8" i="18"/>
  <c r="AV8" i="18"/>
  <c r="AW8" i="18"/>
  <c r="AX8" i="18"/>
  <c r="AY8" i="18"/>
  <c r="AZ8" i="18"/>
  <c r="BA8" i="18"/>
  <c r="BB8" i="18"/>
  <c r="BC8" i="18"/>
  <c r="BD8" i="18"/>
  <c r="BE8" i="18"/>
  <c r="BF8" i="18"/>
  <c r="BG8" i="18"/>
  <c r="BH8" i="18"/>
  <c r="BI8" i="18"/>
  <c r="BJ8" i="18"/>
  <c r="BK8" i="18"/>
  <c r="BL8" i="18"/>
  <c r="BM8" i="18"/>
  <c r="BN8" i="18"/>
  <c r="BO8" i="18"/>
  <c r="BP8" i="18"/>
  <c r="BQ8" i="18"/>
  <c r="BR8" i="18"/>
  <c r="BS8" i="18"/>
  <c r="BT8" i="18"/>
  <c r="BU8" i="18"/>
  <c r="BV8" i="18"/>
  <c r="BW8" i="18"/>
  <c r="BX8" i="18"/>
  <c r="AQ9" i="18"/>
  <c r="AR9" i="18"/>
  <c r="AS9" i="18"/>
  <c r="AT9" i="18"/>
  <c r="AU9" i="18"/>
  <c r="AV9" i="18"/>
  <c r="AW9" i="18"/>
  <c r="AX9" i="18"/>
  <c r="AY9" i="18"/>
  <c r="AZ9" i="18"/>
  <c r="BA9" i="18"/>
  <c r="BB9" i="18"/>
  <c r="BC9" i="18"/>
  <c r="BD9" i="18"/>
  <c r="BE9" i="18"/>
  <c r="BF9" i="18"/>
  <c r="BG9" i="18"/>
  <c r="BH9" i="18"/>
  <c r="BI9" i="18"/>
  <c r="BJ9" i="18"/>
  <c r="BK9" i="18"/>
  <c r="BL9" i="18"/>
  <c r="BM9" i="18"/>
  <c r="BN9" i="18"/>
  <c r="BO9" i="18"/>
  <c r="BP9" i="18"/>
  <c r="BQ9" i="18"/>
  <c r="BR9" i="18"/>
  <c r="BS9" i="18"/>
  <c r="BT9" i="18"/>
  <c r="BU9" i="18"/>
  <c r="BV9" i="18"/>
  <c r="BW9" i="18"/>
  <c r="BX9" i="18"/>
  <c r="AQ10" i="18"/>
  <c r="AR10" i="18"/>
  <c r="AS10" i="18"/>
  <c r="AT10" i="18"/>
  <c r="AU10" i="18"/>
  <c r="AV10" i="18"/>
  <c r="AW10" i="18"/>
  <c r="AX10" i="18"/>
  <c r="AY10" i="18"/>
  <c r="AZ10" i="18"/>
  <c r="BA10" i="18"/>
  <c r="BB10" i="18"/>
  <c r="BC10" i="18"/>
  <c r="BD10" i="18"/>
  <c r="BE10" i="18"/>
  <c r="BF10" i="18"/>
  <c r="BG10" i="18"/>
  <c r="BH10" i="18"/>
  <c r="BI10" i="18"/>
  <c r="BJ10" i="18"/>
  <c r="BK10" i="18"/>
  <c r="BL10" i="18"/>
  <c r="BM10" i="18"/>
  <c r="BN10" i="18"/>
  <c r="BO10" i="18"/>
  <c r="BP10" i="18"/>
  <c r="BQ10" i="18"/>
  <c r="BR10" i="18"/>
  <c r="BS10" i="18"/>
  <c r="BT10" i="18"/>
  <c r="BU10" i="18"/>
  <c r="BV10" i="18"/>
  <c r="BW10" i="18"/>
  <c r="BX10" i="18"/>
  <c r="AQ11" i="18"/>
  <c r="AR11" i="18"/>
  <c r="AS11" i="18"/>
  <c r="AT11" i="18"/>
  <c r="AU11" i="18"/>
  <c r="AV11" i="18"/>
  <c r="AW11" i="18"/>
  <c r="AX11" i="18"/>
  <c r="AY11" i="18"/>
  <c r="AZ11" i="18"/>
  <c r="BA11" i="18"/>
  <c r="BB11" i="18"/>
  <c r="BC11" i="18"/>
  <c r="BD11" i="18"/>
  <c r="BE11" i="18"/>
  <c r="BF11" i="18"/>
  <c r="BG11" i="18"/>
  <c r="BH11" i="18"/>
  <c r="BI11" i="18"/>
  <c r="BJ11" i="18"/>
  <c r="BK11" i="18"/>
  <c r="BL11" i="18"/>
  <c r="BM11" i="18"/>
  <c r="BN11" i="18"/>
  <c r="BO11" i="18"/>
  <c r="BP11" i="18"/>
  <c r="BQ11" i="18"/>
  <c r="BR11" i="18"/>
  <c r="BS11" i="18"/>
  <c r="BT11" i="18"/>
  <c r="BU11" i="18"/>
  <c r="BV11" i="18"/>
  <c r="BW11" i="18"/>
  <c r="BX11" i="18"/>
  <c r="AQ12" i="18"/>
  <c r="AR12" i="18"/>
  <c r="AS12" i="18"/>
  <c r="AT12" i="18"/>
  <c r="AU12" i="18"/>
  <c r="AV12" i="18"/>
  <c r="AW12" i="18"/>
  <c r="AX12" i="18"/>
  <c r="AY12" i="18"/>
  <c r="AZ12" i="18"/>
  <c r="BA12" i="18"/>
  <c r="BB12" i="18"/>
  <c r="BC12" i="18"/>
  <c r="BD12" i="18"/>
  <c r="BE12" i="18"/>
  <c r="BF12" i="18"/>
  <c r="BG12" i="18"/>
  <c r="BH12" i="18"/>
  <c r="BI12" i="18"/>
  <c r="BJ12" i="18"/>
  <c r="BK12" i="18"/>
  <c r="BL12" i="18"/>
  <c r="BM12" i="18"/>
  <c r="BN12" i="18"/>
  <c r="BO12" i="18"/>
  <c r="BP12" i="18"/>
  <c r="BQ12" i="18"/>
  <c r="BR12" i="18"/>
  <c r="BS12" i="18"/>
  <c r="BT12" i="18"/>
  <c r="BU12" i="18"/>
  <c r="BV12" i="18"/>
  <c r="BW12" i="18"/>
  <c r="BX12" i="18"/>
  <c r="AQ13" i="18"/>
  <c r="AR13" i="18"/>
  <c r="AS13" i="18"/>
  <c r="AT13" i="18"/>
  <c r="AU13" i="18"/>
  <c r="AV13" i="18"/>
  <c r="AW13" i="18"/>
  <c r="AX13" i="18"/>
  <c r="AY13" i="18"/>
  <c r="AZ13" i="18"/>
  <c r="BA13" i="18"/>
  <c r="BB13" i="18"/>
  <c r="BC13" i="18"/>
  <c r="BD13" i="18"/>
  <c r="BE13" i="18"/>
  <c r="BF13" i="18"/>
  <c r="BG13" i="18"/>
  <c r="BH13" i="18"/>
  <c r="BI13" i="18"/>
  <c r="BJ13" i="18"/>
  <c r="BK13" i="18"/>
  <c r="BL13" i="18"/>
  <c r="BM13" i="18"/>
  <c r="BN13" i="18"/>
  <c r="BO13" i="18"/>
  <c r="BP13" i="18"/>
  <c r="BQ13" i="18"/>
  <c r="BR13" i="18"/>
  <c r="BS13" i="18"/>
  <c r="BT13" i="18"/>
  <c r="BU13" i="18"/>
  <c r="BV13" i="18"/>
  <c r="BW13" i="18"/>
  <c r="BX13" i="18"/>
  <c r="AQ14" i="18"/>
  <c r="AR14" i="18"/>
  <c r="AS14" i="18"/>
  <c r="AT14" i="18"/>
  <c r="AU14" i="18"/>
  <c r="AV14" i="18"/>
  <c r="AW14" i="18"/>
  <c r="AX14" i="18"/>
  <c r="AY14" i="18"/>
  <c r="AZ14" i="18"/>
  <c r="BA14" i="18"/>
  <c r="BB14" i="18"/>
  <c r="BC14" i="18"/>
  <c r="BD14" i="18"/>
  <c r="BE14" i="18"/>
  <c r="BF14" i="18"/>
  <c r="BG14" i="18"/>
  <c r="BH14" i="18"/>
  <c r="BI14" i="18"/>
  <c r="BJ14" i="18"/>
  <c r="BK14" i="18"/>
  <c r="BL14" i="18"/>
  <c r="BM14" i="18"/>
  <c r="BN14" i="18"/>
  <c r="BO14" i="18"/>
  <c r="BP14" i="18"/>
  <c r="BQ14" i="18"/>
  <c r="BR14" i="18"/>
  <c r="BS14" i="18"/>
  <c r="BT14" i="18"/>
  <c r="BU14" i="18"/>
  <c r="BV14" i="18"/>
  <c r="BW14" i="18"/>
  <c r="BX14" i="18"/>
  <c r="AQ15" i="18"/>
  <c r="AR15" i="18"/>
  <c r="AS15" i="18"/>
  <c r="AT15" i="18"/>
  <c r="AU15" i="18"/>
  <c r="AV15" i="18"/>
  <c r="AW15" i="18"/>
  <c r="AX15" i="18"/>
  <c r="AY15" i="18"/>
  <c r="AZ15" i="18"/>
  <c r="BA15" i="18"/>
  <c r="BB15" i="18"/>
  <c r="BC15" i="18"/>
  <c r="BD15" i="18"/>
  <c r="BE15" i="18"/>
  <c r="BF15" i="18"/>
  <c r="BG15" i="18"/>
  <c r="BH15" i="18"/>
  <c r="BI15" i="18"/>
  <c r="BJ15" i="18"/>
  <c r="BK15" i="18"/>
  <c r="BL15" i="18"/>
  <c r="BM15" i="18"/>
  <c r="BN15" i="18"/>
  <c r="BO15" i="18"/>
  <c r="BP15" i="18"/>
  <c r="BQ15" i="18"/>
  <c r="BR15" i="18"/>
  <c r="BS15" i="18"/>
  <c r="BT15" i="18"/>
  <c r="BU15" i="18"/>
  <c r="BV15" i="18"/>
  <c r="BW15" i="18"/>
  <c r="BX15" i="18"/>
  <c r="AQ16" i="18"/>
  <c r="AR16" i="18"/>
  <c r="AS16" i="18"/>
  <c r="AT16" i="18"/>
  <c r="AU16" i="18"/>
  <c r="AV16" i="18"/>
  <c r="AW16" i="18"/>
  <c r="AX16" i="18"/>
  <c r="AY16" i="18"/>
  <c r="AZ16" i="18"/>
  <c r="BA16" i="18"/>
  <c r="BB16" i="18"/>
  <c r="BC16" i="18"/>
  <c r="BD16" i="18"/>
  <c r="BE16" i="18"/>
  <c r="BF16" i="18"/>
  <c r="BG16" i="18"/>
  <c r="BH16" i="18"/>
  <c r="BI16" i="18"/>
  <c r="BJ16" i="18"/>
  <c r="BK16" i="18"/>
  <c r="BL16" i="18"/>
  <c r="BM16" i="18"/>
  <c r="BN16" i="18"/>
  <c r="BO16" i="18"/>
  <c r="BP16" i="18"/>
  <c r="BQ16" i="18"/>
  <c r="BR16" i="18"/>
  <c r="BS16" i="18"/>
  <c r="BT16" i="18"/>
  <c r="BU16" i="18"/>
  <c r="BV16" i="18"/>
  <c r="BW16" i="18"/>
  <c r="BX16" i="18"/>
  <c r="AQ17" i="18"/>
  <c r="AR17" i="18"/>
  <c r="AS17" i="18"/>
  <c r="AT17" i="18"/>
  <c r="AU17" i="18"/>
  <c r="AV17" i="18"/>
  <c r="AW17" i="18"/>
  <c r="AX17" i="18"/>
  <c r="AY17" i="18"/>
  <c r="AZ17" i="18"/>
  <c r="BA17" i="18"/>
  <c r="BB17" i="18"/>
  <c r="BC17" i="18"/>
  <c r="BD17" i="18"/>
  <c r="BE17" i="18"/>
  <c r="BF17" i="18"/>
  <c r="BG17" i="18"/>
  <c r="BH17" i="18"/>
  <c r="BI17" i="18"/>
  <c r="BJ17" i="18"/>
  <c r="BK17" i="18"/>
  <c r="BL17" i="18"/>
  <c r="BM17" i="18"/>
  <c r="BN17" i="18"/>
  <c r="BO17" i="18"/>
  <c r="BP17" i="18"/>
  <c r="BQ17" i="18"/>
  <c r="BR17" i="18"/>
  <c r="BS17" i="18"/>
  <c r="BT17" i="18"/>
  <c r="BU17" i="18"/>
  <c r="BV17" i="18"/>
  <c r="BW17" i="18"/>
  <c r="BX17" i="18"/>
  <c r="AQ18" i="18"/>
  <c r="AR18" i="18"/>
  <c r="AS18" i="18"/>
  <c r="AT18" i="18"/>
  <c r="AU18" i="18"/>
  <c r="AV18" i="18"/>
  <c r="AW18" i="18"/>
  <c r="AX18" i="18"/>
  <c r="AY18" i="18"/>
  <c r="AZ18" i="18"/>
  <c r="BA18" i="18"/>
  <c r="BB18" i="18"/>
  <c r="BC18" i="18"/>
  <c r="BD18" i="18"/>
  <c r="BE18" i="18"/>
  <c r="BF18" i="18"/>
  <c r="BG18" i="18"/>
  <c r="BH18" i="18"/>
  <c r="BI18" i="18"/>
  <c r="BJ18" i="18"/>
  <c r="BK18" i="18"/>
  <c r="BL18" i="18"/>
  <c r="BM18" i="18"/>
  <c r="BN18" i="18"/>
  <c r="BO18" i="18"/>
  <c r="BP18" i="18"/>
  <c r="BQ18" i="18"/>
  <c r="BR18" i="18"/>
  <c r="BS18" i="18"/>
  <c r="BT18" i="18"/>
  <c r="BU18" i="18"/>
  <c r="BV18" i="18"/>
  <c r="BW18" i="18"/>
  <c r="BX18" i="18"/>
  <c r="AQ19" i="18"/>
  <c r="AR19" i="18"/>
  <c r="AS19" i="18"/>
  <c r="AT19" i="18"/>
  <c r="AU19" i="18"/>
  <c r="AV19" i="18"/>
  <c r="AW19" i="18"/>
  <c r="AX19" i="18"/>
  <c r="AY19" i="18"/>
  <c r="AZ19" i="18"/>
  <c r="BA19" i="18"/>
  <c r="BB19" i="18"/>
  <c r="BC19" i="18"/>
  <c r="BD19" i="18"/>
  <c r="BE19" i="18"/>
  <c r="BF19" i="18"/>
  <c r="BG19" i="18"/>
  <c r="BH19" i="18"/>
  <c r="BI19" i="18"/>
  <c r="BJ19" i="18"/>
  <c r="BK19" i="18"/>
  <c r="BL19" i="18"/>
  <c r="BM19" i="18"/>
  <c r="BN19" i="18"/>
  <c r="BO19" i="18"/>
  <c r="BP19" i="18"/>
  <c r="BQ19" i="18"/>
  <c r="BR19" i="18"/>
  <c r="BS19" i="18"/>
  <c r="BT19" i="18"/>
  <c r="BU19" i="18"/>
  <c r="BV19" i="18"/>
  <c r="BW19" i="18"/>
  <c r="BX19" i="18"/>
  <c r="AQ20" i="18"/>
  <c r="AR20" i="18"/>
  <c r="AS20" i="18"/>
  <c r="AT20" i="18"/>
  <c r="AU20" i="18"/>
  <c r="AV20" i="18"/>
  <c r="AW20" i="18"/>
  <c r="AX20" i="18"/>
  <c r="AY20" i="18"/>
  <c r="AZ20" i="18"/>
  <c r="BA20" i="18"/>
  <c r="BB20" i="18"/>
  <c r="BC20" i="18"/>
  <c r="BD20" i="18"/>
  <c r="BE20" i="18"/>
  <c r="BF20" i="18"/>
  <c r="BG20" i="18"/>
  <c r="BH20" i="18"/>
  <c r="BI20" i="18"/>
  <c r="BJ20" i="18"/>
  <c r="BK20" i="18"/>
  <c r="BL20" i="18"/>
  <c r="BM20" i="18"/>
  <c r="BN20" i="18"/>
  <c r="BO20" i="18"/>
  <c r="BP20" i="18"/>
  <c r="BQ20" i="18"/>
  <c r="BR20" i="18"/>
  <c r="BS20" i="18"/>
  <c r="BT20" i="18"/>
  <c r="BU20" i="18"/>
  <c r="BV20" i="18"/>
  <c r="BW20" i="18"/>
  <c r="BX20" i="18"/>
  <c r="AQ21" i="18"/>
  <c r="AR21" i="18"/>
  <c r="AS21" i="18"/>
  <c r="AT21" i="18"/>
  <c r="AU21" i="18"/>
  <c r="AV21" i="18"/>
  <c r="AW21" i="18"/>
  <c r="AX21" i="18"/>
  <c r="AY21" i="18"/>
  <c r="AZ21" i="18"/>
  <c r="BA21" i="18"/>
  <c r="BB21" i="18"/>
  <c r="BC21" i="18"/>
  <c r="BD21" i="18"/>
  <c r="BE21" i="18"/>
  <c r="BF21" i="18"/>
  <c r="BG21" i="18"/>
  <c r="BH21" i="18"/>
  <c r="BI21" i="18"/>
  <c r="BJ21" i="18"/>
  <c r="BK21" i="18"/>
  <c r="BL21" i="18"/>
  <c r="BM21" i="18"/>
  <c r="BN21" i="18"/>
  <c r="BO21" i="18"/>
  <c r="BP21" i="18"/>
  <c r="BQ21" i="18"/>
  <c r="BR21" i="18"/>
  <c r="BS21" i="18"/>
  <c r="BT21" i="18"/>
  <c r="BU21" i="18"/>
  <c r="BV21" i="18"/>
  <c r="BW21" i="18"/>
  <c r="BX21" i="18"/>
  <c r="AQ22" i="18"/>
  <c r="AR22" i="18"/>
  <c r="AS22" i="18"/>
  <c r="AT22" i="18"/>
  <c r="AU22" i="18"/>
  <c r="AV22" i="18"/>
  <c r="AW22" i="18"/>
  <c r="AX22" i="18"/>
  <c r="AY22" i="18"/>
  <c r="AZ22" i="18"/>
  <c r="BA22" i="18"/>
  <c r="BB22" i="18"/>
  <c r="BC22" i="18"/>
  <c r="BD22" i="18"/>
  <c r="BE22" i="18"/>
  <c r="BF22" i="18"/>
  <c r="BG22" i="18"/>
  <c r="BH22" i="18"/>
  <c r="BI22" i="18"/>
  <c r="BJ22" i="18"/>
  <c r="BK22" i="18"/>
  <c r="BL22" i="18"/>
  <c r="BM22" i="18"/>
  <c r="BN22" i="18"/>
  <c r="BO22" i="18"/>
  <c r="BP22" i="18"/>
  <c r="BQ22" i="18"/>
  <c r="BR22" i="18"/>
  <c r="BS22" i="18"/>
  <c r="BT22" i="18"/>
  <c r="BU22" i="18"/>
  <c r="BV22" i="18"/>
  <c r="BW22" i="18"/>
  <c r="BX22" i="18"/>
  <c r="AQ23" i="18"/>
  <c r="AR23" i="18"/>
  <c r="AS23" i="18"/>
  <c r="AT23" i="18"/>
  <c r="AU23" i="18"/>
  <c r="AV23" i="18"/>
  <c r="AW23" i="18"/>
  <c r="AX23" i="18"/>
  <c r="AY23" i="18"/>
  <c r="AZ23" i="18"/>
  <c r="BA23" i="18"/>
  <c r="BB23" i="18"/>
  <c r="BC23" i="18"/>
  <c r="BD23" i="18"/>
  <c r="BE23" i="18"/>
  <c r="BF23" i="18"/>
  <c r="BG23" i="18"/>
  <c r="BH23" i="18"/>
  <c r="BI23" i="18"/>
  <c r="BJ23" i="18"/>
  <c r="BK23" i="18"/>
  <c r="BL23" i="18"/>
  <c r="BM23" i="18"/>
  <c r="BN23" i="18"/>
  <c r="BO23" i="18"/>
  <c r="BP23" i="18"/>
  <c r="BQ23" i="18"/>
  <c r="BR23" i="18"/>
  <c r="BS23" i="18"/>
  <c r="BT23" i="18"/>
  <c r="BU23" i="18"/>
  <c r="BV23" i="18"/>
  <c r="BW23" i="18"/>
  <c r="BX23" i="18"/>
  <c r="AQ24" i="18"/>
  <c r="AR24" i="18"/>
  <c r="AS24" i="18"/>
  <c r="AT24" i="18"/>
  <c r="AU24" i="18"/>
  <c r="AV24" i="18"/>
  <c r="AW24" i="18"/>
  <c r="AX24" i="18"/>
  <c r="AY24" i="18"/>
  <c r="AZ24" i="18"/>
  <c r="BA24" i="18"/>
  <c r="BB24" i="18"/>
  <c r="BC24" i="18"/>
  <c r="BD24" i="18"/>
  <c r="BE24" i="18"/>
  <c r="BF24" i="18"/>
  <c r="BG24" i="18"/>
  <c r="BH24" i="18"/>
  <c r="BI24" i="18"/>
  <c r="BJ24" i="18"/>
  <c r="BK24" i="18"/>
  <c r="BL24" i="18"/>
  <c r="BM24" i="18"/>
  <c r="BN24" i="18"/>
  <c r="BO24" i="18"/>
  <c r="BP24" i="18"/>
  <c r="BQ24" i="18"/>
  <c r="BR24" i="18"/>
  <c r="BS24" i="18"/>
  <c r="BT24" i="18"/>
  <c r="BU24" i="18"/>
  <c r="BV24" i="18"/>
  <c r="BW24" i="18"/>
  <c r="BX24" i="18"/>
  <c r="AQ25" i="18"/>
  <c r="AR25" i="18"/>
  <c r="AS25" i="18"/>
  <c r="AT25" i="18"/>
  <c r="AU25" i="18"/>
  <c r="AV25" i="18"/>
  <c r="AW25" i="18"/>
  <c r="AX25" i="18"/>
  <c r="AY25" i="18"/>
  <c r="AZ25" i="18"/>
  <c r="BA25" i="18"/>
  <c r="BB25" i="18"/>
  <c r="BC25" i="18"/>
  <c r="BD25" i="18"/>
  <c r="BE25" i="18"/>
  <c r="BF25" i="18"/>
  <c r="BG25" i="18"/>
  <c r="BH25" i="18"/>
  <c r="BI25" i="18"/>
  <c r="BJ25" i="18"/>
  <c r="BK25" i="18"/>
  <c r="BL25" i="18"/>
  <c r="BM25" i="18"/>
  <c r="BN25" i="18"/>
  <c r="BO25" i="18"/>
  <c r="BP25" i="18"/>
  <c r="BQ25" i="18"/>
  <c r="BR25" i="18"/>
  <c r="BS25" i="18"/>
  <c r="BT25" i="18"/>
  <c r="BU25" i="18"/>
  <c r="BV25" i="18"/>
  <c r="BW25" i="18"/>
  <c r="BX25" i="18"/>
  <c r="AQ26" i="18"/>
  <c r="AR26" i="18"/>
  <c r="AS26" i="18"/>
  <c r="AT26" i="18"/>
  <c r="AU26" i="18"/>
  <c r="AV26" i="18"/>
  <c r="AW26" i="18"/>
  <c r="AX26" i="18"/>
  <c r="AY26" i="18"/>
  <c r="AZ26" i="18"/>
  <c r="BA26" i="18"/>
  <c r="BB26" i="18"/>
  <c r="BC26" i="18"/>
  <c r="BD26" i="18"/>
  <c r="BE26" i="18"/>
  <c r="BF26" i="18"/>
  <c r="BG26" i="18"/>
  <c r="BH26" i="18"/>
  <c r="BI26" i="18"/>
  <c r="BJ26" i="18"/>
  <c r="BK26" i="18"/>
  <c r="BL26" i="18"/>
  <c r="BM26" i="18"/>
  <c r="BN26" i="18"/>
  <c r="BO26" i="18"/>
  <c r="BP26" i="18"/>
  <c r="BQ26" i="18"/>
  <c r="BR26" i="18"/>
  <c r="BS26" i="18"/>
  <c r="BT26" i="18"/>
  <c r="BU26" i="18"/>
  <c r="BV26" i="18"/>
  <c r="BW26" i="18"/>
  <c r="BX26" i="18"/>
  <c r="AQ27" i="18"/>
  <c r="AR27" i="18"/>
  <c r="AS27" i="18"/>
  <c r="AT27" i="18"/>
  <c r="AU27" i="18"/>
  <c r="AV27" i="18"/>
  <c r="AW27" i="18"/>
  <c r="AX27" i="18"/>
  <c r="AY27" i="18"/>
  <c r="AZ27" i="18"/>
  <c r="BA27" i="18"/>
  <c r="BB27" i="18"/>
  <c r="BC27" i="18"/>
  <c r="BD27" i="18"/>
  <c r="BE27" i="18"/>
  <c r="BF27" i="18"/>
  <c r="BG27" i="18"/>
  <c r="BH27" i="18"/>
  <c r="BI27" i="18"/>
  <c r="BJ27" i="18"/>
  <c r="BK27" i="18"/>
  <c r="BL27" i="18"/>
  <c r="BM27" i="18"/>
  <c r="BN27" i="18"/>
  <c r="BO27" i="18"/>
  <c r="BP27" i="18"/>
  <c r="BQ27" i="18"/>
  <c r="BR27" i="18"/>
  <c r="BS27" i="18"/>
  <c r="BT27" i="18"/>
  <c r="BU27" i="18"/>
  <c r="BV27" i="18"/>
  <c r="BW27" i="18"/>
  <c r="BX27" i="18"/>
  <c r="AQ28" i="18"/>
  <c r="AR28" i="18"/>
  <c r="AS28" i="18"/>
  <c r="AT28" i="18"/>
  <c r="AU28" i="18"/>
  <c r="AV28" i="18"/>
  <c r="AW28" i="18"/>
  <c r="AX28" i="18"/>
  <c r="AY28" i="18"/>
  <c r="AZ28" i="18"/>
  <c r="BA28" i="18"/>
  <c r="BB28" i="18"/>
  <c r="BC28" i="18"/>
  <c r="BD28" i="18"/>
  <c r="BE28" i="18"/>
  <c r="BF28" i="18"/>
  <c r="BG28" i="18"/>
  <c r="BH28" i="18"/>
  <c r="BI28" i="18"/>
  <c r="BJ28" i="18"/>
  <c r="BK28" i="18"/>
  <c r="BL28" i="18"/>
  <c r="BM28" i="18"/>
  <c r="BN28" i="18"/>
  <c r="BO28" i="18"/>
  <c r="BP28" i="18"/>
  <c r="BQ28" i="18"/>
  <c r="BR28" i="18"/>
  <c r="BS28" i="18"/>
  <c r="BT28" i="18"/>
  <c r="BU28" i="18"/>
  <c r="BV28" i="18"/>
  <c r="BW28" i="18"/>
  <c r="BX28" i="18"/>
  <c r="AQ29" i="18"/>
  <c r="AR29" i="18"/>
  <c r="AS29" i="18"/>
  <c r="AT29" i="18"/>
  <c r="AU29" i="18"/>
  <c r="AV29" i="18"/>
  <c r="AW29" i="18"/>
  <c r="AX29" i="18"/>
  <c r="AY29" i="18"/>
  <c r="AZ29" i="18"/>
  <c r="BA29" i="18"/>
  <c r="BB29" i="18"/>
  <c r="BC29" i="18"/>
  <c r="BD29" i="18"/>
  <c r="BE29" i="18"/>
  <c r="BF29" i="18"/>
  <c r="BG29" i="18"/>
  <c r="BH29" i="18"/>
  <c r="BI29" i="18"/>
  <c r="BJ29" i="18"/>
  <c r="BK29" i="18"/>
  <c r="BL29" i="18"/>
  <c r="BM29" i="18"/>
  <c r="BN29" i="18"/>
  <c r="BO29" i="18"/>
  <c r="BP29" i="18"/>
  <c r="BQ29" i="18"/>
  <c r="BR29" i="18"/>
  <c r="BS29" i="18"/>
  <c r="BT29" i="18"/>
  <c r="BU29" i="18"/>
  <c r="BV29" i="18"/>
  <c r="BW29" i="18"/>
  <c r="BX29" i="18"/>
  <c r="AQ30" i="18"/>
  <c r="AR30" i="18"/>
  <c r="AS30" i="18"/>
  <c r="AT30" i="18"/>
  <c r="AU30" i="18"/>
  <c r="AV30" i="18"/>
  <c r="AW30" i="18"/>
  <c r="AX30" i="18"/>
  <c r="AY30" i="18"/>
  <c r="AZ30" i="18"/>
  <c r="BA30" i="18"/>
  <c r="BB30" i="18"/>
  <c r="BC30" i="18"/>
  <c r="BD30" i="18"/>
  <c r="BE30" i="18"/>
  <c r="BF30" i="18"/>
  <c r="BG30" i="18"/>
  <c r="BH30" i="18"/>
  <c r="BI30" i="18"/>
  <c r="BJ30" i="18"/>
  <c r="BK30" i="18"/>
  <c r="BL30" i="18"/>
  <c r="BM30" i="18"/>
  <c r="BN30" i="18"/>
  <c r="BO30" i="18"/>
  <c r="BP30" i="18"/>
  <c r="BQ30" i="18"/>
  <c r="BR30" i="18"/>
  <c r="BS30" i="18"/>
  <c r="BT30" i="18"/>
  <c r="BU30" i="18"/>
  <c r="BV30" i="18"/>
  <c r="BW30" i="18"/>
  <c r="BX30" i="18"/>
  <c r="AQ31" i="18"/>
  <c r="AR31" i="18"/>
  <c r="AS31" i="18"/>
  <c r="AT31" i="18"/>
  <c r="AU31" i="18"/>
  <c r="AV31" i="18"/>
  <c r="AW31" i="18"/>
  <c r="AX31" i="18"/>
  <c r="AY31" i="18"/>
  <c r="AZ31" i="18"/>
  <c r="BA31" i="18"/>
  <c r="BB31" i="18"/>
  <c r="BC31" i="18"/>
  <c r="BD31" i="18"/>
  <c r="BE31" i="18"/>
  <c r="BF31" i="18"/>
  <c r="BG31" i="18"/>
  <c r="BH31" i="18"/>
  <c r="BI31" i="18"/>
  <c r="BJ31" i="18"/>
  <c r="BK31" i="18"/>
  <c r="BL31" i="18"/>
  <c r="BM31" i="18"/>
  <c r="BN31" i="18"/>
  <c r="BO31" i="18"/>
  <c r="BP31" i="18"/>
  <c r="BQ31" i="18"/>
  <c r="BR31" i="18"/>
  <c r="BS31" i="18"/>
  <c r="BT31" i="18"/>
  <c r="BU31" i="18"/>
  <c r="BV31" i="18"/>
  <c r="BW31" i="18"/>
  <c r="BX31" i="18"/>
  <c r="AQ32" i="18"/>
  <c r="AR32" i="18"/>
  <c r="AS32" i="18"/>
  <c r="AT32" i="18"/>
  <c r="AU32" i="18"/>
  <c r="AV32" i="18"/>
  <c r="AW32" i="18"/>
  <c r="AX32" i="18"/>
  <c r="AY32" i="18"/>
  <c r="AZ32" i="18"/>
  <c r="BA32" i="18"/>
  <c r="BB32" i="18"/>
  <c r="BC32" i="18"/>
  <c r="BD32" i="18"/>
  <c r="BE32" i="18"/>
  <c r="BF32" i="18"/>
  <c r="BG32" i="18"/>
  <c r="BH32" i="18"/>
  <c r="BI32" i="18"/>
  <c r="BJ32" i="18"/>
  <c r="BK32" i="18"/>
  <c r="BL32" i="18"/>
  <c r="BM32" i="18"/>
  <c r="BN32" i="18"/>
  <c r="BO32" i="18"/>
  <c r="BP32" i="18"/>
  <c r="BQ32" i="18"/>
  <c r="BR32" i="18"/>
  <c r="BS32" i="18"/>
  <c r="BT32" i="18"/>
  <c r="BU32" i="18"/>
  <c r="BV32" i="18"/>
  <c r="BW32" i="18"/>
  <c r="BX32" i="18"/>
  <c r="AQ33" i="18"/>
  <c r="AR33" i="18"/>
  <c r="AS33" i="18"/>
  <c r="AT33" i="18"/>
  <c r="AU33" i="18"/>
  <c r="AV33" i="18"/>
  <c r="AW33" i="18"/>
  <c r="AX33" i="18"/>
  <c r="AY33" i="18"/>
  <c r="AZ33" i="18"/>
  <c r="BA33" i="18"/>
  <c r="BB33" i="18"/>
  <c r="BC33" i="18"/>
  <c r="BD33" i="18"/>
  <c r="BE33" i="18"/>
  <c r="BF33" i="18"/>
  <c r="BG33" i="18"/>
  <c r="BH33" i="18"/>
  <c r="BI33" i="18"/>
  <c r="BJ33" i="18"/>
  <c r="BK33" i="18"/>
  <c r="BL33" i="18"/>
  <c r="BM33" i="18"/>
  <c r="BN33" i="18"/>
  <c r="BO33" i="18"/>
  <c r="BP33" i="18"/>
  <c r="BQ33" i="18"/>
  <c r="BR33" i="18"/>
  <c r="BS33" i="18"/>
  <c r="BT33" i="18"/>
  <c r="BU33" i="18"/>
  <c r="BV33" i="18"/>
  <c r="BW33" i="18"/>
  <c r="BX33" i="18"/>
  <c r="AQ34" i="18"/>
  <c r="AR34" i="18"/>
  <c r="AS34" i="18"/>
  <c r="AT34" i="18"/>
  <c r="AU34" i="18"/>
  <c r="AV34" i="18"/>
  <c r="AW34" i="18"/>
  <c r="AX34" i="18"/>
  <c r="AY34" i="18"/>
  <c r="AZ34" i="18"/>
  <c r="BA34" i="18"/>
  <c r="BB34" i="18"/>
  <c r="BC34" i="18"/>
  <c r="BD34" i="18"/>
  <c r="BE34" i="18"/>
  <c r="BF34" i="18"/>
  <c r="BG34" i="18"/>
  <c r="BH34" i="18"/>
  <c r="BI34" i="18"/>
  <c r="BJ34" i="18"/>
  <c r="BK34" i="18"/>
  <c r="BL34" i="18"/>
  <c r="BM34" i="18"/>
  <c r="BN34" i="18"/>
  <c r="BO34" i="18"/>
  <c r="BP34" i="18"/>
  <c r="BQ34" i="18"/>
  <c r="BR34" i="18"/>
  <c r="BS34" i="18"/>
  <c r="BT34" i="18"/>
  <c r="BU34" i="18"/>
  <c r="BV34" i="18"/>
  <c r="BW34" i="18"/>
  <c r="BX34" i="18"/>
  <c r="AQ35" i="18"/>
  <c r="AR35" i="18"/>
  <c r="AS35" i="18"/>
  <c r="AT35" i="18"/>
  <c r="AU35" i="18"/>
  <c r="AV35" i="18"/>
  <c r="AW35" i="18"/>
  <c r="AX35" i="18"/>
  <c r="AY35" i="18"/>
  <c r="AZ35" i="18"/>
  <c r="BA35" i="18"/>
  <c r="BB35" i="18"/>
  <c r="BC35" i="18"/>
  <c r="BD35" i="18"/>
  <c r="BE35" i="18"/>
  <c r="BF35" i="18"/>
  <c r="BG35" i="18"/>
  <c r="BH35" i="18"/>
  <c r="BI35" i="18"/>
  <c r="BJ35" i="18"/>
  <c r="BK35" i="18"/>
  <c r="BL35" i="18"/>
  <c r="BM35" i="18"/>
  <c r="BN35" i="18"/>
  <c r="BO35" i="18"/>
  <c r="BP35" i="18"/>
  <c r="BQ35" i="18"/>
  <c r="BR35" i="18"/>
  <c r="BS35" i="18"/>
  <c r="BT35" i="18"/>
  <c r="BU35" i="18"/>
  <c r="BV35" i="18"/>
  <c r="BW35" i="18"/>
  <c r="BX35" i="18"/>
  <c r="AQ36" i="18"/>
  <c r="AR36" i="18"/>
  <c r="AS36" i="18"/>
  <c r="AT36" i="18"/>
  <c r="AU36" i="18"/>
  <c r="AV36" i="18"/>
  <c r="AW36" i="18"/>
  <c r="AX36" i="18"/>
  <c r="AY36" i="18"/>
  <c r="AZ36" i="18"/>
  <c r="BA36" i="18"/>
  <c r="BB36" i="18"/>
  <c r="BC36" i="18"/>
  <c r="BD36" i="18"/>
  <c r="BE36" i="18"/>
  <c r="BF36" i="18"/>
  <c r="BG36" i="18"/>
  <c r="BH36" i="18"/>
  <c r="BI36" i="18"/>
  <c r="BJ36" i="18"/>
  <c r="BK36" i="18"/>
  <c r="BL36" i="18"/>
  <c r="BM36" i="18"/>
  <c r="BN36" i="18"/>
  <c r="BO36" i="18"/>
  <c r="BP36" i="18"/>
  <c r="BQ36" i="18"/>
  <c r="BR36" i="18"/>
  <c r="BS36" i="18"/>
  <c r="BT36" i="18"/>
  <c r="BU36" i="18"/>
  <c r="BV36" i="18"/>
  <c r="BW36" i="18"/>
  <c r="BX36" i="18"/>
  <c r="AQ37" i="18"/>
  <c r="AR37" i="18"/>
  <c r="AS37" i="18"/>
  <c r="AT37" i="18"/>
  <c r="AU37" i="18"/>
  <c r="AV37" i="18"/>
  <c r="AW37" i="18"/>
  <c r="AX37" i="18"/>
  <c r="AY37" i="18"/>
  <c r="AZ37" i="18"/>
  <c r="BA37" i="18"/>
  <c r="BB37" i="18"/>
  <c r="BC37" i="18"/>
  <c r="BD37" i="18"/>
  <c r="BE37" i="18"/>
  <c r="BF37" i="18"/>
  <c r="BG37" i="18"/>
  <c r="BH37" i="18"/>
  <c r="BI37" i="18"/>
  <c r="BJ37" i="18"/>
  <c r="BK37" i="18"/>
  <c r="BL37" i="18"/>
  <c r="BM37" i="18"/>
  <c r="BN37" i="18"/>
  <c r="BO37" i="18"/>
  <c r="BP37" i="18"/>
  <c r="BQ37" i="18"/>
  <c r="BR37" i="18"/>
  <c r="BS37" i="18"/>
  <c r="BT37" i="18"/>
  <c r="BU37" i="18"/>
  <c r="BV37" i="18"/>
  <c r="BW37" i="18"/>
  <c r="BX37" i="18"/>
  <c r="AQ38" i="18"/>
  <c r="AR38" i="18"/>
  <c r="AS38" i="18"/>
  <c r="AT38" i="18"/>
  <c r="AU38" i="18"/>
  <c r="AV38" i="18"/>
  <c r="AW38" i="18"/>
  <c r="AX38" i="18"/>
  <c r="AY38" i="18"/>
  <c r="AZ38" i="18"/>
  <c r="BA38" i="18"/>
  <c r="BB38" i="18"/>
  <c r="BC38" i="18"/>
  <c r="BD38" i="18"/>
  <c r="BE38" i="18"/>
  <c r="BF38" i="18"/>
  <c r="BG38" i="18"/>
  <c r="BH38" i="18"/>
  <c r="BI38" i="18"/>
  <c r="BJ38" i="18"/>
  <c r="BK38" i="18"/>
  <c r="BL38" i="18"/>
  <c r="BM38" i="18"/>
  <c r="BN38" i="18"/>
  <c r="BO38" i="18"/>
  <c r="BP38" i="18"/>
  <c r="BQ38" i="18"/>
  <c r="BR38" i="18"/>
  <c r="BS38" i="18"/>
  <c r="BT38" i="18"/>
  <c r="BU38" i="18"/>
  <c r="BV38" i="18"/>
  <c r="BW38" i="18"/>
  <c r="BX38" i="18"/>
  <c r="AQ39" i="18"/>
  <c r="AR39" i="18"/>
  <c r="AS39" i="18"/>
  <c r="AT39" i="18"/>
  <c r="AU39" i="18"/>
  <c r="AV39" i="18"/>
  <c r="AW39" i="18"/>
  <c r="AX39" i="18"/>
  <c r="AY39" i="18"/>
  <c r="AZ39" i="18"/>
  <c r="BA39" i="18"/>
  <c r="BB39" i="18"/>
  <c r="BC39" i="18"/>
  <c r="BD39" i="18"/>
  <c r="BE39" i="18"/>
  <c r="BF39" i="18"/>
  <c r="BG39" i="18"/>
  <c r="BH39" i="18"/>
  <c r="BI39" i="18"/>
  <c r="BJ39" i="18"/>
  <c r="BK39" i="18"/>
  <c r="BL39" i="18"/>
  <c r="BM39" i="18"/>
  <c r="BN39" i="18"/>
  <c r="BO39" i="18"/>
  <c r="BP39" i="18"/>
  <c r="BQ39" i="18"/>
  <c r="BR39" i="18"/>
  <c r="BS39" i="18"/>
  <c r="BT39" i="18"/>
  <c r="BU39" i="18"/>
  <c r="BV39" i="18"/>
  <c r="BW39" i="18"/>
  <c r="BX39" i="18"/>
  <c r="AQ40" i="18"/>
  <c r="AR40" i="18"/>
  <c r="AS40" i="18"/>
  <c r="AT40" i="18"/>
  <c r="AU40" i="18"/>
  <c r="AV40" i="18"/>
  <c r="AW40" i="18"/>
  <c r="AX40" i="18"/>
  <c r="AY40" i="18"/>
  <c r="AZ40" i="18"/>
  <c r="BA40" i="18"/>
  <c r="BB40" i="18"/>
  <c r="BC40" i="18"/>
  <c r="BD40" i="18"/>
  <c r="BE40" i="18"/>
  <c r="BF40" i="18"/>
  <c r="BG40" i="18"/>
  <c r="BH40" i="18"/>
  <c r="BI40" i="18"/>
  <c r="BJ40" i="18"/>
  <c r="BK40" i="18"/>
  <c r="BL40" i="18"/>
  <c r="BM40" i="18"/>
  <c r="BN40" i="18"/>
  <c r="BO40" i="18"/>
  <c r="BP40" i="18"/>
  <c r="BQ40" i="18"/>
  <c r="BR40" i="18"/>
  <c r="BS40" i="18"/>
  <c r="BT40" i="18"/>
  <c r="BU40" i="18"/>
  <c r="BV40" i="18"/>
  <c r="BW40" i="18"/>
  <c r="BX40" i="18"/>
  <c r="AQ41" i="18"/>
  <c r="AR41" i="18"/>
  <c r="AS41" i="18"/>
  <c r="AT41" i="18"/>
  <c r="AU41" i="18"/>
  <c r="AV41" i="18"/>
  <c r="AW41" i="18"/>
  <c r="AX41" i="18"/>
  <c r="AY41" i="18"/>
  <c r="AZ41" i="18"/>
  <c r="BA41" i="18"/>
  <c r="BB41" i="18"/>
  <c r="BC41" i="18"/>
  <c r="BD41" i="18"/>
  <c r="BE41" i="18"/>
  <c r="BF41" i="18"/>
  <c r="BG41" i="18"/>
  <c r="BH41" i="18"/>
  <c r="BI41" i="18"/>
  <c r="BJ41" i="18"/>
  <c r="BK41" i="18"/>
  <c r="BL41" i="18"/>
  <c r="BM41" i="18"/>
  <c r="BN41" i="18"/>
  <c r="BO41" i="18"/>
  <c r="BP41" i="18"/>
  <c r="BQ41" i="18"/>
  <c r="BR41" i="18"/>
  <c r="BS41" i="18"/>
  <c r="BT41" i="18"/>
  <c r="BU41" i="18"/>
  <c r="BV41" i="18"/>
  <c r="BW41" i="18"/>
  <c r="BX41" i="18"/>
  <c r="AQ42" i="18"/>
  <c r="AR42" i="18"/>
  <c r="AS42" i="18"/>
  <c r="AT42" i="18"/>
  <c r="AU42" i="18"/>
  <c r="AV42" i="18"/>
  <c r="AW42" i="18"/>
  <c r="AX42" i="18"/>
  <c r="AY42" i="18"/>
  <c r="AZ42" i="18"/>
  <c r="BA42" i="18"/>
  <c r="BB42" i="18"/>
  <c r="BC42" i="18"/>
  <c r="BD42" i="18"/>
  <c r="BE42" i="18"/>
  <c r="BF42" i="18"/>
  <c r="BG42" i="18"/>
  <c r="BH42" i="18"/>
  <c r="BI42" i="18"/>
  <c r="BJ42" i="18"/>
  <c r="BK42" i="18"/>
  <c r="BL42" i="18"/>
  <c r="BM42" i="18"/>
  <c r="BN42" i="18"/>
  <c r="BO42" i="18"/>
  <c r="BP42" i="18"/>
  <c r="BQ42" i="18"/>
  <c r="BR42" i="18"/>
  <c r="BS42" i="18"/>
  <c r="BT42" i="18"/>
  <c r="BU42" i="18"/>
  <c r="BV42" i="18"/>
  <c r="BW42" i="18"/>
  <c r="BX42" i="18"/>
  <c r="AQ43" i="18"/>
  <c r="AR43" i="18"/>
  <c r="AS43" i="18"/>
  <c r="AT43" i="18"/>
  <c r="AU43" i="18"/>
  <c r="AV43" i="18"/>
  <c r="AW43" i="18"/>
  <c r="AX43" i="18"/>
  <c r="AY43" i="18"/>
  <c r="AZ43" i="18"/>
  <c r="BA43" i="18"/>
  <c r="BB43" i="18"/>
  <c r="BC43" i="18"/>
  <c r="BD43" i="18"/>
  <c r="BE43" i="18"/>
  <c r="BF43" i="18"/>
  <c r="BG43" i="18"/>
  <c r="BH43" i="18"/>
  <c r="BI43" i="18"/>
  <c r="BJ43" i="18"/>
  <c r="BK43" i="18"/>
  <c r="BL43" i="18"/>
  <c r="BM43" i="18"/>
  <c r="BN43" i="18"/>
  <c r="BO43" i="18"/>
  <c r="BP43" i="18"/>
  <c r="BQ43" i="18"/>
  <c r="BR43" i="18"/>
  <c r="BS43" i="18"/>
  <c r="BT43" i="18"/>
  <c r="BU43" i="18"/>
  <c r="BV43" i="18"/>
  <c r="BW43" i="18"/>
  <c r="BX43" i="18"/>
  <c r="AQ44" i="18"/>
  <c r="AR44" i="18"/>
  <c r="AS44" i="18"/>
  <c r="AT44" i="18"/>
  <c r="AU44" i="18"/>
  <c r="AV44" i="18"/>
  <c r="AW44" i="18"/>
  <c r="AX44" i="18"/>
  <c r="AY44" i="18"/>
  <c r="AZ44" i="18"/>
  <c r="BA44" i="18"/>
  <c r="BB44" i="18"/>
  <c r="BC44" i="18"/>
  <c r="BD44" i="18"/>
  <c r="BE44" i="18"/>
  <c r="BF44" i="18"/>
  <c r="BG44" i="18"/>
  <c r="BH44" i="18"/>
  <c r="BI44" i="18"/>
  <c r="BJ44" i="18"/>
  <c r="BK44" i="18"/>
  <c r="BL44" i="18"/>
  <c r="BM44" i="18"/>
  <c r="BN44" i="18"/>
  <c r="BO44" i="18"/>
  <c r="BP44" i="18"/>
  <c r="BQ44" i="18"/>
  <c r="BR44" i="18"/>
  <c r="BS44" i="18"/>
  <c r="BT44" i="18"/>
  <c r="BU44" i="18"/>
  <c r="BV44" i="18"/>
  <c r="BW44" i="18"/>
  <c r="BX44" i="18"/>
  <c r="AQ45" i="18"/>
  <c r="AR45" i="18"/>
  <c r="AS45" i="18"/>
  <c r="AT45" i="18"/>
  <c r="AU45" i="18"/>
  <c r="AV45" i="18"/>
  <c r="AW45" i="18"/>
  <c r="AX45" i="18"/>
  <c r="AY45" i="18"/>
  <c r="AZ45" i="18"/>
  <c r="BA45" i="18"/>
  <c r="BB45" i="18"/>
  <c r="BC45" i="18"/>
  <c r="BD45" i="18"/>
  <c r="BE45" i="18"/>
  <c r="BF45" i="18"/>
  <c r="BG45" i="18"/>
  <c r="BH45" i="18"/>
  <c r="BI45" i="18"/>
  <c r="BJ45" i="18"/>
  <c r="BK45" i="18"/>
  <c r="BL45" i="18"/>
  <c r="BM45" i="18"/>
  <c r="BN45" i="18"/>
  <c r="BO45" i="18"/>
  <c r="BP45" i="18"/>
  <c r="BQ45" i="18"/>
  <c r="BR45" i="18"/>
  <c r="BS45" i="18"/>
  <c r="BT45" i="18"/>
  <c r="BU45" i="18"/>
  <c r="BV45" i="18"/>
  <c r="BW45" i="18"/>
  <c r="BX45" i="18"/>
  <c r="AQ46" i="18"/>
  <c r="AR46" i="18"/>
  <c r="AS46" i="18"/>
  <c r="AT46" i="18"/>
  <c r="AU46" i="18"/>
  <c r="AV46" i="18"/>
  <c r="AW46" i="18"/>
  <c r="AX46" i="18"/>
  <c r="AY46" i="18"/>
  <c r="AZ46" i="18"/>
  <c r="BA46" i="18"/>
  <c r="BB46" i="18"/>
  <c r="BC46" i="18"/>
  <c r="BD46" i="18"/>
  <c r="BE46" i="18"/>
  <c r="BF46" i="18"/>
  <c r="BG46" i="18"/>
  <c r="BH46" i="18"/>
  <c r="BI46" i="18"/>
  <c r="BJ46" i="18"/>
  <c r="BK46" i="18"/>
  <c r="BL46" i="18"/>
  <c r="BM46" i="18"/>
  <c r="BN46" i="18"/>
  <c r="BO46" i="18"/>
  <c r="BP46" i="18"/>
  <c r="BQ46" i="18"/>
  <c r="BR46" i="18"/>
  <c r="BS46" i="18"/>
  <c r="BT46" i="18"/>
  <c r="BU46" i="18"/>
  <c r="BV46" i="18"/>
  <c r="BW46" i="18"/>
  <c r="BX46" i="18"/>
  <c r="AQ47" i="18"/>
  <c r="AR47" i="18"/>
  <c r="AS47" i="18"/>
  <c r="AT47" i="18"/>
  <c r="AU47" i="18"/>
  <c r="AV47" i="18"/>
  <c r="AW47" i="18"/>
  <c r="AX47" i="18"/>
  <c r="AY47" i="18"/>
  <c r="AZ47" i="18"/>
  <c r="BA47" i="18"/>
  <c r="BB47" i="18"/>
  <c r="BC47" i="18"/>
  <c r="BD47" i="18"/>
  <c r="BE47" i="18"/>
  <c r="BF47" i="18"/>
  <c r="BG47" i="18"/>
  <c r="BH47" i="18"/>
  <c r="BI47" i="18"/>
  <c r="BJ47" i="18"/>
  <c r="BK47" i="18"/>
  <c r="BL47" i="18"/>
  <c r="BM47" i="18"/>
  <c r="BN47" i="18"/>
  <c r="BO47" i="18"/>
  <c r="BP47" i="18"/>
  <c r="BQ47" i="18"/>
  <c r="BR47" i="18"/>
  <c r="BS47" i="18"/>
  <c r="BT47" i="18"/>
  <c r="BU47" i="18"/>
  <c r="BV47" i="18"/>
  <c r="BW47" i="18"/>
  <c r="BX47" i="18"/>
  <c r="AQ48" i="18"/>
  <c r="AR48" i="18"/>
  <c r="AS48" i="18"/>
  <c r="AT48" i="18"/>
  <c r="AU48" i="18"/>
  <c r="AV48" i="18"/>
  <c r="AW48" i="18"/>
  <c r="AX48" i="18"/>
  <c r="AY48" i="18"/>
  <c r="AZ48" i="18"/>
  <c r="BA48" i="18"/>
  <c r="BB48" i="18"/>
  <c r="BC48" i="18"/>
  <c r="BD48" i="18"/>
  <c r="BE48" i="18"/>
  <c r="BF48" i="18"/>
  <c r="BG48" i="18"/>
  <c r="BH48" i="18"/>
  <c r="BI48" i="18"/>
  <c r="BJ48" i="18"/>
  <c r="BK48" i="18"/>
  <c r="BL48" i="18"/>
  <c r="BM48" i="18"/>
  <c r="BN48" i="18"/>
  <c r="BO48" i="18"/>
  <c r="BP48" i="18"/>
  <c r="BQ48" i="18"/>
  <c r="BR48" i="18"/>
  <c r="BS48" i="18"/>
  <c r="BT48" i="18"/>
  <c r="BU48" i="18"/>
  <c r="BV48" i="18"/>
  <c r="BW48" i="18"/>
  <c r="BX48" i="18"/>
  <c r="AQ49" i="18"/>
  <c r="AR49" i="18"/>
  <c r="AS49" i="18"/>
  <c r="AT49" i="18"/>
  <c r="AU49" i="18"/>
  <c r="AV49" i="18"/>
  <c r="AW49" i="18"/>
  <c r="AX49" i="18"/>
  <c r="AY49" i="18"/>
  <c r="AZ49" i="18"/>
  <c r="BA49" i="18"/>
  <c r="BB49" i="18"/>
  <c r="BC49" i="18"/>
  <c r="BD49" i="18"/>
  <c r="BE49" i="18"/>
  <c r="BF49" i="18"/>
  <c r="BG49" i="18"/>
  <c r="BH49" i="18"/>
  <c r="BI49" i="18"/>
  <c r="BJ49" i="18"/>
  <c r="BK49" i="18"/>
  <c r="BL49" i="18"/>
  <c r="BM49" i="18"/>
  <c r="BN49" i="18"/>
  <c r="BO49" i="18"/>
  <c r="BP49" i="18"/>
  <c r="BQ49" i="18"/>
  <c r="BR49" i="18"/>
  <c r="BS49" i="18"/>
  <c r="BT49" i="18"/>
  <c r="BU49" i="18"/>
  <c r="BV49" i="18"/>
  <c r="BW49" i="18"/>
  <c r="BX49" i="18"/>
  <c r="AQ50" i="18"/>
  <c r="AR50" i="18"/>
  <c r="AS50" i="18"/>
  <c r="AT50" i="18"/>
  <c r="AU50" i="18"/>
  <c r="AV50" i="18"/>
  <c r="AW50" i="18"/>
  <c r="AX50" i="18"/>
  <c r="AY50" i="18"/>
  <c r="AZ50" i="18"/>
  <c r="BA50" i="18"/>
  <c r="BB50" i="18"/>
  <c r="BC50" i="18"/>
  <c r="BD50" i="18"/>
  <c r="BE50" i="18"/>
  <c r="BF50" i="18"/>
  <c r="BG50" i="18"/>
  <c r="BH50" i="18"/>
  <c r="BI50" i="18"/>
  <c r="BJ50" i="18"/>
  <c r="BK50" i="18"/>
  <c r="BL50" i="18"/>
  <c r="BM50" i="18"/>
  <c r="BN50" i="18"/>
  <c r="BO50" i="18"/>
  <c r="BP50" i="18"/>
  <c r="BQ50" i="18"/>
  <c r="BR50" i="18"/>
  <c r="BS50" i="18"/>
  <c r="BT50" i="18"/>
  <c r="BU50" i="18"/>
  <c r="BV50" i="18"/>
  <c r="BW50" i="18"/>
  <c r="BX50" i="18"/>
  <c r="AQ51" i="18"/>
  <c r="AR51" i="18"/>
  <c r="AS51" i="18"/>
  <c r="AT51" i="18"/>
  <c r="AU51" i="18"/>
  <c r="AV51" i="18"/>
  <c r="AW51" i="18"/>
  <c r="AX51" i="18"/>
  <c r="AY51" i="18"/>
  <c r="AZ51" i="18"/>
  <c r="BA51" i="18"/>
  <c r="BB51" i="18"/>
  <c r="BC51" i="18"/>
  <c r="BD51" i="18"/>
  <c r="BE51" i="18"/>
  <c r="BF51" i="18"/>
  <c r="BG51" i="18"/>
  <c r="BH51" i="18"/>
  <c r="BI51" i="18"/>
  <c r="BJ51" i="18"/>
  <c r="BK51" i="18"/>
  <c r="BL51" i="18"/>
  <c r="BM51" i="18"/>
  <c r="BN51" i="18"/>
  <c r="BO51" i="18"/>
  <c r="BP51" i="18"/>
  <c r="BQ51" i="18"/>
  <c r="BR51" i="18"/>
  <c r="BS51" i="18"/>
  <c r="BT51" i="18"/>
  <c r="BU51" i="18"/>
  <c r="BV51" i="18"/>
  <c r="BW51" i="18"/>
  <c r="BX51" i="18"/>
  <c r="AQ52" i="18"/>
  <c r="AR52" i="18"/>
  <c r="AS52" i="18"/>
  <c r="AT52" i="18"/>
  <c r="AU52" i="18"/>
  <c r="AV52" i="18"/>
  <c r="AW52" i="18"/>
  <c r="AX52" i="18"/>
  <c r="AY52" i="18"/>
  <c r="AZ52" i="18"/>
  <c r="BA52" i="18"/>
  <c r="BB52" i="18"/>
  <c r="BC52" i="18"/>
  <c r="BD52" i="18"/>
  <c r="BE52" i="18"/>
  <c r="BF52" i="18"/>
  <c r="BG52" i="18"/>
  <c r="BH52" i="18"/>
  <c r="BI52" i="18"/>
  <c r="BJ52" i="18"/>
  <c r="BK52" i="18"/>
  <c r="BL52" i="18"/>
  <c r="BM52" i="18"/>
  <c r="BN52" i="18"/>
  <c r="BO52" i="18"/>
  <c r="BP52" i="18"/>
  <c r="BQ52" i="18"/>
  <c r="BR52" i="18"/>
  <c r="BS52" i="18"/>
  <c r="BT52" i="18"/>
  <c r="BU52" i="18"/>
  <c r="BV52" i="18"/>
  <c r="BW52" i="18"/>
  <c r="BX52" i="18"/>
  <c r="AQ53" i="18"/>
  <c r="AR53" i="18"/>
  <c r="AS53" i="18"/>
  <c r="AT53" i="18"/>
  <c r="AU53" i="18"/>
  <c r="AV53" i="18"/>
  <c r="AW53" i="18"/>
  <c r="AX53" i="18"/>
  <c r="AY53" i="18"/>
  <c r="AZ53" i="18"/>
  <c r="BA53" i="18"/>
  <c r="BB53" i="18"/>
  <c r="BC53" i="18"/>
  <c r="BD53" i="18"/>
  <c r="BE53" i="18"/>
  <c r="BF53" i="18"/>
  <c r="BG53" i="18"/>
  <c r="BH53" i="18"/>
  <c r="BI53" i="18"/>
  <c r="BJ53" i="18"/>
  <c r="BK53" i="18"/>
  <c r="BL53" i="18"/>
  <c r="BM53" i="18"/>
  <c r="BN53" i="18"/>
  <c r="BO53" i="18"/>
  <c r="BP53" i="18"/>
  <c r="BQ53" i="18"/>
  <c r="BR53" i="18"/>
  <c r="BS53" i="18"/>
  <c r="BT53" i="18"/>
  <c r="BU53" i="18"/>
  <c r="BV53" i="18"/>
  <c r="BW53" i="18"/>
  <c r="BX53" i="18"/>
  <c r="AQ54" i="18"/>
  <c r="AR54" i="18"/>
  <c r="AS54" i="18"/>
  <c r="AT54" i="18"/>
  <c r="AU54" i="18"/>
  <c r="AV54" i="18"/>
  <c r="AW54" i="18"/>
  <c r="AX54" i="18"/>
  <c r="AY54" i="18"/>
  <c r="AZ54" i="18"/>
  <c r="BA54" i="18"/>
  <c r="BB54" i="18"/>
  <c r="BC54" i="18"/>
  <c r="BD54" i="18"/>
  <c r="BE54" i="18"/>
  <c r="BF54" i="18"/>
  <c r="BG54" i="18"/>
  <c r="BH54" i="18"/>
  <c r="BI54" i="18"/>
  <c r="BJ54" i="18"/>
  <c r="BK54" i="18"/>
  <c r="BL54" i="18"/>
  <c r="BM54" i="18"/>
  <c r="BN54" i="18"/>
  <c r="BO54" i="18"/>
  <c r="BP54" i="18"/>
  <c r="BQ54" i="18"/>
  <c r="BR54" i="18"/>
  <c r="BS54" i="18"/>
  <c r="BT54" i="18"/>
  <c r="BU54" i="18"/>
  <c r="BV54" i="18"/>
  <c r="BW54" i="18"/>
  <c r="BX54" i="18"/>
  <c r="AQ55" i="18"/>
  <c r="AR55" i="18"/>
  <c r="AS55" i="18"/>
  <c r="AT55" i="18"/>
  <c r="AU55" i="18"/>
  <c r="AV55" i="18"/>
  <c r="AW55" i="18"/>
  <c r="AX55" i="18"/>
  <c r="AY55" i="18"/>
  <c r="AZ55" i="18"/>
  <c r="BA55" i="18"/>
  <c r="BB55" i="18"/>
  <c r="BC55" i="18"/>
  <c r="BD55" i="18"/>
  <c r="BE55" i="18"/>
  <c r="BF55" i="18"/>
  <c r="BG55" i="18"/>
  <c r="BH55" i="18"/>
  <c r="BI55" i="18"/>
  <c r="BJ55" i="18"/>
  <c r="BK55" i="18"/>
  <c r="BL55" i="18"/>
  <c r="BM55" i="18"/>
  <c r="BN55" i="18"/>
  <c r="BO55" i="18"/>
  <c r="BP55" i="18"/>
  <c r="BQ55" i="18"/>
  <c r="BR55" i="18"/>
  <c r="BS55" i="18"/>
  <c r="BT55" i="18"/>
  <c r="BU55" i="18"/>
  <c r="BV55" i="18"/>
  <c r="BW55" i="18"/>
  <c r="BX55" i="18"/>
  <c r="AQ56" i="18"/>
  <c r="AR56" i="18"/>
  <c r="AS56" i="18"/>
  <c r="AT56" i="18"/>
  <c r="AU56" i="18"/>
  <c r="AV56" i="18"/>
  <c r="AW56" i="18"/>
  <c r="AX56" i="18"/>
  <c r="AY56" i="18"/>
  <c r="AZ56" i="18"/>
  <c r="BA56" i="18"/>
  <c r="BB56" i="18"/>
  <c r="BC56" i="18"/>
  <c r="BD56" i="18"/>
  <c r="BE56" i="18"/>
  <c r="BF56" i="18"/>
  <c r="BG56" i="18"/>
  <c r="BH56" i="18"/>
  <c r="BI56" i="18"/>
  <c r="BJ56" i="18"/>
  <c r="BK56" i="18"/>
  <c r="BL56" i="18"/>
  <c r="BM56" i="18"/>
  <c r="BN56" i="18"/>
  <c r="BO56" i="18"/>
  <c r="BP56" i="18"/>
  <c r="BQ56" i="18"/>
  <c r="BR56" i="18"/>
  <c r="BS56" i="18"/>
  <c r="BT56" i="18"/>
  <c r="BU56" i="18"/>
  <c r="BV56" i="18"/>
  <c r="BW56" i="18"/>
  <c r="BX56" i="18"/>
  <c r="AQ57" i="18"/>
  <c r="AR57" i="18"/>
  <c r="AS57" i="18"/>
  <c r="AT57" i="18"/>
  <c r="AU57" i="18"/>
  <c r="AV57" i="18"/>
  <c r="AW57" i="18"/>
  <c r="AX57" i="18"/>
  <c r="AY57" i="18"/>
  <c r="AZ57" i="18"/>
  <c r="BA57" i="18"/>
  <c r="BB57" i="18"/>
  <c r="BC57" i="18"/>
  <c r="BD57" i="18"/>
  <c r="BE57" i="18"/>
  <c r="BF57" i="18"/>
  <c r="BG57" i="18"/>
  <c r="BH57" i="18"/>
  <c r="BI57" i="18"/>
  <c r="BJ57" i="18"/>
  <c r="BK57" i="18"/>
  <c r="BL57" i="18"/>
  <c r="BM57" i="18"/>
  <c r="BN57" i="18"/>
  <c r="BO57" i="18"/>
  <c r="BP57" i="18"/>
  <c r="BQ57" i="18"/>
  <c r="BR57" i="18"/>
  <c r="BS57" i="18"/>
  <c r="BT57" i="18"/>
  <c r="BU57" i="18"/>
  <c r="BV57" i="18"/>
  <c r="BW57" i="18"/>
  <c r="BX57" i="18"/>
  <c r="AQ58" i="18"/>
  <c r="AR58" i="18"/>
  <c r="AS58" i="18"/>
  <c r="AT58" i="18"/>
  <c r="AU58" i="18"/>
  <c r="AV58" i="18"/>
  <c r="AW58" i="18"/>
  <c r="AX58" i="18"/>
  <c r="AY58" i="18"/>
  <c r="AZ58" i="18"/>
  <c r="BA58" i="18"/>
  <c r="BB58" i="18"/>
  <c r="BC58" i="18"/>
  <c r="BD58" i="18"/>
  <c r="BE58" i="18"/>
  <c r="BF58" i="18"/>
  <c r="BG58" i="18"/>
  <c r="BH58" i="18"/>
  <c r="BI58" i="18"/>
  <c r="BJ58" i="18"/>
  <c r="BK58" i="18"/>
  <c r="BL58" i="18"/>
  <c r="BM58" i="18"/>
  <c r="BN58" i="18"/>
  <c r="BO58" i="18"/>
  <c r="BP58" i="18"/>
  <c r="BQ58" i="18"/>
  <c r="BR58" i="18"/>
  <c r="BS58" i="18"/>
  <c r="BT58" i="18"/>
  <c r="BU58" i="18"/>
  <c r="BV58" i="18"/>
  <c r="BW58" i="18"/>
  <c r="BX58" i="18"/>
  <c r="AQ59" i="18"/>
  <c r="AR59" i="18"/>
  <c r="AS59" i="18"/>
  <c r="AT59" i="18"/>
  <c r="AU59" i="18"/>
  <c r="AV59" i="18"/>
  <c r="AW59" i="18"/>
  <c r="AX59" i="18"/>
  <c r="AY59" i="18"/>
  <c r="AZ59" i="18"/>
  <c r="BA59" i="18"/>
  <c r="BB59" i="18"/>
  <c r="BC59" i="18"/>
  <c r="BD59" i="18"/>
  <c r="BE59" i="18"/>
  <c r="BF59" i="18"/>
  <c r="BG59" i="18"/>
  <c r="BH59" i="18"/>
  <c r="BI59" i="18"/>
  <c r="BJ59" i="18"/>
  <c r="BK59" i="18"/>
  <c r="BL59" i="18"/>
  <c r="BM59" i="18"/>
  <c r="BN59" i="18"/>
  <c r="BO59" i="18"/>
  <c r="BP59" i="18"/>
  <c r="BQ59" i="18"/>
  <c r="BR59" i="18"/>
  <c r="BS59" i="18"/>
  <c r="BT59" i="18"/>
  <c r="BU59" i="18"/>
  <c r="BV59" i="18"/>
  <c r="BW59" i="18"/>
  <c r="BX59" i="18"/>
  <c r="AQ60" i="18"/>
  <c r="AR60" i="18"/>
  <c r="AS60" i="18"/>
  <c r="AT60" i="18"/>
  <c r="AU60" i="18"/>
  <c r="AV60" i="18"/>
  <c r="AW60" i="18"/>
  <c r="AX60" i="18"/>
  <c r="AY60" i="18"/>
  <c r="AZ60" i="18"/>
  <c r="BA60" i="18"/>
  <c r="BB60" i="18"/>
  <c r="BC60" i="18"/>
  <c r="BD60" i="18"/>
  <c r="BE60" i="18"/>
  <c r="BF60" i="18"/>
  <c r="BG60" i="18"/>
  <c r="BH60" i="18"/>
  <c r="BI60" i="18"/>
  <c r="BJ60" i="18"/>
  <c r="BK60" i="18"/>
  <c r="BL60" i="18"/>
  <c r="BM60" i="18"/>
  <c r="BN60" i="18"/>
  <c r="BO60" i="18"/>
  <c r="BP60" i="18"/>
  <c r="BQ60" i="18"/>
  <c r="BR60" i="18"/>
  <c r="BS60" i="18"/>
  <c r="BT60" i="18"/>
  <c r="BU60" i="18"/>
  <c r="BV60" i="18"/>
  <c r="BW60" i="18"/>
  <c r="BX60" i="18"/>
  <c r="AQ61" i="18"/>
  <c r="AR61" i="18"/>
  <c r="AS61" i="18"/>
  <c r="AT61" i="18"/>
  <c r="AU61" i="18"/>
  <c r="AV61" i="18"/>
  <c r="AW61" i="18"/>
  <c r="AX61" i="18"/>
  <c r="AY61" i="18"/>
  <c r="AZ61" i="18"/>
  <c r="BA61" i="18"/>
  <c r="BB61" i="18"/>
  <c r="BC61" i="18"/>
  <c r="BD61" i="18"/>
  <c r="BE61" i="18"/>
  <c r="BF61" i="18"/>
  <c r="BG61" i="18"/>
  <c r="BH61" i="18"/>
  <c r="BI61" i="18"/>
  <c r="BJ61" i="18"/>
  <c r="BK61" i="18"/>
  <c r="BL61" i="18"/>
  <c r="BM61" i="18"/>
  <c r="BN61" i="18"/>
  <c r="BO61" i="18"/>
  <c r="BP61" i="18"/>
  <c r="BQ61" i="18"/>
  <c r="BR61" i="18"/>
  <c r="BS61" i="18"/>
  <c r="BT61" i="18"/>
  <c r="BU61" i="18"/>
  <c r="BV61" i="18"/>
  <c r="BW61" i="18"/>
  <c r="BX61" i="18"/>
  <c r="AQ62" i="18"/>
  <c r="AR62" i="18"/>
  <c r="AS62" i="18"/>
  <c r="AT62" i="18"/>
  <c r="AU62" i="18"/>
  <c r="AV62" i="18"/>
  <c r="AW62" i="18"/>
  <c r="AX62" i="18"/>
  <c r="AY62" i="18"/>
  <c r="AZ62" i="18"/>
  <c r="BA62" i="18"/>
  <c r="BB62" i="18"/>
  <c r="BC62" i="18"/>
  <c r="BD62" i="18"/>
  <c r="BE62" i="18"/>
  <c r="BF62" i="18"/>
  <c r="BG62" i="18"/>
  <c r="BH62" i="18"/>
  <c r="BI62" i="18"/>
  <c r="BJ62" i="18"/>
  <c r="BK62" i="18"/>
  <c r="BL62" i="18"/>
  <c r="BM62" i="18"/>
  <c r="BN62" i="18"/>
  <c r="BO62" i="18"/>
  <c r="BP62" i="18"/>
  <c r="BQ62" i="18"/>
  <c r="BR62" i="18"/>
  <c r="BS62" i="18"/>
  <c r="BT62" i="18"/>
  <c r="BU62" i="18"/>
  <c r="BV62" i="18"/>
  <c r="BW62" i="18"/>
  <c r="BX62" i="18"/>
  <c r="AQ63" i="18"/>
  <c r="AR63" i="18"/>
  <c r="AS63" i="18"/>
  <c r="AT63" i="18"/>
  <c r="AU63" i="18"/>
  <c r="AV63" i="18"/>
  <c r="AW63" i="18"/>
  <c r="AX63" i="18"/>
  <c r="AY63" i="18"/>
  <c r="AZ63" i="18"/>
  <c r="BA63" i="18"/>
  <c r="BB63" i="18"/>
  <c r="BC63" i="18"/>
  <c r="BD63" i="18"/>
  <c r="BE63" i="18"/>
  <c r="BF63" i="18"/>
  <c r="BG63" i="18"/>
  <c r="BH63" i="18"/>
  <c r="BI63" i="18"/>
  <c r="BJ63" i="18"/>
  <c r="BK63" i="18"/>
  <c r="BL63" i="18"/>
  <c r="BM63" i="18"/>
  <c r="BN63" i="18"/>
  <c r="BO63" i="18"/>
  <c r="BP63" i="18"/>
  <c r="BQ63" i="18"/>
  <c r="BR63" i="18"/>
  <c r="BS63" i="18"/>
  <c r="BT63" i="18"/>
  <c r="BU63" i="18"/>
  <c r="BV63" i="18"/>
  <c r="BW63" i="18"/>
  <c r="BX63" i="18"/>
  <c r="AQ64" i="18"/>
  <c r="AR64" i="18"/>
  <c r="AS64" i="18"/>
  <c r="AT64" i="18"/>
  <c r="AU64" i="18"/>
  <c r="AV64" i="18"/>
  <c r="AW64" i="18"/>
  <c r="AX64" i="18"/>
  <c r="AY64" i="18"/>
  <c r="AZ64" i="18"/>
  <c r="BA64" i="18"/>
  <c r="BB64" i="18"/>
  <c r="BC64" i="18"/>
  <c r="BD64" i="18"/>
  <c r="BE64" i="18"/>
  <c r="BF64" i="18"/>
  <c r="BG64" i="18"/>
  <c r="BH64" i="18"/>
  <c r="BI64" i="18"/>
  <c r="BJ64" i="18"/>
  <c r="BK64" i="18"/>
  <c r="BL64" i="18"/>
  <c r="BM64" i="18"/>
  <c r="BN64" i="18"/>
  <c r="BO64" i="18"/>
  <c r="BP64" i="18"/>
  <c r="BQ64" i="18"/>
  <c r="BR64" i="18"/>
  <c r="BS64" i="18"/>
  <c r="BT64" i="18"/>
  <c r="BU64" i="18"/>
  <c r="BV64" i="18"/>
  <c r="BW64" i="18"/>
  <c r="BX64" i="18"/>
  <c r="AQ65" i="18"/>
  <c r="AR65" i="18"/>
  <c r="AS65" i="18"/>
  <c r="AT65" i="18"/>
  <c r="AU65" i="18"/>
  <c r="AV65" i="18"/>
  <c r="AW65" i="18"/>
  <c r="AX65" i="18"/>
  <c r="AY65" i="18"/>
  <c r="AZ65" i="18"/>
  <c r="BA65" i="18"/>
  <c r="BB65" i="18"/>
  <c r="BC65" i="18"/>
  <c r="BD65" i="18"/>
  <c r="BE65" i="18"/>
  <c r="BF65" i="18"/>
  <c r="BG65" i="18"/>
  <c r="BH65" i="18"/>
  <c r="BI65" i="18"/>
  <c r="BJ65" i="18"/>
  <c r="BK65" i="18"/>
  <c r="BL65" i="18"/>
  <c r="BM65" i="18"/>
  <c r="BN65" i="18"/>
  <c r="BO65" i="18"/>
  <c r="BP65" i="18"/>
  <c r="BQ65" i="18"/>
  <c r="BR65" i="18"/>
  <c r="BS65" i="18"/>
  <c r="BT65" i="18"/>
  <c r="BU65" i="18"/>
  <c r="BV65" i="18"/>
  <c r="BW65" i="18"/>
  <c r="BX65" i="18"/>
  <c r="AQ66" i="18"/>
  <c r="AR66" i="18"/>
  <c r="AS66" i="18"/>
  <c r="AT66" i="18"/>
  <c r="AU66" i="18"/>
  <c r="AV66" i="18"/>
  <c r="AW66" i="18"/>
  <c r="AX66" i="18"/>
  <c r="AY66" i="18"/>
  <c r="AZ66" i="18"/>
  <c r="BA66" i="18"/>
  <c r="BB66" i="18"/>
  <c r="BC66" i="18"/>
  <c r="BD66" i="18"/>
  <c r="BE66" i="18"/>
  <c r="BF66" i="18"/>
  <c r="BG66" i="18"/>
  <c r="BH66" i="18"/>
  <c r="BI66" i="18"/>
  <c r="BJ66" i="18"/>
  <c r="BK66" i="18"/>
  <c r="BL66" i="18"/>
  <c r="BM66" i="18"/>
  <c r="BN66" i="18"/>
  <c r="BO66" i="18"/>
  <c r="BP66" i="18"/>
  <c r="BQ66" i="18"/>
  <c r="BR66" i="18"/>
  <c r="BS66" i="18"/>
  <c r="BT66" i="18"/>
  <c r="BU66" i="18"/>
  <c r="BV66" i="18"/>
  <c r="BW66" i="18"/>
  <c r="BX66" i="18"/>
  <c r="AQ67" i="18"/>
  <c r="AR67" i="18"/>
  <c r="AS67" i="18"/>
  <c r="AT67" i="18"/>
  <c r="AU67" i="18"/>
  <c r="AV67" i="18"/>
  <c r="AW67" i="18"/>
  <c r="AX67" i="18"/>
  <c r="AY67" i="18"/>
  <c r="AZ67" i="18"/>
  <c r="BA67" i="18"/>
  <c r="BB67" i="18"/>
  <c r="BC67" i="18"/>
  <c r="BD67" i="18"/>
  <c r="BE67" i="18"/>
  <c r="BF67" i="18"/>
  <c r="BG67" i="18"/>
  <c r="BH67" i="18"/>
  <c r="BI67" i="18"/>
  <c r="BJ67" i="18"/>
  <c r="BK67" i="18"/>
  <c r="BL67" i="18"/>
  <c r="BM67" i="18"/>
  <c r="BN67" i="18"/>
  <c r="BO67" i="18"/>
  <c r="BP67" i="18"/>
  <c r="BQ67" i="18"/>
  <c r="BR67" i="18"/>
  <c r="BS67" i="18"/>
  <c r="BT67" i="18"/>
  <c r="BU67" i="18"/>
  <c r="BV67" i="18"/>
  <c r="BW67" i="18"/>
  <c r="BX67" i="18"/>
  <c r="AQ68" i="18"/>
  <c r="AR68" i="18"/>
  <c r="AS68" i="18"/>
  <c r="AT68" i="18"/>
  <c r="AU68" i="18"/>
  <c r="AV68" i="18"/>
  <c r="AW68" i="18"/>
  <c r="AX68" i="18"/>
  <c r="AY68" i="18"/>
  <c r="AZ68" i="18"/>
  <c r="BA68" i="18"/>
  <c r="BB68" i="18"/>
  <c r="BC68" i="18"/>
  <c r="BD68" i="18"/>
  <c r="BE68" i="18"/>
  <c r="BF68" i="18"/>
  <c r="BG68" i="18"/>
  <c r="BH68" i="18"/>
  <c r="BI68" i="18"/>
  <c r="BJ68" i="18"/>
  <c r="BK68" i="18"/>
  <c r="BL68" i="18"/>
  <c r="BM68" i="18"/>
  <c r="BN68" i="18"/>
  <c r="BO68" i="18"/>
  <c r="BP68" i="18"/>
  <c r="BQ68" i="18"/>
  <c r="BR68" i="18"/>
  <c r="BS68" i="18"/>
  <c r="BT68" i="18"/>
  <c r="BU68" i="18"/>
  <c r="BV68" i="18"/>
  <c r="BW68" i="18"/>
  <c r="BX68" i="18"/>
  <c r="AQ69" i="18"/>
  <c r="AR69" i="18"/>
  <c r="AS69" i="18"/>
  <c r="AT69" i="18"/>
  <c r="AU69" i="18"/>
  <c r="AV69" i="18"/>
  <c r="AW69" i="18"/>
  <c r="AX69" i="18"/>
  <c r="AY69" i="18"/>
  <c r="AZ69" i="18"/>
  <c r="BA69" i="18"/>
  <c r="BB69" i="18"/>
  <c r="BC69" i="18"/>
  <c r="BD69" i="18"/>
  <c r="BE69" i="18"/>
  <c r="BF69" i="18"/>
  <c r="BG69" i="18"/>
  <c r="BH69" i="18"/>
  <c r="BI69" i="18"/>
  <c r="BJ69" i="18"/>
  <c r="BK69" i="18"/>
  <c r="BL69" i="18"/>
  <c r="BM69" i="18"/>
  <c r="BN69" i="18"/>
  <c r="BO69" i="18"/>
  <c r="BP69" i="18"/>
  <c r="BQ69" i="18"/>
  <c r="BR69" i="18"/>
  <c r="BS69" i="18"/>
  <c r="BT69" i="18"/>
  <c r="BU69" i="18"/>
  <c r="BV69" i="18"/>
  <c r="BW69" i="18"/>
  <c r="BX69" i="18"/>
  <c r="AQ70" i="18"/>
  <c r="AR70" i="18"/>
  <c r="AS70" i="18"/>
  <c r="AT70" i="18"/>
  <c r="AU70" i="18"/>
  <c r="AV70" i="18"/>
  <c r="AW70" i="18"/>
  <c r="AX70" i="18"/>
  <c r="AY70" i="18"/>
  <c r="AZ70" i="18"/>
  <c r="BA70" i="18"/>
  <c r="BB70" i="18"/>
  <c r="BC70" i="18"/>
  <c r="BD70" i="18"/>
  <c r="BE70" i="18"/>
  <c r="BF70" i="18"/>
  <c r="BG70" i="18"/>
  <c r="BH70" i="18"/>
  <c r="BI70" i="18"/>
  <c r="BJ70" i="18"/>
  <c r="BK70" i="18"/>
  <c r="BL70" i="18"/>
  <c r="BM70" i="18"/>
  <c r="BN70" i="18"/>
  <c r="BO70" i="18"/>
  <c r="BP70" i="18"/>
  <c r="BQ70" i="18"/>
  <c r="BR70" i="18"/>
  <c r="BS70" i="18"/>
  <c r="BT70" i="18"/>
  <c r="BU70" i="18"/>
  <c r="BV70" i="18"/>
  <c r="BW70" i="18"/>
  <c r="BX70" i="18"/>
  <c r="AQ71" i="18"/>
  <c r="AR71" i="18"/>
  <c r="AS71" i="18"/>
  <c r="AT71" i="18"/>
  <c r="AU71" i="18"/>
  <c r="AV71" i="18"/>
  <c r="AW71" i="18"/>
  <c r="AX71" i="18"/>
  <c r="AY71" i="18"/>
  <c r="AZ71" i="18"/>
  <c r="BA71" i="18"/>
  <c r="BB71" i="18"/>
  <c r="BC71" i="18"/>
  <c r="BD71" i="18"/>
  <c r="BE71" i="18"/>
  <c r="BF71" i="18"/>
  <c r="BG71" i="18"/>
  <c r="BH71" i="18"/>
  <c r="BI71" i="18"/>
  <c r="BJ71" i="18"/>
  <c r="BK71" i="18"/>
  <c r="BL71" i="18"/>
  <c r="BM71" i="18"/>
  <c r="BN71" i="18"/>
  <c r="BO71" i="18"/>
  <c r="BP71" i="18"/>
  <c r="BQ71" i="18"/>
  <c r="BR71" i="18"/>
  <c r="BS71" i="18"/>
  <c r="BT71" i="18"/>
  <c r="BU71" i="18"/>
  <c r="BV71" i="18"/>
  <c r="BW71" i="18"/>
  <c r="BX71" i="18"/>
  <c r="AQ72" i="18"/>
  <c r="AR72" i="18"/>
  <c r="AS72" i="18"/>
  <c r="AT72" i="18"/>
  <c r="AU72" i="18"/>
  <c r="AV72" i="18"/>
  <c r="AW72" i="18"/>
  <c r="AX72" i="18"/>
  <c r="AY72" i="18"/>
  <c r="AZ72" i="18"/>
  <c r="BA72" i="18"/>
  <c r="BB72" i="18"/>
  <c r="BC72" i="18"/>
  <c r="BD72" i="18"/>
  <c r="BE72" i="18"/>
  <c r="BF72" i="18"/>
  <c r="BG72" i="18"/>
  <c r="BH72" i="18"/>
  <c r="BI72" i="18"/>
  <c r="BJ72" i="18"/>
  <c r="BK72" i="18"/>
  <c r="BL72" i="18"/>
  <c r="BM72" i="18"/>
  <c r="BN72" i="18"/>
  <c r="BO72" i="18"/>
  <c r="BP72" i="18"/>
  <c r="BQ72" i="18"/>
  <c r="BR72" i="18"/>
  <c r="BS72" i="18"/>
  <c r="BT72" i="18"/>
  <c r="BU72" i="18"/>
  <c r="BV72" i="18"/>
  <c r="BW72" i="18"/>
  <c r="BX72" i="18"/>
  <c r="AQ73" i="18"/>
  <c r="AR73" i="18"/>
  <c r="AS73" i="18"/>
  <c r="AT73" i="18"/>
  <c r="AU73" i="18"/>
  <c r="AV73" i="18"/>
  <c r="AW73" i="18"/>
  <c r="AX73" i="18"/>
  <c r="AY73" i="18"/>
  <c r="AZ73" i="18"/>
  <c r="BA73" i="18"/>
  <c r="BB73" i="18"/>
  <c r="BC73" i="18"/>
  <c r="BD73" i="18"/>
  <c r="BE73" i="18"/>
  <c r="BF73" i="18"/>
  <c r="BG73" i="18"/>
  <c r="BH73" i="18"/>
  <c r="BI73" i="18"/>
  <c r="BJ73" i="18"/>
  <c r="BK73" i="18"/>
  <c r="BL73" i="18"/>
  <c r="BM73" i="18"/>
  <c r="BN73" i="18"/>
  <c r="BO73" i="18"/>
  <c r="BP73" i="18"/>
  <c r="BQ73" i="18"/>
  <c r="BR73" i="18"/>
  <c r="BS73" i="18"/>
  <c r="BT73" i="18"/>
  <c r="BU73" i="18"/>
  <c r="BV73" i="18"/>
  <c r="BW73" i="18"/>
  <c r="BX73" i="18"/>
  <c r="AQ74" i="18"/>
  <c r="AR74" i="18"/>
  <c r="AS74" i="18"/>
  <c r="AT74" i="18"/>
  <c r="AU74" i="18"/>
  <c r="AV74" i="18"/>
  <c r="AW74" i="18"/>
  <c r="AX74" i="18"/>
  <c r="AY74" i="18"/>
  <c r="AZ74" i="18"/>
  <c r="BA74" i="18"/>
  <c r="BB74" i="18"/>
  <c r="BC74" i="18"/>
  <c r="BD74" i="18"/>
  <c r="BE74" i="18"/>
  <c r="BF74" i="18"/>
  <c r="BG74" i="18"/>
  <c r="BH74" i="18"/>
  <c r="BI74" i="18"/>
  <c r="BJ74" i="18"/>
  <c r="BK74" i="18"/>
  <c r="BL74" i="18"/>
  <c r="BM74" i="18"/>
  <c r="BN74" i="18"/>
  <c r="BO74" i="18"/>
  <c r="BP74" i="18"/>
  <c r="BQ74" i="18"/>
  <c r="BR74" i="18"/>
  <c r="BS74" i="18"/>
  <c r="BT74" i="18"/>
  <c r="BU74" i="18"/>
  <c r="BV74" i="18"/>
  <c r="BW74" i="18"/>
  <c r="BX74" i="18"/>
  <c r="AQ75" i="18"/>
  <c r="AR75" i="18"/>
  <c r="AS75" i="18"/>
  <c r="AT75" i="18"/>
  <c r="AU75" i="18"/>
  <c r="AV75" i="18"/>
  <c r="AW75" i="18"/>
  <c r="AX75" i="18"/>
  <c r="AY75" i="18"/>
  <c r="AZ75" i="18"/>
  <c r="BA75" i="18"/>
  <c r="BB75" i="18"/>
  <c r="BC75" i="18"/>
  <c r="BD75" i="18"/>
  <c r="BE75" i="18"/>
  <c r="BF75" i="18"/>
  <c r="BG75" i="18"/>
  <c r="BH75" i="18"/>
  <c r="BI75" i="18"/>
  <c r="BJ75" i="18"/>
  <c r="BK75" i="18"/>
  <c r="BL75" i="18"/>
  <c r="BM75" i="18"/>
  <c r="BN75" i="18"/>
  <c r="BO75" i="18"/>
  <c r="BP75" i="18"/>
  <c r="BQ75" i="18"/>
  <c r="BR75" i="18"/>
  <c r="BS75" i="18"/>
  <c r="BT75" i="18"/>
  <c r="BU75" i="18"/>
  <c r="BV75" i="18"/>
  <c r="BW75" i="18"/>
  <c r="BX75" i="18"/>
  <c r="AQ76" i="18"/>
  <c r="AR76" i="18"/>
  <c r="AS76" i="18"/>
  <c r="AT76" i="18"/>
  <c r="AU76" i="18"/>
  <c r="AV76" i="18"/>
  <c r="AW76" i="18"/>
  <c r="AX76" i="18"/>
  <c r="AY76" i="18"/>
  <c r="AZ76" i="18"/>
  <c r="BA76" i="18"/>
  <c r="BB76" i="18"/>
  <c r="BC76" i="18"/>
  <c r="BD76" i="18"/>
  <c r="BE76" i="18"/>
  <c r="BF76" i="18"/>
  <c r="BG76" i="18"/>
  <c r="BH76" i="18"/>
  <c r="BI76" i="18"/>
  <c r="BJ76" i="18"/>
  <c r="BK76" i="18"/>
  <c r="BL76" i="18"/>
  <c r="BM76" i="18"/>
  <c r="BN76" i="18"/>
  <c r="BO76" i="18"/>
  <c r="BP76" i="18"/>
  <c r="BQ76" i="18"/>
  <c r="BR76" i="18"/>
  <c r="BS76" i="18"/>
  <c r="BT76" i="18"/>
  <c r="BU76" i="18"/>
  <c r="BV76" i="18"/>
  <c r="BW76" i="18"/>
  <c r="BX76" i="18"/>
  <c r="AQ77" i="18"/>
  <c r="AR77" i="18"/>
  <c r="AS77" i="18"/>
  <c r="AT77" i="18"/>
  <c r="AU77" i="18"/>
  <c r="AV77" i="18"/>
  <c r="AW77" i="18"/>
  <c r="AX77" i="18"/>
  <c r="AY77" i="18"/>
  <c r="AZ77" i="18"/>
  <c r="BA77" i="18"/>
  <c r="BB77" i="18"/>
  <c r="BC77" i="18"/>
  <c r="BD77" i="18"/>
  <c r="BE77" i="18"/>
  <c r="BF77" i="18"/>
  <c r="BG77" i="18"/>
  <c r="BH77" i="18"/>
  <c r="BI77" i="18"/>
  <c r="BJ77" i="18"/>
  <c r="BK77" i="18"/>
  <c r="BL77" i="18"/>
  <c r="BM77" i="18"/>
  <c r="BN77" i="18"/>
  <c r="BO77" i="18"/>
  <c r="BP77" i="18"/>
  <c r="BQ77" i="18"/>
  <c r="BR77" i="18"/>
  <c r="BS77" i="18"/>
  <c r="BT77" i="18"/>
  <c r="BU77" i="18"/>
  <c r="BV77" i="18"/>
  <c r="BW77" i="18"/>
  <c r="BX77" i="18"/>
  <c r="AQ78" i="18"/>
  <c r="AR78" i="18"/>
  <c r="AS78" i="18"/>
  <c r="AT78" i="18"/>
  <c r="AU78" i="18"/>
  <c r="AV78" i="18"/>
  <c r="AW78" i="18"/>
  <c r="AX78" i="18"/>
  <c r="AY78" i="18"/>
  <c r="AZ78" i="18"/>
  <c r="BA78" i="18"/>
  <c r="BB78" i="18"/>
  <c r="BC78" i="18"/>
  <c r="BD78" i="18"/>
  <c r="BE78" i="18"/>
  <c r="BF78" i="18"/>
  <c r="BG78" i="18"/>
  <c r="BH78" i="18"/>
  <c r="BI78" i="18"/>
  <c r="BJ78" i="18"/>
  <c r="BK78" i="18"/>
  <c r="BL78" i="18"/>
  <c r="BM78" i="18"/>
  <c r="BN78" i="18"/>
  <c r="BO78" i="18"/>
  <c r="BP78" i="18"/>
  <c r="BQ78" i="18"/>
  <c r="BR78" i="18"/>
  <c r="BS78" i="18"/>
  <c r="BT78" i="18"/>
  <c r="BU78" i="18"/>
  <c r="BV78" i="18"/>
  <c r="BW78" i="18"/>
  <c r="BX78" i="18"/>
  <c r="AQ79" i="18"/>
  <c r="AR79" i="18"/>
  <c r="AS79" i="18"/>
  <c r="AT79" i="18"/>
  <c r="AU79" i="18"/>
  <c r="AV79" i="18"/>
  <c r="AW79" i="18"/>
  <c r="AX79" i="18"/>
  <c r="AY79" i="18"/>
  <c r="AZ79" i="18"/>
  <c r="BA79" i="18"/>
  <c r="BB79" i="18"/>
  <c r="BC79" i="18"/>
  <c r="BD79" i="18"/>
  <c r="BE79" i="18"/>
  <c r="BF79" i="18"/>
  <c r="BG79" i="18"/>
  <c r="BH79" i="18"/>
  <c r="BI79" i="18"/>
  <c r="BJ79" i="18"/>
  <c r="BK79" i="18"/>
  <c r="BL79" i="18"/>
  <c r="BM79" i="18"/>
  <c r="BN79" i="18"/>
  <c r="BO79" i="18"/>
  <c r="BP79" i="18"/>
  <c r="BQ79" i="18"/>
  <c r="BR79" i="18"/>
  <c r="BS79" i="18"/>
  <c r="BT79" i="18"/>
  <c r="BU79" i="18"/>
  <c r="BV79" i="18"/>
  <c r="BW79" i="18"/>
  <c r="BX79" i="18"/>
  <c r="AQ80" i="18"/>
  <c r="AR80" i="18"/>
  <c r="AS80" i="18"/>
  <c r="AT80" i="18"/>
  <c r="AU80" i="18"/>
  <c r="AV80" i="18"/>
  <c r="AW80" i="18"/>
  <c r="AX80" i="18"/>
  <c r="AY80" i="18"/>
  <c r="AZ80" i="18"/>
  <c r="BA80" i="18"/>
  <c r="BB80" i="18"/>
  <c r="BC80" i="18"/>
  <c r="BD80" i="18"/>
  <c r="BE80" i="18"/>
  <c r="BF80" i="18"/>
  <c r="BG80" i="18"/>
  <c r="BH80" i="18"/>
  <c r="BI80" i="18"/>
  <c r="BJ80" i="18"/>
  <c r="BK80" i="18"/>
  <c r="BL80" i="18"/>
  <c r="BM80" i="18"/>
  <c r="BN80" i="18"/>
  <c r="BO80" i="18"/>
  <c r="BP80" i="18"/>
  <c r="BQ80" i="18"/>
  <c r="BR80" i="18"/>
  <c r="BS80" i="18"/>
  <c r="BT80" i="18"/>
  <c r="BU80" i="18"/>
  <c r="BV80" i="18"/>
  <c r="BW80" i="18"/>
  <c r="BX80" i="18"/>
  <c r="AQ81" i="18"/>
  <c r="AR81" i="18"/>
  <c r="AS81" i="18"/>
  <c r="AT81" i="18"/>
  <c r="AU81" i="18"/>
  <c r="AV81" i="18"/>
  <c r="AW81" i="18"/>
  <c r="AX81" i="18"/>
  <c r="AY81" i="18"/>
  <c r="AZ81" i="18"/>
  <c r="BA81" i="18"/>
  <c r="BB81" i="18"/>
  <c r="BC81" i="18"/>
  <c r="BD81" i="18"/>
  <c r="BE81" i="18"/>
  <c r="BF81" i="18"/>
  <c r="BG81" i="18"/>
  <c r="BH81" i="18"/>
  <c r="BI81" i="18"/>
  <c r="BJ81" i="18"/>
  <c r="BK81" i="18"/>
  <c r="BL81" i="18"/>
  <c r="BM81" i="18"/>
  <c r="BN81" i="18"/>
  <c r="BO81" i="18"/>
  <c r="BP81" i="18"/>
  <c r="BQ81" i="18"/>
  <c r="BR81" i="18"/>
  <c r="BS81" i="18"/>
  <c r="BT81" i="18"/>
  <c r="BU81" i="18"/>
  <c r="BV81" i="18"/>
  <c r="BW81" i="18"/>
  <c r="BX81" i="18"/>
  <c r="AQ82" i="18"/>
  <c r="AR82" i="18"/>
  <c r="AS82" i="18"/>
  <c r="AT82" i="18"/>
  <c r="AU82" i="18"/>
  <c r="AV82" i="18"/>
  <c r="AW82" i="18"/>
  <c r="AX82" i="18"/>
  <c r="AY82" i="18"/>
  <c r="AZ82" i="18"/>
  <c r="BA82" i="18"/>
  <c r="BB82" i="18"/>
  <c r="BC82" i="18"/>
  <c r="BD82" i="18"/>
  <c r="BE82" i="18"/>
  <c r="BF82" i="18"/>
  <c r="BG82" i="18"/>
  <c r="BH82" i="18"/>
  <c r="BI82" i="18"/>
  <c r="BJ82" i="18"/>
  <c r="BK82" i="18"/>
  <c r="BL82" i="18"/>
  <c r="BM82" i="18"/>
  <c r="BN82" i="18"/>
  <c r="BO82" i="18"/>
  <c r="BP82" i="18"/>
  <c r="BQ82" i="18"/>
  <c r="BR82" i="18"/>
  <c r="BS82" i="18"/>
  <c r="BT82" i="18"/>
  <c r="BU82" i="18"/>
  <c r="BV82" i="18"/>
  <c r="BW82" i="18"/>
  <c r="BX82" i="18"/>
  <c r="AQ83" i="18"/>
  <c r="AR83" i="18"/>
  <c r="AS83" i="18"/>
  <c r="AT83" i="18"/>
  <c r="AU83" i="18"/>
  <c r="AV83" i="18"/>
  <c r="AW83" i="18"/>
  <c r="AX83" i="18"/>
  <c r="AY83" i="18"/>
  <c r="AZ83" i="18"/>
  <c r="BA83" i="18"/>
  <c r="BB83" i="18"/>
  <c r="BC83" i="18"/>
  <c r="BD83" i="18"/>
  <c r="BE83" i="18"/>
  <c r="BF83" i="18"/>
  <c r="BG83" i="18"/>
  <c r="BH83" i="18"/>
  <c r="BI83" i="18"/>
  <c r="BJ83" i="18"/>
  <c r="BK83" i="18"/>
  <c r="BL83" i="18"/>
  <c r="BM83" i="18"/>
  <c r="BN83" i="18"/>
  <c r="BO83" i="18"/>
  <c r="BP83" i="18"/>
  <c r="BQ83" i="18"/>
  <c r="BR83" i="18"/>
  <c r="BS83" i="18"/>
  <c r="BT83" i="18"/>
  <c r="BU83" i="18"/>
  <c r="BV83" i="18"/>
  <c r="BW83" i="18"/>
  <c r="BX83" i="18"/>
  <c r="AQ84" i="18"/>
  <c r="AR84" i="18"/>
  <c r="AS84" i="18"/>
  <c r="AT84" i="18"/>
  <c r="AU84" i="18"/>
  <c r="AV84" i="18"/>
  <c r="AW84" i="18"/>
  <c r="AX84" i="18"/>
  <c r="AY84" i="18"/>
  <c r="AZ84" i="18"/>
  <c r="BA84" i="18"/>
  <c r="BB84" i="18"/>
  <c r="BC84" i="18"/>
  <c r="BD84" i="18"/>
  <c r="BE84" i="18"/>
  <c r="BF84" i="18"/>
  <c r="BG84" i="18"/>
  <c r="BH84" i="18"/>
  <c r="BI84" i="18"/>
  <c r="BJ84" i="18"/>
  <c r="BK84" i="18"/>
  <c r="BL84" i="18"/>
  <c r="BM84" i="18"/>
  <c r="BN84" i="18"/>
  <c r="BO84" i="18"/>
  <c r="BP84" i="18"/>
  <c r="BQ84" i="18"/>
  <c r="BR84" i="18"/>
  <c r="BS84" i="18"/>
  <c r="BT84" i="18"/>
  <c r="BU84" i="18"/>
  <c r="BV84" i="18"/>
  <c r="BW84" i="18"/>
  <c r="BX84" i="18"/>
  <c r="AQ85" i="18"/>
  <c r="AR85" i="18"/>
  <c r="AS85" i="18"/>
  <c r="AT85" i="18"/>
  <c r="AU85" i="18"/>
  <c r="AV85" i="18"/>
  <c r="AW85" i="18"/>
  <c r="AX85" i="18"/>
  <c r="AY85" i="18"/>
  <c r="AZ85" i="18"/>
  <c r="BA85" i="18"/>
  <c r="BB85" i="18"/>
  <c r="BC85" i="18"/>
  <c r="BD85" i="18"/>
  <c r="BE85" i="18"/>
  <c r="BF85" i="18"/>
  <c r="BG85" i="18"/>
  <c r="BH85" i="18"/>
  <c r="BI85" i="18"/>
  <c r="BJ85" i="18"/>
  <c r="BK85" i="18"/>
  <c r="BL85" i="18"/>
  <c r="BM85" i="18"/>
  <c r="BN85" i="18"/>
  <c r="BO85" i="18"/>
  <c r="BP85" i="18"/>
  <c r="BQ85" i="18"/>
  <c r="BR85" i="18"/>
  <c r="BS85" i="18"/>
  <c r="BT85" i="18"/>
  <c r="BU85" i="18"/>
  <c r="BV85" i="18"/>
  <c r="BW85" i="18"/>
  <c r="BX85" i="18"/>
  <c r="AQ86" i="18"/>
  <c r="AR86" i="18"/>
  <c r="AS86" i="18"/>
  <c r="AT86" i="18"/>
  <c r="AU86" i="18"/>
  <c r="AV86" i="18"/>
  <c r="AW86" i="18"/>
  <c r="AX86" i="18"/>
  <c r="AY86" i="18"/>
  <c r="AZ86" i="18"/>
  <c r="BA86" i="18"/>
  <c r="BB86" i="18"/>
  <c r="BC86" i="18"/>
  <c r="BD86" i="18"/>
  <c r="BE86" i="18"/>
  <c r="BF86" i="18"/>
  <c r="BG86" i="18"/>
  <c r="BH86" i="18"/>
  <c r="BI86" i="18"/>
  <c r="BJ86" i="18"/>
  <c r="BK86" i="18"/>
  <c r="BL86" i="18"/>
  <c r="BM86" i="18"/>
  <c r="BN86" i="18"/>
  <c r="BO86" i="18"/>
  <c r="BP86" i="18"/>
  <c r="BQ86" i="18"/>
  <c r="BR86" i="18"/>
  <c r="BS86" i="18"/>
  <c r="BT86" i="18"/>
  <c r="BU86" i="18"/>
  <c r="BV86" i="18"/>
  <c r="BW86" i="18"/>
  <c r="BX86" i="18"/>
  <c r="AQ87" i="18"/>
  <c r="AR87" i="18"/>
  <c r="AS87" i="18"/>
  <c r="AT87" i="18"/>
  <c r="AU87" i="18"/>
  <c r="AV87" i="18"/>
  <c r="AW87" i="18"/>
  <c r="AX87" i="18"/>
  <c r="AY87" i="18"/>
  <c r="AZ87" i="18"/>
  <c r="BA87" i="18"/>
  <c r="BB87" i="18"/>
  <c r="BC87" i="18"/>
  <c r="BD87" i="18"/>
  <c r="BE87" i="18"/>
  <c r="BF87" i="18"/>
  <c r="BG87" i="18"/>
  <c r="BH87" i="18"/>
  <c r="BI87" i="18"/>
  <c r="BJ87" i="18"/>
  <c r="BK87" i="18"/>
  <c r="BL87" i="18"/>
  <c r="BM87" i="18"/>
  <c r="BN87" i="18"/>
  <c r="BO87" i="18"/>
  <c r="BP87" i="18"/>
  <c r="BQ87" i="18"/>
  <c r="BR87" i="18"/>
  <c r="BS87" i="18"/>
  <c r="BT87" i="18"/>
  <c r="BU87" i="18"/>
  <c r="BV87" i="18"/>
  <c r="BW87" i="18"/>
  <c r="BX87" i="18"/>
  <c r="AQ88" i="18"/>
  <c r="AR88" i="18"/>
  <c r="AS88" i="18"/>
  <c r="AT88" i="18"/>
  <c r="AU88" i="18"/>
  <c r="AV88" i="18"/>
  <c r="AW88" i="18"/>
  <c r="AX88" i="18"/>
  <c r="AY88" i="18"/>
  <c r="AZ88" i="18"/>
  <c r="BA88" i="18"/>
  <c r="BB88" i="18"/>
  <c r="BC88" i="18"/>
  <c r="BD88" i="18"/>
  <c r="BE88" i="18"/>
  <c r="BF88" i="18"/>
  <c r="BG88" i="18"/>
  <c r="BH88" i="18"/>
  <c r="BI88" i="18"/>
  <c r="BJ88" i="18"/>
  <c r="BK88" i="18"/>
  <c r="BL88" i="18"/>
  <c r="BM88" i="18"/>
  <c r="BN88" i="18"/>
  <c r="BO88" i="18"/>
  <c r="BP88" i="18"/>
  <c r="BQ88" i="18"/>
  <c r="BR88" i="18"/>
  <c r="BS88" i="18"/>
  <c r="BT88" i="18"/>
  <c r="BU88" i="18"/>
  <c r="BV88" i="18"/>
  <c r="BW88" i="18"/>
  <c r="BX88" i="18"/>
  <c r="AQ89" i="18"/>
  <c r="AR89" i="18"/>
  <c r="AS89" i="18"/>
  <c r="AT89" i="18"/>
  <c r="AU89" i="18"/>
  <c r="AV89" i="18"/>
  <c r="AW89" i="18"/>
  <c r="AX89" i="18"/>
  <c r="AY89" i="18"/>
  <c r="AZ89" i="18"/>
  <c r="BA89" i="18"/>
  <c r="BB89" i="18"/>
  <c r="BC89" i="18"/>
  <c r="BD89" i="18"/>
  <c r="BE89" i="18"/>
  <c r="BF89" i="18"/>
  <c r="BG89" i="18"/>
  <c r="BH89" i="18"/>
  <c r="BI89" i="18"/>
  <c r="BJ89" i="18"/>
  <c r="BK89" i="18"/>
  <c r="BL89" i="18"/>
  <c r="BM89" i="18"/>
  <c r="BN89" i="18"/>
  <c r="BO89" i="18"/>
  <c r="BP89" i="18"/>
  <c r="BQ89" i="18"/>
  <c r="BR89" i="18"/>
  <c r="BS89" i="18"/>
  <c r="BT89" i="18"/>
  <c r="BU89" i="18"/>
  <c r="BV89" i="18"/>
  <c r="BW89" i="18"/>
  <c r="BX89" i="18"/>
  <c r="AQ90" i="18"/>
  <c r="AR90" i="18"/>
  <c r="AS90" i="18"/>
  <c r="AT90" i="18"/>
  <c r="AU90" i="18"/>
  <c r="AV90" i="18"/>
  <c r="AW90" i="18"/>
  <c r="AX90" i="18"/>
  <c r="AY90" i="18"/>
  <c r="AZ90" i="18"/>
  <c r="BA90" i="18"/>
  <c r="BB90" i="18"/>
  <c r="BC90" i="18"/>
  <c r="BD90" i="18"/>
  <c r="BE90" i="18"/>
  <c r="BF90" i="18"/>
  <c r="BG90" i="18"/>
  <c r="BH90" i="18"/>
  <c r="BI90" i="18"/>
  <c r="BJ90" i="18"/>
  <c r="BK90" i="18"/>
  <c r="BL90" i="18"/>
  <c r="BM90" i="18"/>
  <c r="BN90" i="18"/>
  <c r="BO90" i="18"/>
  <c r="BP90" i="18"/>
  <c r="BQ90" i="18"/>
  <c r="BR90" i="18"/>
  <c r="BS90" i="18"/>
  <c r="BT90" i="18"/>
  <c r="BU90" i="18"/>
  <c r="BV90" i="18"/>
  <c r="BW90" i="18"/>
  <c r="BX90" i="18"/>
  <c r="AQ91" i="18"/>
  <c r="AR91" i="18"/>
  <c r="AS91" i="18"/>
  <c r="AT91" i="18"/>
  <c r="AU91" i="18"/>
  <c r="AV91" i="18"/>
  <c r="AW91" i="18"/>
  <c r="AX91" i="18"/>
  <c r="AY91" i="18"/>
  <c r="AZ91" i="18"/>
  <c r="BA91" i="18"/>
  <c r="BB91" i="18"/>
  <c r="BC91" i="18"/>
  <c r="BD91" i="18"/>
  <c r="BE91" i="18"/>
  <c r="BF91" i="18"/>
  <c r="BG91" i="18"/>
  <c r="BH91" i="18"/>
  <c r="BI91" i="18"/>
  <c r="BJ91" i="18"/>
  <c r="BK91" i="18"/>
  <c r="BL91" i="18"/>
  <c r="BM91" i="18"/>
  <c r="BN91" i="18"/>
  <c r="BO91" i="18"/>
  <c r="BP91" i="18"/>
  <c r="BQ91" i="18"/>
  <c r="BR91" i="18"/>
  <c r="BS91" i="18"/>
  <c r="BT91" i="18"/>
  <c r="BU91" i="18"/>
  <c r="BV91" i="18"/>
  <c r="BW91" i="18"/>
  <c r="BX91" i="18"/>
  <c r="AQ92" i="18"/>
  <c r="AR92" i="18"/>
  <c r="AS92" i="18"/>
  <c r="AT92" i="18"/>
  <c r="AU92" i="18"/>
  <c r="AV92" i="18"/>
  <c r="AW92" i="18"/>
  <c r="AX92" i="18"/>
  <c r="AY92" i="18"/>
  <c r="AZ92" i="18"/>
  <c r="BA92" i="18"/>
  <c r="BB92" i="18"/>
  <c r="BC92" i="18"/>
  <c r="BD92" i="18"/>
  <c r="BE92" i="18"/>
  <c r="BF92" i="18"/>
  <c r="BG92" i="18"/>
  <c r="BH92" i="18"/>
  <c r="BI92" i="18"/>
  <c r="BJ92" i="18"/>
  <c r="BK92" i="18"/>
  <c r="BL92" i="18"/>
  <c r="BM92" i="18"/>
  <c r="BN92" i="18"/>
  <c r="BO92" i="18"/>
  <c r="BP92" i="18"/>
  <c r="BQ92" i="18"/>
  <c r="BR92" i="18"/>
  <c r="BS92" i="18"/>
  <c r="BT92" i="18"/>
  <c r="BU92" i="18"/>
  <c r="BV92" i="18"/>
  <c r="BW92" i="18"/>
  <c r="BX92" i="18"/>
  <c r="AQ93" i="18"/>
  <c r="AR93" i="18"/>
  <c r="AS93" i="18"/>
  <c r="AT93" i="18"/>
  <c r="AU93" i="18"/>
  <c r="AV93" i="18"/>
  <c r="AW93" i="18"/>
  <c r="AX93" i="18"/>
  <c r="AY93" i="18"/>
  <c r="AZ93" i="18"/>
  <c r="BA93" i="18"/>
  <c r="BB93" i="18"/>
  <c r="BC93" i="18"/>
  <c r="BD93" i="18"/>
  <c r="BE93" i="18"/>
  <c r="BF93" i="18"/>
  <c r="BG93" i="18"/>
  <c r="BH93" i="18"/>
  <c r="BI93" i="18"/>
  <c r="BJ93" i="18"/>
  <c r="BK93" i="18"/>
  <c r="BL93" i="18"/>
  <c r="BM93" i="18"/>
  <c r="BN93" i="18"/>
  <c r="BO93" i="18"/>
  <c r="BP93" i="18"/>
  <c r="BQ93" i="18"/>
  <c r="BR93" i="18"/>
  <c r="BS93" i="18"/>
  <c r="BT93" i="18"/>
  <c r="BU93" i="18"/>
  <c r="BV93" i="18"/>
  <c r="BW93" i="18"/>
  <c r="BX93" i="18"/>
  <c r="AQ94" i="18"/>
  <c r="AR94" i="18"/>
  <c r="AS94" i="18"/>
  <c r="AT94" i="18"/>
  <c r="AU94" i="18"/>
  <c r="AV94" i="18"/>
  <c r="AW94" i="18"/>
  <c r="AX94" i="18"/>
  <c r="AY94" i="18"/>
  <c r="AZ94" i="18"/>
  <c r="BA94" i="18"/>
  <c r="BB94" i="18"/>
  <c r="BC94" i="18"/>
  <c r="BD94" i="18"/>
  <c r="BE94" i="18"/>
  <c r="BF94" i="18"/>
  <c r="BG94" i="18"/>
  <c r="BH94" i="18"/>
  <c r="BI94" i="18"/>
  <c r="BJ94" i="18"/>
  <c r="BK94" i="18"/>
  <c r="BL94" i="18"/>
  <c r="BM94" i="18"/>
  <c r="BN94" i="18"/>
  <c r="BO94" i="18"/>
  <c r="BP94" i="18"/>
  <c r="BQ94" i="18"/>
  <c r="BR94" i="18"/>
  <c r="BS94" i="18"/>
  <c r="BT94" i="18"/>
  <c r="BU94" i="18"/>
  <c r="BV94" i="18"/>
  <c r="BW94" i="18"/>
  <c r="BX94" i="18"/>
  <c r="AQ95" i="18"/>
  <c r="AR95" i="18"/>
  <c r="AS95" i="18"/>
  <c r="AT95" i="18"/>
  <c r="AU95" i="18"/>
  <c r="AV95" i="18"/>
  <c r="AW95" i="18"/>
  <c r="AX95" i="18"/>
  <c r="AY95" i="18"/>
  <c r="AZ95" i="18"/>
  <c r="BA95" i="18"/>
  <c r="BB95" i="18"/>
  <c r="BC95" i="18"/>
  <c r="BD95" i="18"/>
  <c r="BE95" i="18"/>
  <c r="BF95" i="18"/>
  <c r="BG95" i="18"/>
  <c r="BH95" i="18"/>
  <c r="BI95" i="18"/>
  <c r="BJ95" i="18"/>
  <c r="BK95" i="18"/>
  <c r="BL95" i="18"/>
  <c r="BM95" i="18"/>
  <c r="BN95" i="18"/>
  <c r="BO95" i="18"/>
  <c r="BP95" i="18"/>
  <c r="BQ95" i="18"/>
  <c r="BR95" i="18"/>
  <c r="BS95" i="18"/>
  <c r="BT95" i="18"/>
  <c r="BU95" i="18"/>
  <c r="BV95" i="18"/>
  <c r="BW95" i="18"/>
  <c r="BX95" i="18"/>
  <c r="AQ96" i="18"/>
  <c r="AR96" i="18"/>
  <c r="AS96" i="18"/>
  <c r="AT96" i="18"/>
  <c r="AU96" i="18"/>
  <c r="AV96" i="18"/>
  <c r="AW96" i="18"/>
  <c r="AX96" i="18"/>
  <c r="AY96" i="18"/>
  <c r="AZ96" i="18"/>
  <c r="BA96" i="18"/>
  <c r="BB96" i="18"/>
  <c r="BC96" i="18"/>
  <c r="BD96" i="18"/>
  <c r="BE96" i="18"/>
  <c r="BF96" i="18"/>
  <c r="BG96" i="18"/>
  <c r="BH96" i="18"/>
  <c r="BI96" i="18"/>
  <c r="BJ96" i="18"/>
  <c r="BK96" i="18"/>
  <c r="BL96" i="18"/>
  <c r="BM96" i="18"/>
  <c r="BN96" i="18"/>
  <c r="BO96" i="18"/>
  <c r="BP96" i="18"/>
  <c r="BQ96" i="18"/>
  <c r="BR96" i="18"/>
  <c r="BS96" i="18"/>
  <c r="BT96" i="18"/>
  <c r="BU96" i="18"/>
  <c r="BV96" i="18"/>
  <c r="BW96" i="18"/>
  <c r="BX96" i="18"/>
  <c r="AQ97" i="18"/>
  <c r="AR97" i="18"/>
  <c r="AS97" i="18"/>
  <c r="AT97" i="18"/>
  <c r="AU97" i="18"/>
  <c r="AV97" i="18"/>
  <c r="AW97" i="18"/>
  <c r="AX97" i="18"/>
  <c r="AY97" i="18"/>
  <c r="AZ97" i="18"/>
  <c r="BA97" i="18"/>
  <c r="BB97" i="18"/>
  <c r="BC97" i="18"/>
  <c r="BD97" i="18"/>
  <c r="BE97" i="18"/>
  <c r="BF97" i="18"/>
  <c r="BG97" i="18"/>
  <c r="BH97" i="18"/>
  <c r="BI97" i="18"/>
  <c r="BJ97" i="18"/>
  <c r="BK97" i="18"/>
  <c r="BL97" i="18"/>
  <c r="BM97" i="18"/>
  <c r="BN97" i="18"/>
  <c r="BO97" i="18"/>
  <c r="BP97" i="18"/>
  <c r="BQ97" i="18"/>
  <c r="BR97" i="18"/>
  <c r="BS97" i="18"/>
  <c r="BT97" i="18"/>
  <c r="BU97" i="18"/>
  <c r="BV97" i="18"/>
  <c r="BW97" i="18"/>
  <c r="BX97" i="18"/>
  <c r="AQ98" i="18"/>
  <c r="AR98" i="18"/>
  <c r="AS98" i="18"/>
  <c r="AT98" i="18"/>
  <c r="AU98" i="18"/>
  <c r="AV98" i="18"/>
  <c r="AW98" i="18"/>
  <c r="AX98" i="18"/>
  <c r="AY98" i="18"/>
  <c r="AZ98" i="18"/>
  <c r="BA98" i="18"/>
  <c r="BB98" i="18"/>
  <c r="BC98" i="18"/>
  <c r="BD98" i="18"/>
  <c r="BE98" i="18"/>
  <c r="BF98" i="18"/>
  <c r="BG98" i="18"/>
  <c r="BH98" i="18"/>
  <c r="BI98" i="18"/>
  <c r="BJ98" i="18"/>
  <c r="BK98" i="18"/>
  <c r="BL98" i="18"/>
  <c r="BM98" i="18"/>
  <c r="BN98" i="18"/>
  <c r="BO98" i="18"/>
  <c r="BP98" i="18"/>
  <c r="BQ98" i="18"/>
  <c r="BR98" i="18"/>
  <c r="BS98" i="18"/>
  <c r="BT98" i="18"/>
  <c r="BU98" i="18"/>
  <c r="BV98" i="18"/>
  <c r="BW98" i="18"/>
  <c r="BX98" i="18"/>
  <c r="AQ99" i="18"/>
  <c r="AR99" i="18"/>
  <c r="AS99" i="18"/>
  <c r="AT99" i="18"/>
  <c r="AU99" i="18"/>
  <c r="AV99" i="18"/>
  <c r="AW99" i="18"/>
  <c r="AX99" i="18"/>
  <c r="AY99" i="18"/>
  <c r="AZ99" i="18"/>
  <c r="BA99" i="18"/>
  <c r="BB99" i="18"/>
  <c r="BC99" i="18"/>
  <c r="BD99" i="18"/>
  <c r="BE99" i="18"/>
  <c r="BF99" i="18"/>
  <c r="BG99" i="18"/>
  <c r="BH99" i="18"/>
  <c r="BI99" i="18"/>
  <c r="BJ99" i="18"/>
  <c r="BK99" i="18"/>
  <c r="BL99" i="18"/>
  <c r="BM99" i="18"/>
  <c r="BN99" i="18"/>
  <c r="BO99" i="18"/>
  <c r="BP99" i="18"/>
  <c r="BQ99" i="18"/>
  <c r="BR99" i="18"/>
  <c r="BS99" i="18"/>
  <c r="BT99" i="18"/>
  <c r="BU99" i="18"/>
  <c r="BV99" i="18"/>
  <c r="BW99" i="18"/>
  <c r="BX99" i="18"/>
  <c r="AQ100" i="18"/>
  <c r="AR100" i="18"/>
  <c r="AS100" i="18"/>
  <c r="AT100" i="18"/>
  <c r="AU100" i="18"/>
  <c r="AV100" i="18"/>
  <c r="AW100" i="18"/>
  <c r="AX100" i="18"/>
  <c r="AY100" i="18"/>
  <c r="AZ100" i="18"/>
  <c r="BA100" i="18"/>
  <c r="BB100" i="18"/>
  <c r="BC100" i="18"/>
  <c r="BD100" i="18"/>
  <c r="BE100" i="18"/>
  <c r="BF100" i="18"/>
  <c r="BG100" i="18"/>
  <c r="BH100" i="18"/>
  <c r="BI100" i="18"/>
  <c r="BJ100" i="18"/>
  <c r="BK100" i="18"/>
  <c r="BL100" i="18"/>
  <c r="BM100" i="18"/>
  <c r="BN100" i="18"/>
  <c r="BO100" i="18"/>
  <c r="BP100" i="18"/>
  <c r="BQ100" i="18"/>
  <c r="BR100" i="18"/>
  <c r="BS100" i="18"/>
  <c r="BT100" i="18"/>
  <c r="BU100" i="18"/>
  <c r="BV100" i="18"/>
  <c r="BW100" i="18"/>
  <c r="BX100" i="18"/>
  <c r="AQ101" i="18"/>
  <c r="AR101" i="18"/>
  <c r="AS101" i="18"/>
  <c r="AT101" i="18"/>
  <c r="AU101" i="18"/>
  <c r="AV101" i="18"/>
  <c r="AW101" i="18"/>
  <c r="AX101" i="18"/>
  <c r="AY101" i="18"/>
  <c r="AZ101" i="18"/>
  <c r="BA101" i="18"/>
  <c r="BB101" i="18"/>
  <c r="BC101" i="18"/>
  <c r="BD101" i="18"/>
  <c r="BE101" i="18"/>
  <c r="BF101" i="18"/>
  <c r="BG101" i="18"/>
  <c r="BH101" i="18"/>
  <c r="BI101" i="18"/>
  <c r="BJ101" i="18"/>
  <c r="BK101" i="18"/>
  <c r="BL101" i="18"/>
  <c r="BM101" i="18"/>
  <c r="BN101" i="18"/>
  <c r="BO101" i="18"/>
  <c r="BP101" i="18"/>
  <c r="BQ101" i="18"/>
  <c r="BR101" i="18"/>
  <c r="BS101" i="18"/>
  <c r="BT101" i="18"/>
  <c r="BU101" i="18"/>
  <c r="BV101" i="18"/>
  <c r="BW101" i="18"/>
  <c r="BX101" i="18"/>
  <c r="AQ102" i="18"/>
  <c r="AR102" i="18"/>
  <c r="AS102" i="18"/>
  <c r="AT102" i="18"/>
  <c r="AU102" i="18"/>
  <c r="AV102" i="18"/>
  <c r="AW102" i="18"/>
  <c r="AX102" i="18"/>
  <c r="AY102" i="18"/>
  <c r="AZ102" i="18"/>
  <c r="BA102" i="18"/>
  <c r="BB102" i="18"/>
  <c r="BC102" i="18"/>
  <c r="BD102" i="18"/>
  <c r="BE102" i="18"/>
  <c r="BF102" i="18"/>
  <c r="BG102" i="18"/>
  <c r="BH102" i="18"/>
  <c r="BI102" i="18"/>
  <c r="BJ102" i="18"/>
  <c r="BK102" i="18"/>
  <c r="BL102" i="18"/>
  <c r="BM102" i="18"/>
  <c r="BN102" i="18"/>
  <c r="BO102" i="18"/>
  <c r="BP102" i="18"/>
  <c r="BQ102" i="18"/>
  <c r="BR102" i="18"/>
  <c r="BS102" i="18"/>
  <c r="BT102" i="18"/>
  <c r="BU102" i="18"/>
  <c r="BV102" i="18"/>
  <c r="BW102" i="18"/>
  <c r="BX102" i="18"/>
  <c r="AQ103" i="18"/>
  <c r="AR103" i="18"/>
  <c r="AS103" i="18"/>
  <c r="AT103" i="18"/>
  <c r="AU103" i="18"/>
  <c r="AV103" i="18"/>
  <c r="AW103" i="18"/>
  <c r="AX103" i="18"/>
  <c r="AY103" i="18"/>
  <c r="AZ103" i="18"/>
  <c r="BA103" i="18"/>
  <c r="BB103" i="18"/>
  <c r="BC103" i="18"/>
  <c r="BD103" i="18"/>
  <c r="BE103" i="18"/>
  <c r="BF103" i="18"/>
  <c r="BG103" i="18"/>
  <c r="BH103" i="18"/>
  <c r="BI103" i="18"/>
  <c r="BJ103" i="18"/>
  <c r="BK103" i="18"/>
  <c r="BL103" i="18"/>
  <c r="BM103" i="18"/>
  <c r="BN103" i="18"/>
  <c r="BO103" i="18"/>
  <c r="BP103" i="18"/>
  <c r="BQ103" i="18"/>
  <c r="BR103" i="18"/>
  <c r="BS103" i="18"/>
  <c r="BT103" i="18"/>
  <c r="BU103" i="18"/>
  <c r="BV103" i="18"/>
  <c r="BW103" i="18"/>
  <c r="BX103" i="18"/>
  <c r="AQ104" i="18"/>
  <c r="AR104" i="18"/>
  <c r="AS104" i="18"/>
  <c r="AT104" i="18"/>
  <c r="AU104" i="18"/>
  <c r="AV104" i="18"/>
  <c r="AW104" i="18"/>
  <c r="AX104" i="18"/>
  <c r="AY104" i="18"/>
  <c r="AZ104" i="18"/>
  <c r="BA104" i="18"/>
  <c r="BB104" i="18"/>
  <c r="BC104" i="18"/>
  <c r="BD104" i="18"/>
  <c r="BE104" i="18"/>
  <c r="BF104" i="18"/>
  <c r="BG104" i="18"/>
  <c r="BH104" i="18"/>
  <c r="BI104" i="18"/>
  <c r="BJ104" i="18"/>
  <c r="BK104" i="18"/>
  <c r="BL104" i="18"/>
  <c r="BM104" i="18"/>
  <c r="BN104" i="18"/>
  <c r="BO104" i="18"/>
  <c r="BP104" i="18"/>
  <c r="BQ104" i="18"/>
  <c r="BR104" i="18"/>
  <c r="BS104" i="18"/>
  <c r="BT104" i="18"/>
  <c r="BU104" i="18"/>
  <c r="BV104" i="18"/>
  <c r="BW104" i="18"/>
  <c r="BX104" i="18"/>
  <c r="AQ105" i="18"/>
  <c r="AR105" i="18"/>
  <c r="AS105" i="18"/>
  <c r="AT105" i="18"/>
  <c r="AU105" i="18"/>
  <c r="AV105" i="18"/>
  <c r="AW105" i="18"/>
  <c r="AX105" i="18"/>
  <c r="AY105" i="18"/>
  <c r="AZ105" i="18"/>
  <c r="BA105" i="18"/>
  <c r="BB105" i="18"/>
  <c r="BC105" i="18"/>
  <c r="BD105" i="18"/>
  <c r="BE105" i="18"/>
  <c r="BF105" i="18"/>
  <c r="BG105" i="18"/>
  <c r="BH105" i="18"/>
  <c r="BI105" i="18"/>
  <c r="BJ105" i="18"/>
  <c r="BK105" i="18"/>
  <c r="BL105" i="18"/>
  <c r="BM105" i="18"/>
  <c r="BN105" i="18"/>
  <c r="BO105" i="18"/>
  <c r="BP105" i="18"/>
  <c r="BQ105" i="18"/>
  <c r="BR105" i="18"/>
  <c r="BS105" i="18"/>
  <c r="BT105" i="18"/>
  <c r="BU105" i="18"/>
  <c r="BV105" i="18"/>
  <c r="BW105" i="18"/>
  <c r="BX105" i="18"/>
  <c r="AR2" i="18"/>
  <c r="AS2" i="18"/>
  <c r="AT2" i="18"/>
  <c r="AU2" i="18"/>
  <c r="AV2" i="18"/>
  <c r="AW2" i="18"/>
  <c r="AX2" i="18"/>
  <c r="AY2" i="18"/>
  <c r="AZ2" i="18"/>
  <c r="BA2" i="18"/>
  <c r="BB2" i="18"/>
  <c r="BC2" i="18"/>
  <c r="BD2" i="18"/>
  <c r="BE2" i="18"/>
  <c r="BF2" i="18"/>
  <c r="BG2" i="18"/>
  <c r="BH2" i="18"/>
  <c r="BI2" i="18"/>
  <c r="BJ2" i="18"/>
  <c r="BK2" i="18"/>
  <c r="BL2" i="18"/>
  <c r="BM2" i="18"/>
  <c r="BN2" i="18"/>
  <c r="BO2" i="18"/>
  <c r="BP2" i="18"/>
  <c r="BQ2" i="18"/>
  <c r="BR2" i="18"/>
  <c r="BS2" i="18"/>
  <c r="BT2" i="18"/>
  <c r="BU2" i="18"/>
  <c r="BV2" i="18"/>
  <c r="BW2" i="18"/>
  <c r="BX2" i="18"/>
  <c r="AP20" i="18"/>
  <c r="AP21" i="18"/>
  <c r="AP22" i="18"/>
  <c r="BZ19" i="18"/>
  <c r="BZ20" i="18"/>
  <c r="AJ20" i="18"/>
  <c r="E1413" i="19"/>
  <c r="DU20" i="18" l="1"/>
  <c r="AP3" i="18"/>
  <c r="AP4" i="18"/>
  <c r="AP5" i="18"/>
  <c r="AP6" i="18"/>
  <c r="AP7" i="18"/>
  <c r="AP8" i="18"/>
  <c r="AP9" i="18"/>
  <c r="AP10" i="18"/>
  <c r="AP11" i="18"/>
  <c r="AP12" i="18"/>
  <c r="AP13" i="18"/>
  <c r="AP14" i="18"/>
  <c r="AP15" i="18"/>
  <c r="AP16" i="18"/>
  <c r="AP17" i="18"/>
  <c r="AP18" i="18"/>
  <c r="AP19" i="18"/>
  <c r="AP23" i="18"/>
  <c r="AP24" i="18"/>
  <c r="AP25" i="18"/>
  <c r="AP26" i="18"/>
  <c r="AP27" i="18"/>
  <c r="AP28" i="18"/>
  <c r="AP29" i="18"/>
  <c r="AP30" i="18"/>
  <c r="AP31" i="18"/>
  <c r="AP32" i="18"/>
  <c r="AP33" i="18"/>
  <c r="AP34" i="18"/>
  <c r="AP35" i="18"/>
  <c r="AP36" i="18"/>
  <c r="AP37" i="18"/>
  <c r="AP38" i="18"/>
  <c r="AP39" i="18"/>
  <c r="AP40" i="18"/>
  <c r="AP41" i="18"/>
  <c r="AP42" i="18"/>
  <c r="AP43" i="18"/>
  <c r="AP44" i="18"/>
  <c r="AP45" i="18"/>
  <c r="AP46" i="18"/>
  <c r="AP47" i="18"/>
  <c r="AP48" i="18"/>
  <c r="AP49" i="18"/>
  <c r="AP50" i="18"/>
  <c r="AP51" i="18"/>
  <c r="AP52" i="18"/>
  <c r="AP53" i="18"/>
  <c r="AP54" i="18"/>
  <c r="AP55" i="18"/>
  <c r="AP56" i="18"/>
  <c r="AP57" i="18"/>
  <c r="AP58" i="18"/>
  <c r="AP59" i="18"/>
  <c r="AP60" i="18"/>
  <c r="AP61" i="18"/>
  <c r="AP62" i="18"/>
  <c r="AP63" i="18"/>
  <c r="AP64" i="18"/>
  <c r="AP65" i="18"/>
  <c r="AP66" i="18"/>
  <c r="AP67" i="18"/>
  <c r="AP68" i="18"/>
  <c r="AP69" i="18"/>
  <c r="AP70" i="18"/>
  <c r="AP71" i="18"/>
  <c r="AP72" i="18"/>
  <c r="AP73" i="18"/>
  <c r="AP74" i="18"/>
  <c r="AP75" i="18"/>
  <c r="AP76" i="18"/>
  <c r="AP77" i="18"/>
  <c r="AP78" i="18"/>
  <c r="AP79" i="18"/>
  <c r="AP80" i="18"/>
  <c r="AP81" i="18"/>
  <c r="AP82" i="18"/>
  <c r="AP83" i="18"/>
  <c r="AP84" i="18"/>
  <c r="AP85" i="18"/>
  <c r="AP86" i="18"/>
  <c r="AP87" i="18"/>
  <c r="AP88" i="18"/>
  <c r="AP89" i="18"/>
  <c r="AP90" i="18"/>
  <c r="AP91" i="18"/>
  <c r="AP92" i="18"/>
  <c r="AP93" i="18"/>
  <c r="AP94" i="18"/>
  <c r="AP95" i="18"/>
  <c r="AP96" i="18"/>
  <c r="AP97" i="18"/>
  <c r="AP98" i="18"/>
  <c r="AP99" i="18"/>
  <c r="AP100" i="18"/>
  <c r="AP101" i="18"/>
  <c r="AP102" i="18"/>
  <c r="AP103" i="18"/>
  <c r="AP104" i="18"/>
  <c r="AP105" i="18"/>
  <c r="AP2" i="18"/>
  <c r="BB106" i="18"/>
  <c r="BF106" i="18"/>
  <c r="BH106" i="18"/>
  <c r="BJ106" i="18"/>
  <c r="BN106" i="18"/>
  <c r="BP106" i="18"/>
  <c r="BR106" i="18"/>
  <c r="BV106" i="18"/>
  <c r="BX106" i="18"/>
  <c r="AQ2" i="18"/>
  <c r="AJ3" i="18"/>
  <c r="DU3" i="18" s="1"/>
  <c r="AJ4" i="18"/>
  <c r="BZ4" i="18" s="1"/>
  <c r="AJ5" i="18"/>
  <c r="BZ5" i="18" s="1"/>
  <c r="AJ6" i="18"/>
  <c r="DU6" i="18" s="1"/>
  <c r="AJ7" i="18"/>
  <c r="DU7" i="18" s="1"/>
  <c r="AJ8" i="18"/>
  <c r="BZ8" i="18" s="1"/>
  <c r="AJ9" i="18"/>
  <c r="DU9" i="18" s="1"/>
  <c r="AJ10" i="18"/>
  <c r="DU10" i="18" s="1"/>
  <c r="AJ11" i="18"/>
  <c r="DU11" i="18" s="1"/>
  <c r="AJ12" i="18"/>
  <c r="BZ12" i="18" s="1"/>
  <c r="AJ13" i="18"/>
  <c r="BZ13" i="18" s="1"/>
  <c r="AJ14" i="18"/>
  <c r="DU14" i="18" s="1"/>
  <c r="AJ15" i="18"/>
  <c r="DU15" i="18" s="1"/>
  <c r="AJ16" i="18"/>
  <c r="BZ16" i="18" s="1"/>
  <c r="AJ17" i="18"/>
  <c r="DU17" i="18" s="1"/>
  <c r="AJ18" i="18"/>
  <c r="DU18" i="18" s="1"/>
  <c r="AJ19" i="18"/>
  <c r="DU19" i="18" s="1"/>
  <c r="AJ21" i="18"/>
  <c r="BZ21" i="18" s="1"/>
  <c r="AJ22" i="18"/>
  <c r="BZ22" i="18" s="1"/>
  <c r="AJ23" i="18"/>
  <c r="DU23" i="18" s="1"/>
  <c r="AJ24" i="18"/>
  <c r="DU24" i="18" s="1"/>
  <c r="AJ25" i="18"/>
  <c r="BZ25" i="18" s="1"/>
  <c r="AJ26" i="18"/>
  <c r="DU26" i="18" s="1"/>
  <c r="AJ27" i="18"/>
  <c r="DU27" i="18" s="1"/>
  <c r="AJ28" i="18"/>
  <c r="DU28" i="18" s="1"/>
  <c r="AJ29" i="18"/>
  <c r="BZ29" i="18" s="1"/>
  <c r="AJ30" i="18"/>
  <c r="BZ30" i="18" s="1"/>
  <c r="AJ31" i="18"/>
  <c r="DU31" i="18" s="1"/>
  <c r="AJ32" i="18"/>
  <c r="DU32" i="18" s="1"/>
  <c r="AJ33" i="18"/>
  <c r="BZ33" i="18" s="1"/>
  <c r="AJ34" i="18"/>
  <c r="DU34" i="18" s="1"/>
  <c r="AJ35" i="18"/>
  <c r="DU35" i="18" s="1"/>
  <c r="AJ36" i="18"/>
  <c r="DU36" i="18" s="1"/>
  <c r="AJ37" i="18"/>
  <c r="BZ37" i="18" s="1"/>
  <c r="AJ38" i="18"/>
  <c r="BZ38" i="18" s="1"/>
  <c r="AJ39" i="18"/>
  <c r="DU39" i="18" s="1"/>
  <c r="AJ40" i="18"/>
  <c r="DU40" i="18" s="1"/>
  <c r="AJ41" i="18"/>
  <c r="BZ41" i="18" s="1"/>
  <c r="AJ42" i="18"/>
  <c r="DU42" i="18" s="1"/>
  <c r="AJ43" i="18"/>
  <c r="DU43" i="18" s="1"/>
  <c r="AJ44" i="18"/>
  <c r="DU44" i="18" s="1"/>
  <c r="AJ45" i="18"/>
  <c r="BZ45" i="18" s="1"/>
  <c r="AJ46" i="18"/>
  <c r="BZ46" i="18" s="1"/>
  <c r="AJ47" i="18"/>
  <c r="DU47" i="18" s="1"/>
  <c r="AJ48" i="18"/>
  <c r="DU48" i="18" s="1"/>
  <c r="AJ49" i="18"/>
  <c r="BZ49" i="18" s="1"/>
  <c r="AJ50" i="18"/>
  <c r="DU50" i="18" s="1"/>
  <c r="AJ51" i="18"/>
  <c r="DU51" i="18" s="1"/>
  <c r="AJ52" i="18"/>
  <c r="DU52" i="18" s="1"/>
  <c r="AJ53" i="18"/>
  <c r="BZ53" i="18" s="1"/>
  <c r="AJ54" i="18"/>
  <c r="BZ54" i="18" s="1"/>
  <c r="AJ55" i="18"/>
  <c r="DU55" i="18" s="1"/>
  <c r="AJ56" i="18"/>
  <c r="DU56" i="18" s="1"/>
  <c r="AJ57" i="18"/>
  <c r="BZ57" i="18" s="1"/>
  <c r="AJ58" i="18"/>
  <c r="DU58" i="18" s="1"/>
  <c r="AJ59" i="18"/>
  <c r="DU59" i="18" s="1"/>
  <c r="AJ60" i="18"/>
  <c r="DU60" i="18" s="1"/>
  <c r="AJ61" i="18"/>
  <c r="BZ61" i="18" s="1"/>
  <c r="AJ62" i="18"/>
  <c r="BZ62" i="18" s="1"/>
  <c r="AJ63" i="18"/>
  <c r="DU63" i="18" s="1"/>
  <c r="AJ64" i="18"/>
  <c r="DU64" i="18" s="1"/>
  <c r="AJ65" i="18"/>
  <c r="BZ65" i="18" s="1"/>
  <c r="AJ66" i="18"/>
  <c r="DU66" i="18" s="1"/>
  <c r="AJ67" i="18"/>
  <c r="DU67" i="18" s="1"/>
  <c r="AJ68" i="18"/>
  <c r="DU68" i="18" s="1"/>
  <c r="AJ69" i="18"/>
  <c r="BZ69" i="18" s="1"/>
  <c r="AJ70" i="18"/>
  <c r="BZ70" i="18" s="1"/>
  <c r="AJ71" i="18"/>
  <c r="DU71" i="18" s="1"/>
  <c r="AJ72" i="18"/>
  <c r="DU72" i="18" s="1"/>
  <c r="AJ73" i="18"/>
  <c r="BZ73" i="18" s="1"/>
  <c r="AJ74" i="18"/>
  <c r="DU74" i="18" s="1"/>
  <c r="AJ75" i="18"/>
  <c r="DU75" i="18" s="1"/>
  <c r="AJ76" i="18"/>
  <c r="DU76" i="18" s="1"/>
  <c r="AJ77" i="18"/>
  <c r="BZ77" i="18" s="1"/>
  <c r="AJ78" i="18"/>
  <c r="BZ78" i="18" s="1"/>
  <c r="AJ79" i="18"/>
  <c r="BZ79" i="18" s="1"/>
  <c r="AJ80" i="18"/>
  <c r="DU80" i="18" s="1"/>
  <c r="AJ81" i="18"/>
  <c r="BZ81" i="18" s="1"/>
  <c r="AJ82" i="18"/>
  <c r="DU82" i="18" s="1"/>
  <c r="AJ83" i="18"/>
  <c r="DU83" i="18" s="1"/>
  <c r="AJ84" i="18"/>
  <c r="DU84" i="18" s="1"/>
  <c r="AJ85" i="18"/>
  <c r="BZ85" i="18" s="1"/>
  <c r="AJ86" i="18"/>
  <c r="BZ86" i="18" s="1"/>
  <c r="AJ87" i="18"/>
  <c r="DU87" i="18" s="1"/>
  <c r="AJ88" i="18"/>
  <c r="DU88" i="18" s="1"/>
  <c r="AJ89" i="18"/>
  <c r="BZ89" i="18" s="1"/>
  <c r="AJ90" i="18"/>
  <c r="DU90" i="18" s="1"/>
  <c r="AJ91" i="18"/>
  <c r="DU91" i="18" s="1"/>
  <c r="AJ92" i="18"/>
  <c r="DU92" i="18" s="1"/>
  <c r="AJ93" i="18"/>
  <c r="BZ93" i="18" s="1"/>
  <c r="AJ94" i="18"/>
  <c r="BZ94" i="18" s="1"/>
  <c r="AJ95" i="18"/>
  <c r="BZ95" i="18" s="1"/>
  <c r="AJ96" i="18"/>
  <c r="DU96" i="18" s="1"/>
  <c r="AJ97" i="18"/>
  <c r="BZ97" i="18" s="1"/>
  <c r="AJ98" i="18"/>
  <c r="DU98" i="18" s="1"/>
  <c r="AJ99" i="18"/>
  <c r="DU99" i="18" s="1"/>
  <c r="AJ100" i="18"/>
  <c r="DU100" i="18" s="1"/>
  <c r="AJ101" i="18"/>
  <c r="BZ101" i="18" s="1"/>
  <c r="AJ102" i="18"/>
  <c r="BZ102" i="18" s="1"/>
  <c r="AJ103" i="18"/>
  <c r="BZ103" i="18" s="1"/>
  <c r="AJ104" i="18"/>
  <c r="DU104" i="18" s="1"/>
  <c r="AJ105" i="18"/>
  <c r="BZ105" i="18" s="1"/>
  <c r="AJ2" i="18"/>
  <c r="BZ2" i="18" s="1"/>
  <c r="BA106" i="18" l="1"/>
  <c r="BQ106" i="18"/>
  <c r="BI106" i="18"/>
  <c r="BW106" i="18"/>
  <c r="BO106" i="18"/>
  <c r="BG106" i="18"/>
  <c r="BM106" i="18"/>
  <c r="BE106" i="18"/>
  <c r="BT106" i="18"/>
  <c r="BL106" i="18"/>
  <c r="BD106" i="18"/>
  <c r="BU106" i="18"/>
  <c r="BS106" i="18"/>
  <c r="BK106" i="18"/>
  <c r="BC106" i="18"/>
  <c r="AQ106" i="18"/>
  <c r="DU61" i="18"/>
  <c r="AV106" i="18"/>
  <c r="AU106" i="18"/>
  <c r="AT106" i="18"/>
  <c r="AS106" i="18"/>
  <c r="DU102" i="18"/>
  <c r="AZ106" i="18"/>
  <c r="AR106" i="18"/>
  <c r="BY106" i="18" s="1"/>
  <c r="BZ72" i="18"/>
  <c r="AY106" i="18"/>
  <c r="AX106" i="18"/>
  <c r="DU77" i="18"/>
  <c r="BZ7" i="18"/>
  <c r="AW106" i="18"/>
  <c r="DU69" i="18"/>
  <c r="DU101" i="18"/>
  <c r="DU53" i="18"/>
  <c r="BZ64" i="18"/>
  <c r="DU97" i="18"/>
  <c r="DU45" i="18"/>
  <c r="BZ56" i="18"/>
  <c r="DU37" i="18"/>
  <c r="BZ48" i="18"/>
  <c r="DU103" i="18"/>
  <c r="DU93" i="18"/>
  <c r="DU29" i="18"/>
  <c r="BZ104" i="18"/>
  <c r="BZ40" i="18"/>
  <c r="BY2" i="18"/>
  <c r="DU85" i="18"/>
  <c r="DU21" i="18"/>
  <c r="BZ96" i="18"/>
  <c r="BZ32" i="18"/>
  <c r="DU105" i="18"/>
  <c r="DU12" i="18"/>
  <c r="BZ88" i="18"/>
  <c r="BZ24" i="18"/>
  <c r="DU95" i="18"/>
  <c r="DU4" i="18"/>
  <c r="BZ80" i="18"/>
  <c r="BZ15" i="18"/>
  <c r="DU2" i="18"/>
  <c r="DU79" i="18"/>
  <c r="DU89" i="18"/>
  <c r="DU81" i="18"/>
  <c r="DU73" i="18"/>
  <c r="DU65" i="18"/>
  <c r="DU57" i="18"/>
  <c r="DU49" i="18"/>
  <c r="DU41" i="18"/>
  <c r="DU33" i="18"/>
  <c r="DU25" i="18"/>
  <c r="DU16" i="18"/>
  <c r="DU8" i="18"/>
  <c r="BZ100" i="18"/>
  <c r="BZ92" i="18"/>
  <c r="BZ84" i="18"/>
  <c r="BZ76" i="18"/>
  <c r="BZ68" i="18"/>
  <c r="BZ60" i="18"/>
  <c r="BZ52" i="18"/>
  <c r="BZ44" i="18"/>
  <c r="BZ36" i="18"/>
  <c r="BZ28" i="18"/>
  <c r="BZ11" i="18"/>
  <c r="BZ3" i="18"/>
  <c r="DU94" i="18"/>
  <c r="DU86" i="18"/>
  <c r="DU78" i="18"/>
  <c r="DU70" i="18"/>
  <c r="DU62" i="18"/>
  <c r="DU54" i="18"/>
  <c r="DU46" i="18"/>
  <c r="DU38" i="18"/>
  <c r="DU30" i="18"/>
  <c r="DU22" i="18"/>
  <c r="DU13" i="18"/>
  <c r="DU5" i="18"/>
  <c r="BZ99" i="18"/>
  <c r="BZ91" i="18"/>
  <c r="BZ83" i="18"/>
  <c r="BZ75" i="18"/>
  <c r="BZ67" i="18"/>
  <c r="BZ59" i="18"/>
  <c r="BZ51" i="18"/>
  <c r="BZ43" i="18"/>
  <c r="BZ35" i="18"/>
  <c r="BZ27" i="18"/>
  <c r="BZ18" i="18"/>
  <c r="BZ10" i="18"/>
  <c r="BZ98" i="18"/>
  <c r="BZ90" i="18"/>
  <c r="BZ82" i="18"/>
  <c r="BZ74" i="18"/>
  <c r="BZ66" i="18"/>
  <c r="BZ58" i="18"/>
  <c r="BZ50" i="18"/>
  <c r="BZ42" i="18"/>
  <c r="BZ34" i="18"/>
  <c r="BZ26" i="18"/>
  <c r="BZ17" i="18"/>
  <c r="BZ9" i="18"/>
  <c r="BZ87" i="18"/>
  <c r="BZ71" i="18"/>
  <c r="BZ63" i="18"/>
  <c r="BZ55" i="18"/>
  <c r="BZ47" i="18"/>
  <c r="BZ39" i="18"/>
  <c r="BZ31" i="18"/>
  <c r="BZ23" i="18"/>
  <c r="BZ14" i="18"/>
  <c r="BZ6" i="18"/>
  <c r="BZ106" i="18" l="1"/>
</calcChain>
</file>

<file path=xl/sharedStrings.xml><?xml version="1.0" encoding="utf-8"?>
<sst xmlns="http://schemas.openxmlformats.org/spreadsheetml/2006/main" count="11282" uniqueCount="620">
  <si>
    <t>Migraciones</t>
  </si>
  <si>
    <t>(Montos en millones de dólares)</t>
  </si>
  <si>
    <t>Total</t>
  </si>
  <si>
    <t>Nota:</t>
  </si>
  <si>
    <t>CNH-R01-L01-A2/2015</t>
  </si>
  <si>
    <t>CNH-R01-L01-A7/2015</t>
  </si>
  <si>
    <t>CNH-R01-L02-A2/2015</t>
  </si>
  <si>
    <t>Hokchi Energy</t>
  </si>
  <si>
    <t>CNH-R01-L02-A4/2015</t>
  </si>
  <si>
    <t>CNH-R01-L04-A2.CPP/2016</t>
  </si>
  <si>
    <t>Total E&amp;P México</t>
  </si>
  <si>
    <t>CNH-R02-L01-A6.CS/2017</t>
  </si>
  <si>
    <t>PC Carigali Mexico Operations</t>
  </si>
  <si>
    <t>CNH-R02-L01-A10.CS/2017</t>
  </si>
  <si>
    <t>CNH-R02-L01-A2.TM/2017</t>
  </si>
  <si>
    <t>Pemex Exploración y Producción</t>
  </si>
  <si>
    <t>CNH-R02-L01-A8.CS/2017</t>
  </si>
  <si>
    <t>CNH-R02-L01-A14.CS/2017</t>
  </si>
  <si>
    <t>CNH-R02-L01-A9.CS/2017</t>
  </si>
  <si>
    <t>CNH-R02-L01-A7.CS/2017</t>
  </si>
  <si>
    <t>CNH-A1-TRION/2016</t>
  </si>
  <si>
    <t>CNH-M1-EK-BALAM/2017</t>
  </si>
  <si>
    <t>CNH-R01-L03-A1/2015</t>
  </si>
  <si>
    <t>Diavaz Offshore</t>
  </si>
  <si>
    <t>CNH-R01-L03-A11/2015</t>
  </si>
  <si>
    <t>CNH-R01-L03-A12/2015</t>
  </si>
  <si>
    <t>CNH-R01-L03-A14/2015</t>
  </si>
  <si>
    <t>CNH-R01-L03-A15/2015</t>
  </si>
  <si>
    <t>CNH-R01-L03-A18/2015</t>
  </si>
  <si>
    <t>CNH-R01-L03-A2/2015</t>
  </si>
  <si>
    <t>CNH-R01-L03-A20/2016</t>
  </si>
  <si>
    <t>GS Oil &amp; Gas</t>
  </si>
  <si>
    <t>CNH-R01-L03-A21/2016</t>
  </si>
  <si>
    <t>CNH-R01-L03-A25/2015</t>
  </si>
  <si>
    <t>CNH-R01-L03-A3/2015</t>
  </si>
  <si>
    <t>CNH-R01-L03-A5/2015</t>
  </si>
  <si>
    <t>CNH-R01-L03-A6/2015</t>
  </si>
  <si>
    <t>CNH-R01-L03-A7/2015</t>
  </si>
  <si>
    <t>CNH-R01-L03-A8/2015</t>
  </si>
  <si>
    <t>CNH-R01-L03-A10/2016</t>
  </si>
  <si>
    <t>Oleum del Norte</t>
  </si>
  <si>
    <t>CNH-R01-L03-A13/2015</t>
  </si>
  <si>
    <t>Mayacaste Oil &amp; Gas</t>
  </si>
  <si>
    <t>CNH-R01-L03-A16/2015</t>
  </si>
  <si>
    <t>CNH-R01-L03-A17/2016</t>
  </si>
  <si>
    <t>CNH-R01-L03-A22/2015</t>
  </si>
  <si>
    <t>CNH-R01-L03-A23/2015</t>
  </si>
  <si>
    <t>CNH-R01-L03-A24/2016</t>
  </si>
  <si>
    <t>Tonalli Energía</t>
  </si>
  <si>
    <t>CNH-R01-L03-A4/2015</t>
  </si>
  <si>
    <t>CNH-R01-L03-A9/2015</t>
  </si>
  <si>
    <t>CNH-R01-L04-A1.CPP/2016</t>
  </si>
  <si>
    <t>China Offshore Oil Corporation E&amp;P Mexico</t>
  </si>
  <si>
    <t>CNH-R01-L04-A1.CS/2016</t>
  </si>
  <si>
    <t>BP Exploration Mexico</t>
  </si>
  <si>
    <t>CNH-R01-L04-A3.CPP/2016</t>
  </si>
  <si>
    <t>Chevron Energía de México</t>
  </si>
  <si>
    <t>CNH-R01-L04-A3.CS/2016</t>
  </si>
  <si>
    <t>Statoil E&amp;P México</t>
  </si>
  <si>
    <t>CNH-R01-L04-A4.CPP/2016</t>
  </si>
  <si>
    <t>CNH-R01-L04-A4.CS/2016</t>
  </si>
  <si>
    <t>CNH-R01-L04-A5.CS/2016</t>
  </si>
  <si>
    <t>Murphy Sur</t>
  </si>
  <si>
    <t>CNH-R02-L01-A11.CS/2017</t>
  </si>
  <si>
    <t>CNH-R02-L01-A15.CS/2017</t>
  </si>
  <si>
    <t>CNH-R02-L02-A10.CS/2017</t>
  </si>
  <si>
    <t>CNH-R02-L02-A4.BG/2017</t>
  </si>
  <si>
    <t>CNH-R02-L02-A5.BG/2017</t>
  </si>
  <si>
    <t>CNH-R02-L03-CS-01/2017</t>
  </si>
  <si>
    <t>CNH-R02-L03-VC-02/2017</t>
  </si>
  <si>
    <t>CNH-A3.CÁRDENAS-MORA/2018</t>
  </si>
  <si>
    <t>CNH-A4.OGARRIO/2018</t>
  </si>
  <si>
    <t>CNH-M5-MIQUETLA/2018</t>
  </si>
  <si>
    <t>CNH-M2-SANTUARIO-EL GOLPE/2017</t>
  </si>
  <si>
    <t>CNH-R02-L01-A12.CS/2017</t>
  </si>
  <si>
    <t>CNH-R02-L02-A1.BG/2017</t>
  </si>
  <si>
    <t>CNH-R02-L03-BG-01/2017</t>
  </si>
  <si>
    <t>CNH-R02-L03-BG-03/2017</t>
  </si>
  <si>
    <t>CNH-R02-L03-BG-04/2017</t>
  </si>
  <si>
    <t>CNH-R02-L03-CS-04/2017</t>
  </si>
  <si>
    <t>CNH-R02-L03-CS-05/2017</t>
  </si>
  <si>
    <t>Etiquetas de fila</t>
  </si>
  <si>
    <t>Total general</t>
  </si>
  <si>
    <t>CNH-R01-L02-A1/2015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</si>
  <si>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</si>
  <si>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</si>
  <si>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</si>
  <si>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</si>
  <si>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</si>
  <si>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</si>
  <si>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</si>
  <si>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</si>
  <si>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</si>
  <si>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</si>
  <si>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</si>
  <si>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&gt;2025</t>
  </si>
  <si>
    <t>Ronda 1.1</t>
  </si>
  <si>
    <t>Ronda 1.2</t>
  </si>
  <si>
    <t>Ronda 1.3</t>
  </si>
  <si>
    <t>Ronda 1.4</t>
  </si>
  <si>
    <t>Ronda 2.1</t>
  </si>
  <si>
    <t>Ronda 2.2</t>
  </si>
  <si>
    <t>Ronda 2.3</t>
  </si>
  <si>
    <t>Contrato</t>
  </si>
  <si>
    <t>Operador</t>
  </si>
  <si>
    <t>BHP Billiton Petróleo Operaciones de México</t>
  </si>
  <si>
    <t>Petrolera Cárdenas Mora</t>
  </si>
  <si>
    <t>Deutsche Erdoel México</t>
  </si>
  <si>
    <t xml:space="preserve">Petrofac México </t>
  </si>
  <si>
    <t>Operadora de Campos DWF</t>
  </si>
  <si>
    <t>Talos Energy Offshore Mexico 7</t>
  </si>
  <si>
    <t xml:space="preserve">ENI México </t>
  </si>
  <si>
    <t>Fielwood Energy E&amp;P México</t>
  </si>
  <si>
    <t>Consorcio Petrolero 5M del Golfo</t>
  </si>
  <si>
    <t>CMM Calibrador</t>
  </si>
  <si>
    <t>Calicanto Oil &amp; Gas</t>
  </si>
  <si>
    <t>Strata CPB</t>
  </si>
  <si>
    <t>Servicios de Extracción Petrolera Lifting de México</t>
  </si>
  <si>
    <t>Dunas Exploración y Producción</t>
  </si>
  <si>
    <t>Perseus Fortuna Nacional</t>
  </si>
  <si>
    <t>Renaissance Oil Corp</t>
  </si>
  <si>
    <t>Grupo Mareógrafo</t>
  </si>
  <si>
    <t>Canamex Energy Holdings</t>
  </si>
  <si>
    <t xml:space="preserve">Roma Energy México </t>
  </si>
  <si>
    <t>Strata CR</t>
  </si>
  <si>
    <t>Secadero Petróleo y Gas</t>
  </si>
  <si>
    <t>Perseus Tajón</t>
  </si>
  <si>
    <t xml:space="preserve">Total E&amp;P Mexico </t>
  </si>
  <si>
    <t>PC Carigali México</t>
  </si>
  <si>
    <t>Eni México</t>
  </si>
  <si>
    <t>Capricorn Energy Mexico</t>
  </si>
  <si>
    <t>Repsol Exploracion México</t>
  </si>
  <si>
    <t>Lukoil Upstream México</t>
  </si>
  <si>
    <t>Iberoamericana de Hidrocarburos CQ, Exploración &amp; Producción de México</t>
  </si>
  <si>
    <t>Pantera Exploración y Producción 2.2</t>
  </si>
  <si>
    <t>Newpek Exploración y Extracción</t>
  </si>
  <si>
    <t>Jaguar Exploración y Producción 2.3</t>
  </si>
  <si>
    <t>Operadora Bloque 12</t>
  </si>
  <si>
    <t>Operadora Bloque 13</t>
  </si>
  <si>
    <t>Inversión Aprobada en Planes de Exploración, Evaluación y Desarrollo</t>
  </si>
  <si>
    <t>Migrations</t>
  </si>
  <si>
    <t>Contract</t>
  </si>
  <si>
    <t>Operator</t>
  </si>
  <si>
    <t>Round 1.1</t>
  </si>
  <si>
    <t>Round 1.2</t>
  </si>
  <si>
    <t>Round 1.3</t>
  </si>
  <si>
    <t>Round 1.4</t>
  </si>
  <si>
    <t>Round 2.1</t>
  </si>
  <si>
    <t>Round 2.2</t>
  </si>
  <si>
    <t>Round 2.3</t>
  </si>
  <si>
    <t>(Amounts in millions of dollars)</t>
  </si>
  <si>
    <t>Note:</t>
  </si>
  <si>
    <t xml:space="preserve">
The amounts of the Production Sharing contracts refer to approved amounts. The amounts of the License contracts are amounts presented by the Operator.</t>
  </si>
  <si>
    <t>Las inversiones aprobadas son aquellas que los operadores estiman ejercer para cada área contractual y para cada tipo de Plan ( Exploración, Evaluación y/o Desarrollo), las cuales se componen de actividades y a su vez de subactividades y subtareas.</t>
  </si>
  <si>
    <t>Para los contratos de licencia se revisa que tengan congruencia y para los de producción compartida que sean consistentes y se encuentren dentro de los costos del mercado.</t>
  </si>
  <si>
    <t>The investments approved are those that the operators estimate to exercise for each contractual area and for each type of Plan (Exploration, Evaluation and / or Development), which are composed of activities and in turn of sub-activities and sub-tasks.</t>
  </si>
  <si>
    <t xml:space="preserve">
For the license contracts, they are checked for congruence and for those for shared production that are consistent and within the market costs</t>
  </si>
  <si>
    <t>CNH-M3-MISIÓN/2018</t>
  </si>
  <si>
    <t>CNH-M4-ÉBANO/2018</t>
  </si>
  <si>
    <t>CNH-R02-L02-A7.BG/2017</t>
  </si>
  <si>
    <t>CNH-R02-L03-BG-02/2017</t>
  </si>
  <si>
    <t>CNH-R02-L03-TM-01/2017</t>
  </si>
  <si>
    <t>M2-SANTUARIO-EL GOLPE</t>
  </si>
  <si>
    <t>M3-MISIÓN</t>
  </si>
  <si>
    <t>M4-ÉBANO</t>
  </si>
  <si>
    <t>M5-MIQUETLA</t>
  </si>
  <si>
    <t>Asociaciones</t>
  </si>
  <si>
    <t>Datos generales de Contratos</t>
  </si>
  <si>
    <t>Ronda- Licitación</t>
  </si>
  <si>
    <t>Bloque</t>
  </si>
  <si>
    <t>ID_Contrato</t>
  </si>
  <si>
    <t>Tipo</t>
  </si>
  <si>
    <t>Ubicación</t>
  </si>
  <si>
    <t>Cuenca</t>
  </si>
  <si>
    <t>Superficie (km2)</t>
  </si>
  <si>
    <t>Tipo de contrato</t>
  </si>
  <si>
    <t>Licitante</t>
  </si>
  <si>
    <t>Operador corto</t>
  </si>
  <si>
    <t>País de origen/ Constitución Operador</t>
  </si>
  <si>
    <t>Contratista</t>
  </si>
  <si>
    <t>Contratista corto</t>
  </si>
  <si>
    <t>País de origen/ Constitución Contratista</t>
  </si>
  <si>
    <t>Participación en el proyecto %</t>
  </si>
  <si>
    <t>Rondas</t>
  </si>
  <si>
    <t>Aguas someras</t>
  </si>
  <si>
    <t>Cuencas del Sureste</t>
  </si>
  <si>
    <t>Producción compartida</t>
  </si>
  <si>
    <t>SIERRA OIL &amp; GAS / TALOS ENERGY LLC / PREMIER OIL PLC</t>
  </si>
  <si>
    <t>Estados Unidos</t>
  </si>
  <si>
    <t>Sierra O&amp;G Exploración y Producción, S. de R.L. de C.V., Talos Energy Offshore Mexico 2, S. de R.L. de C.V., y Premier Oil Exploration and Production Mexico, S.A. de C.V.</t>
  </si>
  <si>
    <t>Sierra O&amp;G Exploración y Producción, Talos Energy Offshore Mexico 2, y Premier Oil Exploration and Production Mexico</t>
  </si>
  <si>
    <t>México/ Estados Unidos/ Reino Unido</t>
  </si>
  <si>
    <t>45%/ 45% / 10%</t>
  </si>
  <si>
    <t>Talos Energy Offshore Mexico 7, S. de R.L. de C.V.</t>
  </si>
  <si>
    <t>Sierra O&amp;G Exploración y Producción, S. de R.L. de C.V., Talos Energy Offshore Mexico 7, S. de R.L. de C.V., y Premier Oil Exploration and Production Mexico, S.A. de C.V.</t>
  </si>
  <si>
    <t>Sierra O&amp;G Exploración y Producción, Talos Energy Offshore Mexico 7, y Premier Oil Exploration and Production Mexico</t>
  </si>
  <si>
    <t>ENI INTERNATIONAL B.V.</t>
  </si>
  <si>
    <t>Eni México, S. de R.L. de C.V.</t>
  </si>
  <si>
    <t>Italia</t>
  </si>
  <si>
    <t>PAN AMERICAN ENERGY LLC / E&amp;P HIDROCARBUROS Y SERVICIOS</t>
  </si>
  <si>
    <t>Hokchi Energy S.A. de C.V.</t>
  </si>
  <si>
    <t>Argentina</t>
  </si>
  <si>
    <t>Hokchi Energy, S.A. de C.V., y E&amp;P Hidrocarburos y Servicios, S.A. de C.V.</t>
  </si>
  <si>
    <t>Hokchi Energy, y E&amp;P Hidrocarburos y Servicios</t>
  </si>
  <si>
    <t>Argentina/ Argentina</t>
  </si>
  <si>
    <t>60% / 40%</t>
  </si>
  <si>
    <t>FIELDWOOD ENERGY LLC / PETROBAL</t>
  </si>
  <si>
    <t>Fielwood Energy E&amp;P México S. de R.L. de C.V.</t>
  </si>
  <si>
    <t>Fieldwood Energy E&amp;P México, S. de R.L. de C.V., y Petrobal Upstream Delta 1, S.A de C.V.</t>
  </si>
  <si>
    <t>Fieldwood Energy E&amp;P México, y Petrobal Upstream Delta 1</t>
  </si>
  <si>
    <t>Estados Unidos/ México</t>
  </si>
  <si>
    <t>50% / 50%</t>
  </si>
  <si>
    <t>Terrestre</t>
  </si>
  <si>
    <t>Burgos</t>
  </si>
  <si>
    <t>Licencia</t>
  </si>
  <si>
    <t>DIAVAZ OFFSHORE</t>
  </si>
  <si>
    <t>Diavaz Offshore, S.A.P.I. de C.V.</t>
  </si>
  <si>
    <t>México</t>
  </si>
  <si>
    <t>SISTEMAS INTEGRALES DE COMPRESION / NUVOIL / CONSTRUCTORA MARUSA</t>
  </si>
  <si>
    <t>Consorcio Petrolero 5M del Golfo, S.A.P.I. de C.V.</t>
  </si>
  <si>
    <t>CONSORCIO MANUFACTURERO MEXICANO</t>
  </si>
  <si>
    <t>CMM Calibrador, S.A. de C.V.</t>
  </si>
  <si>
    <t>GRUPO DIARQCO</t>
  </si>
  <si>
    <t>Calicanto Oil &amp; Gas, S.A.P.I. de C.V.</t>
  </si>
  <si>
    <t>STRATA CAMPOS MADUROS</t>
  </si>
  <si>
    <t>Strata CPB, S.A.P.I. de C.V.</t>
  </si>
  <si>
    <t>SERVICIOS DE EXTRACCION PETROLERA LIFTING DE MEXICO</t>
  </si>
  <si>
    <t>Servicios de Extracción Petrolera Lifting de México, S.A. de C.V.</t>
  </si>
  <si>
    <t>CONSTRUCCIONES Y SERVICIOS INDUSTRIALES GLOBALES</t>
  </si>
  <si>
    <t>Dunas Exploración y Producción, S.A.P.I. de C.V.</t>
  </si>
  <si>
    <t>COMPAÑIA PETROLERA PERSEUS</t>
  </si>
  <si>
    <t>Perseus Fortuna Nacional, S.A. de C.V.</t>
  </si>
  <si>
    <t>Tampico-Misantla</t>
  </si>
  <si>
    <t>INGENIERIA CONSTRUCCIONES Y EQUIPOS CONEQUIPOS ING. LTDA. / INDUSTRIAL CONSULTING S.A.S. / DESARROLLADORA OLEUM / MARAT INTERNATIONAL / CONSTRUCTORA TZAULAN</t>
  </si>
  <si>
    <t>Oleum del Norte, S.A.P.I. de C.V.</t>
  </si>
  <si>
    <t>México / Colombia</t>
  </si>
  <si>
    <t>Mexico / Colombia</t>
  </si>
  <si>
    <t>RENAISSANCE OIL CORP.</t>
  </si>
  <si>
    <t>Renaissance Oil Corp., S.A. de C.V.</t>
  </si>
  <si>
    <t>Canadá</t>
  </si>
  <si>
    <t>Renaissance Oil Corp.</t>
  </si>
  <si>
    <t>Grupo Mareógrafo, S.A. de C.V.</t>
  </si>
  <si>
    <t>Mayacaste Oil &amp; Gas, S.A.P.I. de C.V.</t>
  </si>
  <si>
    <t>CANAMEX DUTCH B.V. / PERFOLAT DE MEXICO / AMERICAN OIL TOOLS</t>
  </si>
  <si>
    <t xml:space="preserve">Canamex Energy Holdings, S.A.P.I de C.V. </t>
  </si>
  <si>
    <t>Países Bajos / México / Estados Unidos</t>
  </si>
  <si>
    <t>Canamex Energy Holdings, S.A.P.I. de C.V.</t>
  </si>
  <si>
    <t>Paises Bajos / México / Estados Unidos</t>
  </si>
  <si>
    <t>ROMA ENERGY HOLDINGS / TUBULAR TECHNOLOGY / GX GEOSCIENCE CORPORATION</t>
  </si>
  <si>
    <t xml:space="preserve">Roma Energy México, S. de R.L. de C.V. </t>
  </si>
  <si>
    <t>Estados Unidos / México</t>
  </si>
  <si>
    <t>Roma Energy México, S. de R.L. de C.V.</t>
  </si>
  <si>
    <t>Roma Energy México</t>
  </si>
  <si>
    <t>CNH-R01-L03-A19/2016</t>
  </si>
  <si>
    <t>STEEL SERV / CONSTRUCTORA HOSTOTIPAQUILLO / DESARROLLO DE TECNOLOGIA Y SERVICIOS INTEGRALES / MERCADO DE ARENAS SILICAS</t>
  </si>
  <si>
    <t>GS Oil &amp; Gas, S.A.P.I. de C.V.</t>
  </si>
  <si>
    <t>Strata CR, S.A.P.I. de C.V.</t>
  </si>
  <si>
    <t>GRUPO R EXPLORACION Y PRODUCCION / CONSTRUCTORA Y ARRENDADORA MEXICO</t>
  </si>
  <si>
    <t>Secadero Petróleo y Gas, S.A. de C.V.</t>
  </si>
  <si>
    <t>Perseus Tajón S.A. de C.V.</t>
  </si>
  <si>
    <t>Perseus Tajón, S.A. de C.V.</t>
  </si>
  <si>
    <t>TONALLI ENERGIA</t>
  </si>
  <si>
    <t>Tonalli Energía, S.A.P.I. de C.V.</t>
  </si>
  <si>
    <t>Renaissance Oil Corp S.A. de C.V.</t>
  </si>
  <si>
    <t>Aguas profundas</t>
  </si>
  <si>
    <t>Golfo de México Profundo</t>
  </si>
  <si>
    <t>CHINA OFFSHORE OIL CORPORATION E&amp;P MEXICO</t>
  </si>
  <si>
    <t>China Offshore Oil Corporation E&amp;P Mexico, S.A.P.I. de C.V.</t>
  </si>
  <si>
    <t>China</t>
  </si>
  <si>
    <t>TOTAL / EXXONMOBIL EXPLORACION Y PRODUCCION MEXICO</t>
  </si>
  <si>
    <t xml:space="preserve">Total E&amp;P Mexico, S.A. de C.V. </t>
  </si>
  <si>
    <t>Francia</t>
  </si>
  <si>
    <t>Total E&amp;P México, S.A. de C.V., y Exxonmobil Exploración y Producción Mexico, S. de R.L. de C.V.</t>
  </si>
  <si>
    <t>Total E&amp;P México, y Exxonmobil Exploración y Producción Mexico</t>
  </si>
  <si>
    <t>Francia / Estados Unidos</t>
  </si>
  <si>
    <t>CHEVRON ENERGIA DE MEXICO / INPEX CORPORATION / PETROLEOS MEXICANOS</t>
  </si>
  <si>
    <t>Chevron Energía de México, S. de R.L. de C.V.</t>
  </si>
  <si>
    <t>Chevron Energía de México, S. de R.L. de C.V., Pemex Exploración y Producción, e Inpex E&amp;P Mexico, S.A. de C.V.</t>
  </si>
  <si>
    <t>Chevron Energía de México, Pemex Exploración y Producción, e Inpex E&amp;P Mexico</t>
  </si>
  <si>
    <t>Estados Unidos / México / Japón</t>
  </si>
  <si>
    <t>33.34% / 33.33% / 33.33%</t>
  </si>
  <si>
    <t>STATOIL E&amp;P MEXICO / BP EXPLORATION MEXICO / TOTAL</t>
  </si>
  <si>
    <t>BP Exploration Mexico, S.A. de C.V.</t>
  </si>
  <si>
    <t>Reino Unido</t>
  </si>
  <si>
    <t>Statoil E&amp;P México, S.A. de C.V., BP Exploration Mexico, S.A. de C.V., y Total E&amp;P Mexico, S.A. de C.V.</t>
  </si>
  <si>
    <t>Statoil E&amp;P México, BP Exploration Mexico, y Total E&amp;P Mexico</t>
  </si>
  <si>
    <t>Noruega / Reino Unido / Francia</t>
  </si>
  <si>
    <t>33.33% / 33.34% / 33.33%</t>
  </si>
  <si>
    <t>Statoil E&amp;P México, S.A. de C.V.</t>
  </si>
  <si>
    <t>Noruega</t>
  </si>
  <si>
    <t>33.34% / 33.33% / 33.33</t>
  </si>
  <si>
    <t>PC CARIGALI MEXICO OPERATIONS / SIERRA OFFSHORE EXPLORATION</t>
  </si>
  <si>
    <t>PC Carigali México, S.A. de C.V.</t>
  </si>
  <si>
    <t>Malasia</t>
  </si>
  <si>
    <t>PC Carigali Mexico Operations, S.A. de C.V., y Sierra Coronado E&amp;P, S. de R.L. de C.V.</t>
  </si>
  <si>
    <t>PC Carigali Mexico Operations, y Sierra Coronado E&amp;P</t>
  </si>
  <si>
    <t>Malasia / México</t>
  </si>
  <si>
    <t>MURPHY SUR / OPHIR MEXICO HOLDINGS LIMITED / PC CARIGALI MEXICO OPERATIONS / SIERRA OFFSHORE EXPLORATION</t>
  </si>
  <si>
    <t>Murphy Sur, S. de R.L. de C.V</t>
  </si>
  <si>
    <t>Murphy Sur, S. de R.L. de C.V., Ophir Mexico Block 5 Salina, S.A. de C.V., PC Carigali Mexico Operations, S.A. de C.V., y Sierra Offshore Exploration, S. de R.L. de C.V.</t>
  </si>
  <si>
    <t>Murphy Sur, Ophir Mexico Block 5 Salina, PC Carigali Mexico Operations, y Sierra Offshore Exploration</t>
  </si>
  <si>
    <t>Estados Unidos / Reino Unido / Malasia</t>
  </si>
  <si>
    <t>30% / 23.33% / 23.43%</t>
  </si>
  <si>
    <t>DEA DEUTSCHE ERDOEL AG / PETROLEOS MEXICANOS</t>
  </si>
  <si>
    <t>Pemex Exploración y Producción, y Deutsche Erdoel Mexico, S. de R.L. de C.V.</t>
  </si>
  <si>
    <t>Pemex Exploración y Producción, y Deutsche Erdoel Mexico</t>
  </si>
  <si>
    <t>México / Alemania</t>
  </si>
  <si>
    <t>PC CARIGALI MEXICO OPERATIONS / ECOPETROL GLOBAL ENERGY S.L.</t>
  </si>
  <si>
    <t>PC Carigali Mexico Operations, S.A. de C.V.</t>
  </si>
  <si>
    <t>PC Carigali Mexico Operations, S.A. de C.V., y ECP Hidrocarburos Mexico, S.A. de C.V.</t>
  </si>
  <si>
    <t>PC Carigali Mexico Operations, y ECP Hidrocarburos Mexico</t>
  </si>
  <si>
    <t>Malasia / Colombia</t>
  </si>
  <si>
    <t>ENI MEXICO / CAPRICORN ENERGY LIMITED / CITLA ENERGY E&amp;P</t>
  </si>
  <si>
    <t>Eni México, S. de R.L. de C.V., Capricorn Energy Mexico, S. de R.L. de C.V., y Citla Energy B7, S.A.P.I. de C.V.</t>
  </si>
  <si>
    <t>Eni México, Capricorn Energy Mexico, y Citla Energy B7</t>
  </si>
  <si>
    <t>México / Reino Unido / México</t>
  </si>
  <si>
    <t>45% / 30% / 25%</t>
  </si>
  <si>
    <t>PETROLEOS MEXICANOS / ECOPETROL GLOBAL ENERGY S.L.</t>
  </si>
  <si>
    <t>Pemex Exploración y Producción, y ECP Hidrocarburos Mexico, S.A. de C.V.</t>
  </si>
  <si>
    <t>Pemex Exploración y Producción, y ECP Hidrocarburos Mexico</t>
  </si>
  <si>
    <t>CAPRICORN ENERGY LIMITED / CITLA ENERGY E&amp;P</t>
  </si>
  <si>
    <t>Capricorn Energy Mexico, S. de R.L. de C.V.</t>
  </si>
  <si>
    <t>Capricorn Energy Mexico, S. de R.L. de C.V., y Citla Energy B9, S.A.P.I. de C.V.</t>
  </si>
  <si>
    <t>Capricorn Energy Mexico, y Citla Energy B9</t>
  </si>
  <si>
    <t>Reino Unido / México</t>
  </si>
  <si>
    <t>65% / 35%</t>
  </si>
  <si>
    <t>ENI MEXICO</t>
  </si>
  <si>
    <t>REPSOL EXPLORACION MEXICO / SIERRA PEROTE E&amp;P</t>
  </si>
  <si>
    <t>Repsol Exploracion México, S.A. de C.V.</t>
  </si>
  <si>
    <t>España</t>
  </si>
  <si>
    <t>Repsol Exploracion México, S.A. de C.V., y Sierra Perote E&amp;P, S. de R.L. de C.V.</t>
  </si>
  <si>
    <t>Repsol Exploracion México, y Sierra Perote E&amp;P</t>
  </si>
  <si>
    <t>España / México</t>
  </si>
  <si>
    <t>LUKOIL OVERSEAS NETHERLANDS B.V.</t>
  </si>
  <si>
    <t>Lukoil Upstream México, S. de R.L. de C.V.</t>
  </si>
  <si>
    <t>Rusia</t>
  </si>
  <si>
    <t>ENI INTERNATIONAL B.V. / CITLA ENERGY E&amp;P</t>
  </si>
  <si>
    <t>Eni México, S. de R.L. de C.V., y Citla Energy B14, S.A.P.I. de C.V.</t>
  </si>
  <si>
    <t>Eni México, y Citla Energy B14</t>
  </si>
  <si>
    <t>Italia / México</t>
  </si>
  <si>
    <t>TOTAL / SHELL EXPLORACION Y EXTRACCION DE MEXICO</t>
  </si>
  <si>
    <t>Total E&amp;P México, S.A. de C.V.</t>
  </si>
  <si>
    <t>Total E&amp;P México, S.A. de C.V., y Shell Exploracion y Extraccion de Mexico, S.A. de C.V.</t>
  </si>
  <si>
    <t>Total E&amp;P México, y Shell Exploracion y Extraccion de Mexico</t>
  </si>
  <si>
    <t>Francia / Países Bajos</t>
  </si>
  <si>
    <t>IBEROAMERICANA DE HIDROCARBUROS / SERVICIOS PJP4 DE MEXICO</t>
  </si>
  <si>
    <t xml:space="preserve">Iberoamericana de Hidrocarburos CQ, Exploración &amp; Producción de México, S.A. de C.V </t>
  </si>
  <si>
    <t>Iberoamericana de Hidrocarburos CQ, Exploración &amp; Producción de México, S.A. de C.V.</t>
  </si>
  <si>
    <t>SUN GOD ENERGIA DE MEXICO / JAGUAR EXPLORACION Y PRODUCCION DE HIDROCARBUROS</t>
  </si>
  <si>
    <t>Pantera Exploración y Producción 2.2, S.A.P.I. de C.V.</t>
  </si>
  <si>
    <t>Canadá / México</t>
  </si>
  <si>
    <t>CNH-R02-L02-A8.BG/2017</t>
  </si>
  <si>
    <t>CNH-R02-L02-A9.BG/2017</t>
  </si>
  <si>
    <t>NEWPEK EXPLORACION Y EXTRACCION / VERDAD EXPLORATION MEXICO LLC</t>
  </si>
  <si>
    <t>Newpek Exploración y Extracción, S.A. de C.V.</t>
  </si>
  <si>
    <t>Newpek Exploración y Extracción, S.A. de C.V., Verdad Exploración México, S. de R.L. de C.V.</t>
  </si>
  <si>
    <t>Newpek Exploración y Extracción, Verdad Exploración México</t>
  </si>
  <si>
    <t>México / Estados Unidos</t>
  </si>
  <si>
    <t>JAGUAR EXPLORACION Y PRODUCCION DE HIDROCARBUROS</t>
  </si>
  <si>
    <t>Jaguar Exploración y Producción 2.3, S.A.P.I. de C.V.</t>
  </si>
  <si>
    <t>CNH-R02-L03-VC-01/2018</t>
  </si>
  <si>
    <t>Veracruz</t>
  </si>
  <si>
    <t>ROMA EXPLORATION AND PRODUCTION LLC / TUBULAR TECHNOLOGY / SUMINISTROS MARINOS E INDUSTRIALES DE MEXICO / GOLFO SUPLEMENTO LATINO</t>
  </si>
  <si>
    <t>Bloque VC 01, S.A.P.I. de C.V.</t>
  </si>
  <si>
    <t>Bloque VC 01</t>
  </si>
  <si>
    <t>CNH-R02-L03-VC-03/2017</t>
  </si>
  <si>
    <t>CNH-R02-L03-CS-02/2017</t>
  </si>
  <si>
    <t>SHANDONG KERUI OILFIELD SERVICE GROUP CO. / SICOVAL MX / NUEVAS SOLUCIONES ENERGETICAS A&amp;P</t>
  </si>
  <si>
    <t>Shandong and Keruy Petroleum, S.A. de C.V.</t>
  </si>
  <si>
    <t>Shandong and Keruy Petroleum</t>
  </si>
  <si>
    <t>China / México</t>
  </si>
  <si>
    <t>CNH-R02-L03-CS-03/2017</t>
  </si>
  <si>
    <t>CARSO OIL AND GAS</t>
  </si>
  <si>
    <t>Operadora Bloque 12, S.A. de C.V.</t>
  </si>
  <si>
    <t>Operadora Bloque 13, S.A. de C.V.</t>
  </si>
  <si>
    <t>Mexico</t>
  </si>
  <si>
    <t>CNH-R02-L03-CS-06/2017</t>
  </si>
  <si>
    <t>CNH-R02-L04-AP-PG02/2018</t>
  </si>
  <si>
    <t>SHELL EXPLORACION Y EXTRACCION DE MEXICO / PEMEX EXPLORACION Y PRODUCCION</t>
  </si>
  <si>
    <t>Shell Exploracion y Extraccion de Mexico, S.A. de C.V.</t>
  </si>
  <si>
    <t>Shell Exploracion y Extraccion de Mexico</t>
  </si>
  <si>
    <t>Países Bajos</t>
  </si>
  <si>
    <t>Shell Exploracion y Extraccion de Mexico, S.A. de C.V., y Pemex Exploración y Producción</t>
  </si>
  <si>
    <t>Shell Exploracion y Extraccion de Mexico, y Pemex Exploración y Producción</t>
  </si>
  <si>
    <t>Países Bajos / México</t>
  </si>
  <si>
    <t>CNH-R02-L04-AP-PG03/2018</t>
  </si>
  <si>
    <t>SHELL EXPLORACION Y EXTRACCION DE MEXICO / QATAR PETROLEUM INTERNATIONAL</t>
  </si>
  <si>
    <t>Shell Exploracion y Extraccion de Mexico, S.A. de C.V., y QPI México, S.A. de C.V.</t>
  </si>
  <si>
    <t>Shell Exploracion y Extraccion de Mexico, y QPI México</t>
  </si>
  <si>
    <t>Países Bajos / Qatar</t>
  </si>
  <si>
    <t>CNH-R02-L04-AP-PG04/2018</t>
  </si>
  <si>
    <t>CNH-R02-L04-AP-PG05/2018</t>
  </si>
  <si>
    <t>PEMEX EXPLORACION Y PRODUCCION</t>
  </si>
  <si>
    <t>CNH-R02-L04-AP-PG06/2018</t>
  </si>
  <si>
    <t>CNH-R02-L04-AP-PG07/2018</t>
  </si>
  <si>
    <t>CNH-R02-L04-AP-CM-G01/2018</t>
  </si>
  <si>
    <t>REPSOL EXPLORACION MEXICO / PC CARIGALI MEXICO OPERATIONS / OPHIR MEXICO</t>
  </si>
  <si>
    <t>Repsol Exploración México, S.A. de C.V.</t>
  </si>
  <si>
    <t>Repsol Exploración México</t>
  </si>
  <si>
    <t>Repsol Exploración México, S.A. de C.V., PC Carigali Mexico Operations, S.A. de C.V., y Ophir Mexico Operations, S.A. de C.V.</t>
  </si>
  <si>
    <t>Repsol Exploración México, PC Carigali Mexico Operations, y Ophir Mexico Operations</t>
  </si>
  <si>
    <t>España / Malasia / Reino Unido</t>
  </si>
  <si>
    <t>40% / 40% / 20%</t>
  </si>
  <si>
    <t>CNH-R02-L04-AP-CM-G03/2018</t>
  </si>
  <si>
    <t>PC CARIGALI MEXICO OPERATIONS / OPHIR MEXICO / PTTEP MEXICO E&amp;P</t>
  </si>
  <si>
    <t>PC Carigali Mexico Operations, S.A. de C.V., Ophir Mexico Operations, S.A. de C.V., y PTTEP México E&amp;P Limited, S. de R.L. de C.V.</t>
  </si>
  <si>
    <t>PC Carigali Mexico Operations, Ophir Mexico Operations, y PTTEP México E&amp;P Limited</t>
  </si>
  <si>
    <t>Malasia / Reino Unido / Tailandia</t>
  </si>
  <si>
    <t>60% / 20% / 20%</t>
  </si>
  <si>
    <t>CNH-R02-L04-AP-CM-G05/2018</t>
  </si>
  <si>
    <t>REPSOL EXPLORACION MEXICO / PC CARIGALI MEXICO OPERATIONS</t>
  </si>
  <si>
    <t>Repsol Exploración México, S.A. de C.V., y PC Carigali Mexico Operations, S.A. de C.V.</t>
  </si>
  <si>
    <t>Repsol Exploración México, y PC Carigali Mexico Operations</t>
  </si>
  <si>
    <t>España / Malasia</t>
  </si>
  <si>
    <t>CNH-R02-L04-AP-CM-G09/2018</t>
  </si>
  <si>
    <t>CNH-R02-L04-AP-CS-G01/2018</t>
  </si>
  <si>
    <t>SHELL EXPLORACION Y EXTRACCION DE MEXICO</t>
  </si>
  <si>
    <t>CNH-R02-L04-AP-CS-G02/2018</t>
  </si>
  <si>
    <t>CNH-R02-L04-AP-CS-G03/2018</t>
  </si>
  <si>
    <t>Chevron Energía de México, S. de R.L. de C.V., Pemex Exploración y Producción, e Inpex E&amp;P México, S.A. de C.V.</t>
  </si>
  <si>
    <t>Chevron Energía de México, Pemex Exploración y Producción, e Inpex E&amp;P México</t>
  </si>
  <si>
    <t>37.50% / 27.50% / 35%</t>
  </si>
  <si>
    <t>CNH-R02-L04-AP-CS-G04/2018</t>
  </si>
  <si>
    <t>CNH-R02-L04-AP-CS-G05/2018</t>
  </si>
  <si>
    <t>ENI MEXICO / QATAR PETROLEUM INTERNATIONAL</t>
  </si>
  <si>
    <t>Eni México, S. de R.L. de C.V., y QPI México, S.A. de C.V.</t>
  </si>
  <si>
    <t>Eni México, y QPI México</t>
  </si>
  <si>
    <t>Italia/ Qatar</t>
  </si>
  <si>
    <t>CNH-R02-L04-AP-CS-G06/2018</t>
  </si>
  <si>
    <t>PC CARIGALI MEXICO OPERATIONS</t>
  </si>
  <si>
    <t>CNH-R02-L04-AP-CS-G07/2018</t>
  </si>
  <si>
    <t>CNH-R02-L04-AP-CS-G09/2018</t>
  </si>
  <si>
    <t>CNH-R02-L04-AP-CS-G10/2018</t>
  </si>
  <si>
    <t>REPSOL EXPLORACION MEXICO / PC CARIGALI MEXICO OPERATIONS / SIERRA NEVADA E&amp;P / PTTEP MEXICO E&amp;P</t>
  </si>
  <si>
    <t>Repsol Exploración México, S.A. de C.V., PC Carigali Mexico Operations, S.A. de C.V., Sierra Nevada E&amp;P, S. de R.L. de C.V., y PTTEP México E&amp;P Limited, S. de R.L. de C.V.</t>
  </si>
  <si>
    <t>Repsol Exploración México, PC Carigali Mexico Operations, Sierra Nevada E&amp;P, y PTTEP México E&amp;P Limited</t>
  </si>
  <si>
    <t>España / Malasia / México / Tailandia</t>
  </si>
  <si>
    <t>30% / 28.33% / 25% / 16.67%</t>
  </si>
  <si>
    <t>CNH-R03-L01-G-BG-05/2018</t>
  </si>
  <si>
    <t>REPSOL EXPLORACION MEXICO</t>
  </si>
  <si>
    <t>CNH-R03-L01-AS-B-57/2018</t>
  </si>
  <si>
    <t>PREMIER OIL EXPLORATION AND PRODUCTION MEXICO</t>
  </si>
  <si>
    <t>Premier Oil Exploration and Production Mexico, S.A. de C.V.</t>
  </si>
  <si>
    <t>Premier Oil Exploration and Production Mexico</t>
  </si>
  <si>
    <t>CNH-R03-L01-G-BG-07/2018</t>
  </si>
  <si>
    <t>CNH-R03-L01-AS-B-60/2018</t>
  </si>
  <si>
    <t>CNH-R03-L01-G-TMV-01/2018</t>
  </si>
  <si>
    <t>Capricorn Energy México, S. de R.L. de C.V</t>
  </si>
  <si>
    <t>Capricorn Energy México</t>
  </si>
  <si>
    <t>Capricorn Energy México, S. de R.L. de C.V., y Citla Energy B15, S.A.P.I. de C.V.</t>
  </si>
  <si>
    <t>Capricorn Energy México, y Citla Energy B15</t>
  </si>
  <si>
    <t>CNH-R03-L01-G-TMV-02/2018</t>
  </si>
  <si>
    <t>PEMEX EXPLORACION Y PRODUCCION / DEUTSCHE ERDOEL MEXICO / COMPAÃ‘IA ESPAÃ‘OLA DE PETROLEOS</t>
  </si>
  <si>
    <t>Deutsche Erdoel México, S. de R.L. de C.V.</t>
  </si>
  <si>
    <t>Alemania</t>
  </si>
  <si>
    <t>Deutsche Erdoel México, S. de R.L. de C.V., Pemex Exploración y Producción, y Cepsa E.P. México, S. de R.L. de C.V.</t>
  </si>
  <si>
    <t>Deutsche Erdoel México, Pemex Exploración y Producción, y Cepsa E.P. México</t>
  </si>
  <si>
    <t>Alemania / México / España</t>
  </si>
  <si>
    <t>40%  / 40% / 20%</t>
  </si>
  <si>
    <t>CNH-R03-L01-G-TMV-03/2018</t>
  </si>
  <si>
    <t>CNH-R03-L01-G-TMV-04/2018</t>
  </si>
  <si>
    <t>PEMEX EXPLORACION Y PRODUCCION / COMPAÃ‘IA ESPAÃ‘OLA DE PETROLEOS</t>
  </si>
  <si>
    <t>Pemex Exploración y Producción, y Cepsa E.P. México, S. de R.L. de C.V.</t>
  </si>
  <si>
    <t>Pemex Exploración y Producción, y Cepsa E.P. México</t>
  </si>
  <si>
    <t>México / España</t>
  </si>
  <si>
    <t>80% / 20%</t>
  </si>
  <si>
    <t>CNH-R03-L01-G-CS-01/2018</t>
  </si>
  <si>
    <t>ENI MEXICO / LUKOIL UPSTREAM MEXICO</t>
  </si>
  <si>
    <t>Eni México, S. de R.L. de C.V</t>
  </si>
  <si>
    <t>Eni México, S. de R.L. de C.V., y Lukoil Upstream Mexico, S. de R.L. de C.V.</t>
  </si>
  <si>
    <t>Eni México, y Lukoil Upstream Mexico</t>
  </si>
  <si>
    <t>Italia / Rusia</t>
  </si>
  <si>
    <t>75% / 25%</t>
  </si>
  <si>
    <t>CNH-R03-L01-AS-CS-13/2018</t>
  </si>
  <si>
    <t>CNH-R03-L01-AS-CS-14/2018</t>
  </si>
  <si>
    <t>DEUTSCHE ERDOEL MEXICO / PREMIER OIL EXPLORATION AND PRODUCTION MEXICO / SAPURA EXPLORATION AND PRODUCTION MEXICO</t>
  </si>
  <si>
    <t>Deutsche Erdoel México, S. de R.L. de C.V., Premier Oil Exploration and Production Mexico, S.A. de C.V., y SEP Block 30, S. de R.L. de C.V.</t>
  </si>
  <si>
    <t>Deutsche Erdoel México, Premier Oil Exploration and Production Mexico, y SEP Block 30</t>
  </si>
  <si>
    <t>Alemania / Reino Unido / Malasia</t>
  </si>
  <si>
    <t>40% / 30% / 30%</t>
  </si>
  <si>
    <t>CNH-R03-L01-AS-CS-15/2018</t>
  </si>
  <si>
    <t>PAN AMERICAN ENERGY</t>
  </si>
  <si>
    <t>Hokchi Energy, S.A. de C.V.</t>
  </si>
  <si>
    <t>CNH-R03-L01-G-CS-02/2018</t>
  </si>
  <si>
    <t>TOTAL E&amp;P MEXICO / PEMEX EXPLORACION Y PRODUCCION</t>
  </si>
  <si>
    <t>Pemex Exploración y Producción, y Total E&amp;P México, S.A. de C.V.</t>
  </si>
  <si>
    <t>Pemex Exploración y Producción, y Total E&amp;P México</t>
  </si>
  <si>
    <t>México / Francia</t>
  </si>
  <si>
    <t>CNH-R03-L01-AS-CS-06/2018</t>
  </si>
  <si>
    <t>Total E&amp;P México, S.A. de C.V., y Pemex Exploración y Producción</t>
  </si>
  <si>
    <t>Total E&amp;P México, y Pemex Exploración y Producción</t>
  </si>
  <si>
    <t>Francia / México</t>
  </si>
  <si>
    <t>CNH-R03-L01-G-CS-03/2018</t>
  </si>
  <si>
    <t>TOTAL E&amp;P MEXICO / BP EXPLORATION MEXICO / PAN AMERICAN ENERGY</t>
  </si>
  <si>
    <t>BP Exploration Mexico, S.A. de C.V., Total E&amp;P México, S.A. de C.V., y Hokchi Energy, S.A. de C.V.</t>
  </si>
  <si>
    <t>BP Exploration Mexico, Total E&amp;P México, y Hokchi Energy</t>
  </si>
  <si>
    <t>Reino Unido / Francia / Argentina</t>
  </si>
  <si>
    <t>42.50% / 42.50% / 15%</t>
  </si>
  <si>
    <t>CNH-R03-L01-G-CS-04/2018</t>
  </si>
  <si>
    <t>PEMEX.CARDENAS MORA</t>
  </si>
  <si>
    <t>Cárdenas Mora</t>
  </si>
  <si>
    <t>CHEIRON HOLDINGS LIMITED</t>
  </si>
  <si>
    <t>Petrolera Cárdenas Mora, S.A.P.I. de C.V.</t>
  </si>
  <si>
    <t>Egipto</t>
  </si>
  <si>
    <t>Petrolera Cárdenas Mora, S.A.P.I. de C.V., y Pemex Exploración y Producción</t>
  </si>
  <si>
    <t>Petrolera Cárdenas Mora, y Pemex Exploración y Producción</t>
  </si>
  <si>
    <t>Egipto / México</t>
  </si>
  <si>
    <t>PEMEX.OGARRIO</t>
  </si>
  <si>
    <t>Ogarrio</t>
  </si>
  <si>
    <t>DEA DEUTSCHE ERDOEL AG</t>
  </si>
  <si>
    <t>Deutsche Erdoel México, S. de R.L. de C.V., y Pemex Exploración y Producción</t>
  </si>
  <si>
    <t>Deutsche Erdoel México, y Pemex Exploración y Producción</t>
  </si>
  <si>
    <t>Alemania / México</t>
  </si>
  <si>
    <t>PEMEX.TRION</t>
  </si>
  <si>
    <t>Trion</t>
  </si>
  <si>
    <t>BHP BILLITON PETROLEO OPERACIONES DE MEXICO</t>
  </si>
  <si>
    <t>BHP Billiton Petróleo Operaciones de México, S. de R.L. de C.V</t>
  </si>
  <si>
    <t>Australia</t>
  </si>
  <si>
    <t>BHP Billiton Petróleo Operaciones de México, S. de R.L. de C.V., y Pemex Exploración y Producción</t>
  </si>
  <si>
    <t>BHP Billiton Petróleo Operaciones de México, y Pemex Exploración y Producción</t>
  </si>
  <si>
    <t>Australia / México</t>
  </si>
  <si>
    <t>M1-Ek-Balam</t>
  </si>
  <si>
    <t>Ek- Balam</t>
  </si>
  <si>
    <t>Santuario- El Golpe</t>
  </si>
  <si>
    <t>PEMEX EXPLORACION Y PRODUCCION Y PETROFAC MEXICO</t>
  </si>
  <si>
    <t xml:space="preserve">Petrofac México, S.A. de C.V. </t>
  </si>
  <si>
    <t>Petrofac México, S.A. de C.V., y Pemex Exploración y Producción</t>
  </si>
  <si>
    <t>Petrofac México, y Pemex Exploración y Producción</t>
  </si>
  <si>
    <t>36% / 64%</t>
  </si>
  <si>
    <t>Misión</t>
  </si>
  <si>
    <t>SERVICIOS MULTIPLES DE BURGOS Y PEMEX EXPLORACION Y PRODUCCION</t>
  </si>
  <si>
    <t xml:space="preserve">Servicios Múltiples de Burgos, S.A. de C.V. </t>
  </si>
  <si>
    <t xml:space="preserve">Servicios Múltiples de Burgos </t>
  </si>
  <si>
    <t>Servicios Múltiples de Burgos, S.A. de C.V., y Pemex Exploración y Producción</t>
  </si>
  <si>
    <t>Servicios Múltiples de Burgos, y Pemex Exploración y Producción</t>
  </si>
  <si>
    <t>México / México</t>
  </si>
  <si>
    <t>49% / 51%</t>
  </si>
  <si>
    <t>Ébano</t>
  </si>
  <si>
    <t>PEMEX EXPLORACION Y PRODUCCION, DS SERVICIOS PETROLEROS Y D&amp;S PETROLEUM</t>
  </si>
  <si>
    <t>DS Servicios Petroleros, S.A. DE C.V.</t>
  </si>
  <si>
    <t>DS Servicios Petroleros</t>
  </si>
  <si>
    <t>Pemex Exploración y Producción, DS Servicios Petroleros, S.A. DE C.V. y D&amp;S Petroleum, S.A. DE C.V.</t>
  </si>
  <si>
    <t>Pemex Exploración y Producción, DS Servicios Petroleros y D&amp;S Petroleum</t>
  </si>
  <si>
    <t>México / México / México</t>
  </si>
  <si>
    <t>45% / 54.99% / 0.01%</t>
  </si>
  <si>
    <t>Miquetla</t>
  </si>
  <si>
    <t>OPERADORA DE CAMPOS DWF Y PEMEX EXPLORACION Y PRODUCCION</t>
  </si>
  <si>
    <t>Operadora de Campos DWF, S.A. de C.V.</t>
  </si>
  <si>
    <t>Pemex Exploración y Producción y Operadora de Campos DWF, S.A. de C.V.</t>
  </si>
  <si>
    <t>Pemex Exploración y Producción y Operadora de Campos DWF</t>
  </si>
  <si>
    <t>Suma de 2015</t>
  </si>
  <si>
    <t>Suma de 2016</t>
  </si>
  <si>
    <t>Suma de 2017</t>
  </si>
  <si>
    <t>Suma de 2018</t>
  </si>
  <si>
    <t>Suma de 2019</t>
  </si>
  <si>
    <t>Suma de 2020</t>
  </si>
  <si>
    <t>Suma de 2021</t>
  </si>
  <si>
    <t>Suma de 2022</t>
  </si>
  <si>
    <t>Suma de 2023</t>
  </si>
  <si>
    <t>Suma de 2024</t>
  </si>
  <si>
    <t>Suma de 2025</t>
  </si>
  <si>
    <t>Suma de 2026</t>
  </si>
  <si>
    <t>Suma de 2027</t>
  </si>
  <si>
    <t>Suma de 2028</t>
  </si>
  <si>
    <t>Suma de 2029</t>
  </si>
  <si>
    <t>Suma de 2030</t>
  </si>
  <si>
    <t>Suma de 2031</t>
  </si>
  <si>
    <t>Suma de 2032</t>
  </si>
  <si>
    <t>Suma de 2033</t>
  </si>
  <si>
    <t>Suma de 2034</t>
  </si>
  <si>
    <t>Suma de 2035</t>
  </si>
  <si>
    <t>Suma de 2036</t>
  </si>
  <si>
    <t>Suma de 2037</t>
  </si>
  <si>
    <t>Suma de 2038</t>
  </si>
  <si>
    <t>Suma de 2039</t>
  </si>
  <si>
    <t>Suma de 2040</t>
  </si>
  <si>
    <t>Suma de 2041</t>
  </si>
  <si>
    <t>Suma de 2042</t>
  </si>
  <si>
    <t>Farmouts</t>
  </si>
  <si>
    <t>Suma de 2043</t>
  </si>
  <si>
    <t>Suma de 2044</t>
  </si>
  <si>
    <t>Suma de 2045</t>
  </si>
  <si>
    <t>Suma de 2046</t>
  </si>
  <si>
    <t>Suma de 2047</t>
  </si>
  <si>
    <t>Suma de 2048</t>
  </si>
  <si>
    <t>Ronda 2.4</t>
  </si>
  <si>
    <t>Ronda 3.1</t>
  </si>
  <si>
    <t>Round 2.4</t>
  </si>
  <si>
    <t>Round 3.1</t>
  </si>
  <si>
    <t>Investment reported by year of Bidding of Rounds 1, 2, 3 Migrations and Farmouts</t>
  </si>
  <si>
    <t>Inversión aprobada por año de Licitaciones de las Rondas 1, 2, 3, Migraciones y Asociaciones</t>
  </si>
  <si>
    <t>Contract type</t>
  </si>
  <si>
    <t>Asociación</t>
  </si>
  <si>
    <t>Migración</t>
  </si>
  <si>
    <t>CONTRATO</t>
  </si>
  <si>
    <t>Los montos de los contratos de producción compartida se refieren a montos aprobados. Los montos de los contratos de licencia son montos presentados por el Operador.</t>
  </si>
  <si>
    <t>Actualización: Inversiones aprobadas de contratos al 31 de agosto de 2019.</t>
  </si>
  <si>
    <t>Agosto 2019</t>
  </si>
  <si>
    <t>Suma de Total</t>
  </si>
  <si>
    <t>August 2019</t>
  </si>
  <si>
    <t>Approved investment in contracts Updated to 31 August, 2019</t>
  </si>
  <si>
    <t>Evaluación</t>
  </si>
  <si>
    <t>Exploración</t>
  </si>
  <si>
    <t>Abandono</t>
  </si>
  <si>
    <t>Desarrollo</t>
  </si>
  <si>
    <t>Producción</t>
  </si>
  <si>
    <t>Actividad</t>
  </si>
  <si>
    <t>Periodo</t>
  </si>
  <si>
    <t>Inversiones aprobadas en Planes
(Dólares americanos)</t>
  </si>
  <si>
    <t>Approved investment in contracts updated to 31 August, 2019</t>
  </si>
  <si>
    <t>Investment reported in Exploration, Appraisal, and Development plans</t>
  </si>
  <si>
    <t>Activity</t>
  </si>
  <si>
    <t>Period</t>
  </si>
  <si>
    <t>Investment reported in plans
(USD Dollars)</t>
  </si>
  <si>
    <t>Exploration</t>
  </si>
  <si>
    <t>Assessment</t>
  </si>
  <si>
    <t>Development</t>
  </si>
  <si>
    <t>Deserted</t>
  </si>
  <si>
    <t>Farmout</t>
  </si>
  <si>
    <t>Migration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</si>
</sst>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_-* #,##0.0_-;\-* #,##0.0_-;_-* &quot;-&quot;??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8"/>
      <color rgb="FF000000"/>
      <name val="Arial"/>
      <family val="2"/>
    </font>
    <font>
      <sz val="11"/>
      <color theme="0" tint="-0.499984740745262"/>
      <name val="Calibri"/>
      <family val="2"/>
      <scheme val="minor"/>
    </font>
    <font>
      <sz val="18"/>
      <color rgb="FF000000"/>
      <name val="Arial"/>
      <family val="2"/>
    </font>
    <font>
      <sz val="30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72"/>
      <color theme="1"/>
      <name val="Arial"/>
      <family val="2"/>
    </font>
    <font>
      <b/>
      <sz val="36"/>
      <color theme="0" tint="-0.249977111117893"/>
      <name val="Arial"/>
      <family val="2"/>
    </font>
    <font>
      <b/>
      <sz val="36"/>
      <color theme="0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Abadi"/>
      <family val="2"/>
    </font>
    <font>
      <sz val="22"/>
      <color theme="1"/>
      <name val="Abadi"/>
      <family val="2"/>
    </font>
    <font>
      <sz val="22"/>
      <name val="Abadi"/>
      <family val="2"/>
    </font>
    <font>
      <sz val="22"/>
      <color theme="1"/>
      <name val="Calibri"/>
      <family val="2"/>
      <scheme val="minor"/>
    </font>
    <font>
      <sz val="12"/>
      <color theme="1"/>
      <name val="Adabi"/>
    </font>
    <font>
      <b/>
      <sz val="12"/>
      <color theme="1"/>
      <name val="Adabi"/>
    </font>
    <font>
      <b/>
      <sz val="22"/>
      <name val="Arial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b/>
      <sz val="30"/>
      <color theme="1"/>
      <name val="Arial"/>
      <family val="2"/>
    </font>
    <font>
      <sz val="30"/>
      <color theme="1"/>
      <name val="Arial"/>
      <family val="2"/>
    </font>
    <font>
      <sz val="20"/>
      <name val="Arial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b/>
      <sz val="20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36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7" fillId="0" borderId="0" xfId="0" applyFont="1"/>
    <xf numFmtId="164" fontId="7" fillId="0" borderId="0" xfId="2" applyNumberFormat="1" applyFont="1"/>
    <xf numFmtId="165" fontId="7" fillId="0" borderId="0" xfId="2" applyNumberFormat="1" applyFont="1"/>
    <xf numFmtId="164" fontId="7" fillId="0" borderId="0" xfId="0" applyNumberFormat="1" applyFont="1"/>
    <xf numFmtId="0" fontId="9" fillId="0" borderId="0" xfId="0" applyFont="1" applyAlignment="1"/>
    <xf numFmtId="0" fontId="10" fillId="0" borderId="0" xfId="0" applyFont="1" applyAlignment="1"/>
    <xf numFmtId="0" fontId="0" fillId="0" borderId="0" xfId="0" applyBorder="1"/>
    <xf numFmtId="0" fontId="15" fillId="0" borderId="0" xfId="4" applyFont="1" applyFill="1" applyBorder="1" applyAlignment="1">
      <alignment horizontal="left" vertical="center"/>
    </xf>
    <xf numFmtId="0" fontId="0" fillId="2" borderId="0" xfId="0" applyFill="1"/>
    <xf numFmtId="0" fontId="21" fillId="2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16" fillId="0" borderId="0" xfId="0" applyFont="1" applyFill="1" applyBorder="1" applyAlignment="1">
      <alignment horizontal="left"/>
    </xf>
    <xf numFmtId="3" fontId="18" fillId="0" borderId="0" xfId="3" applyNumberFormat="1" applyFont="1" applyFill="1" applyBorder="1" applyAlignment="1">
      <alignment horizontal="center" vertical="top"/>
    </xf>
    <xf numFmtId="0" fontId="18" fillId="0" borderId="0" xfId="3" applyFont="1" applyFill="1" applyBorder="1" applyAlignment="1">
      <alignment horizontal="left" vertical="top"/>
    </xf>
    <xf numFmtId="1" fontId="18" fillId="0" borderId="0" xfId="3" applyNumberFormat="1" applyFont="1" applyFill="1" applyBorder="1" applyAlignment="1">
      <alignment horizontal="center" vertical="top"/>
    </xf>
    <xf numFmtId="0" fontId="17" fillId="0" borderId="0" xfId="3" applyFont="1" applyFill="1" applyBorder="1" applyAlignment="1">
      <alignment horizontal="right" vertical="top"/>
    </xf>
    <xf numFmtId="3" fontId="17" fillId="0" borderId="0" xfId="3" applyNumberFormat="1" applyFont="1" applyFill="1" applyBorder="1" applyAlignment="1">
      <alignment horizontal="center" vertical="top"/>
    </xf>
    <xf numFmtId="0" fontId="0" fillId="0" borderId="0" xfId="0" applyFill="1" applyBorder="1"/>
    <xf numFmtId="0" fontId="14" fillId="0" borderId="0" xfId="3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center"/>
    </xf>
    <xf numFmtId="0" fontId="17" fillId="0" borderId="0" xfId="3" applyFont="1" applyFill="1" applyBorder="1" applyAlignment="1">
      <alignment horizontal="center" vertical="top"/>
    </xf>
    <xf numFmtId="0" fontId="18" fillId="0" borderId="0" xfId="3" applyFont="1" applyFill="1" applyBorder="1" applyAlignment="1">
      <alignment horizontal="center" vertical="top"/>
    </xf>
    <xf numFmtId="3" fontId="19" fillId="0" borderId="0" xfId="3" applyNumberFormat="1" applyFont="1" applyFill="1" applyBorder="1" applyAlignment="1">
      <alignment horizontal="center" vertical="top"/>
    </xf>
    <xf numFmtId="0" fontId="17" fillId="0" borderId="0" xfId="3" applyFont="1" applyFill="1" applyBorder="1" applyAlignment="1">
      <alignment horizontal="left" vertical="top"/>
    </xf>
    <xf numFmtId="0" fontId="18" fillId="0" borderId="0" xfId="0" applyFont="1" applyFill="1" applyBorder="1"/>
    <xf numFmtId="0" fontId="17" fillId="0" borderId="0" xfId="3" applyFont="1" applyFill="1" applyBorder="1" applyAlignment="1">
      <alignment horizontal="left"/>
    </xf>
    <xf numFmtId="0" fontId="20" fillId="0" borderId="0" xfId="0" applyFont="1" applyFill="1" applyBorder="1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0" fillId="0" borderId="0" xfId="0" applyNumberFormat="1"/>
    <xf numFmtId="0" fontId="25" fillId="0" borderId="0" xfId="0" applyFont="1"/>
    <xf numFmtId="0" fontId="28" fillId="0" borderId="0" xfId="0" applyFont="1" applyAlignment="1">
      <alignment horizontal="left" vertical="center"/>
    </xf>
    <xf numFmtId="4" fontId="28" fillId="0" borderId="0" xfId="0" applyNumberFormat="1" applyFont="1" applyAlignment="1">
      <alignment horizontal="right" vertical="center"/>
    </xf>
    <xf numFmtId="4" fontId="28" fillId="0" borderId="0" xfId="1" applyNumberFormat="1" applyFont="1" applyAlignment="1">
      <alignment horizontal="right" vertical="center"/>
    </xf>
    <xf numFmtId="3" fontId="28" fillId="0" borderId="0" xfId="0" applyNumberFormat="1" applyFont="1" applyAlignment="1">
      <alignment horizontal="left" vertical="center"/>
    </xf>
    <xf numFmtId="4" fontId="28" fillId="0" borderId="0" xfId="0" applyNumberFormat="1" applyFont="1" applyBorder="1" applyAlignment="1">
      <alignment horizontal="right" vertical="center"/>
    </xf>
    <xf numFmtId="3" fontId="28" fillId="0" borderId="0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4" fontId="28" fillId="0" borderId="0" xfId="1" applyNumberFormat="1" applyFont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4" fontId="31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1" fillId="2" borderId="0" xfId="0" applyFont="1" applyFill="1" applyAlignment="1"/>
    <xf numFmtId="0" fontId="25" fillId="2" borderId="0" xfId="0" applyFont="1" applyFill="1"/>
    <xf numFmtId="3" fontId="25" fillId="2" borderId="0" xfId="0" applyNumberFormat="1" applyFont="1" applyFill="1"/>
    <xf numFmtId="0" fontId="34" fillId="3" borderId="1" xfId="0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 wrapText="1"/>
    </xf>
    <xf numFmtId="3" fontId="34" fillId="3" borderId="2" xfId="0" applyNumberFormat="1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5" fillId="0" borderId="4" xfId="0" applyFont="1" applyBorder="1"/>
    <xf numFmtId="0" fontId="25" fillId="0" borderId="5" xfId="0" applyFont="1" applyBorder="1"/>
    <xf numFmtId="3" fontId="25" fillId="0" borderId="6" xfId="0" applyNumberFormat="1" applyFont="1" applyBorder="1"/>
    <xf numFmtId="3" fontId="25" fillId="0" borderId="5" xfId="0" applyNumberFormat="1" applyFont="1" applyBorder="1"/>
    <xf numFmtId="0" fontId="25" fillId="0" borderId="3" xfId="0" applyFont="1" applyBorder="1"/>
    <xf numFmtId="3" fontId="25" fillId="0" borderId="7" xfId="0" applyNumberFormat="1" applyFont="1" applyBorder="1"/>
    <xf numFmtId="9" fontId="25" fillId="0" borderId="3" xfId="0" applyNumberFormat="1" applyFont="1" applyBorder="1"/>
    <xf numFmtId="0" fontId="25" fillId="0" borderId="3" xfId="0" applyFont="1" applyBorder="1" applyAlignment="1"/>
    <xf numFmtId="0" fontId="25" fillId="0" borderId="8" xfId="0" applyFont="1" applyBorder="1"/>
    <xf numFmtId="0" fontId="25" fillId="0" borderId="9" xfId="0" applyFont="1" applyBorder="1"/>
    <xf numFmtId="3" fontId="25" fillId="0" borderId="9" xfId="0" applyNumberFormat="1" applyFont="1" applyBorder="1"/>
    <xf numFmtId="0" fontId="25" fillId="0" borderId="9" xfId="0" applyFont="1" applyBorder="1" applyAlignment="1">
      <alignment wrapText="1"/>
    </xf>
    <xf numFmtId="0" fontId="25" fillId="0" borderId="5" xfId="0" applyFont="1" applyBorder="1" applyAlignment="1">
      <alignment wrapText="1"/>
    </xf>
    <xf numFmtId="0" fontId="25" fillId="0" borderId="10" xfId="0" applyFont="1" applyBorder="1"/>
    <xf numFmtId="3" fontId="25" fillId="0" borderId="0" xfId="0" applyNumberFormat="1" applyFont="1"/>
    <xf numFmtId="0" fontId="0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1" fillId="2" borderId="0" xfId="0" quotePrefix="1" applyFont="1" applyFill="1" applyAlignment="1">
      <alignment horizontal="center" vertical="center"/>
    </xf>
    <xf numFmtId="0" fontId="5" fillId="2" borderId="0" xfId="0" quotePrefix="1" applyFont="1" applyFill="1" applyAlignment="1">
      <alignment vertical="center"/>
    </xf>
    <xf numFmtId="0" fontId="4" fillId="2" borderId="0" xfId="0" quotePrefix="1" applyFont="1" applyFill="1" applyAlignment="1">
      <alignment horizontal="center" vertical="center"/>
    </xf>
    <xf numFmtId="0" fontId="6" fillId="2" borderId="0" xfId="0" applyFont="1" applyFill="1" applyBorder="1" applyAlignment="1"/>
    <xf numFmtId="166" fontId="0" fillId="2" borderId="0" xfId="1" applyNumberFormat="1" applyFont="1" applyFill="1"/>
    <xf numFmtId="0" fontId="8" fillId="2" borderId="0" xfId="0" applyFont="1" applyFill="1" applyBorder="1" applyAlignment="1"/>
    <xf numFmtId="3" fontId="8" fillId="2" borderId="0" xfId="0" applyNumberFormat="1" applyFont="1" applyFill="1" applyBorder="1" applyAlignment="1"/>
    <xf numFmtId="164" fontId="8" fillId="2" borderId="0" xfId="1" applyNumberFormat="1" applyFont="1" applyFill="1" applyBorder="1" applyAlignment="1"/>
    <xf numFmtId="0" fontId="0" fillId="2" borderId="0" xfId="0" applyFont="1" applyFill="1" applyAlignment="1"/>
    <xf numFmtId="0" fontId="23" fillId="2" borderId="0" xfId="4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26" fillId="2" borderId="0" xfId="0" applyFont="1" applyFill="1" applyAlignment="1"/>
    <xf numFmtId="166" fontId="26" fillId="2" borderId="0" xfId="1" applyNumberFormat="1" applyFont="1" applyFill="1" applyAlignment="1"/>
    <xf numFmtId="0" fontId="10" fillId="2" borderId="0" xfId="0" applyFont="1" applyFill="1" applyAlignment="1"/>
    <xf numFmtId="0" fontId="27" fillId="2" borderId="0" xfId="0" applyFont="1" applyFill="1" applyAlignment="1"/>
    <xf numFmtId="0" fontId="26" fillId="2" borderId="0" xfId="0" applyFont="1" applyFill="1" applyAlignment="1">
      <alignment horizontal="center"/>
    </xf>
    <xf numFmtId="166" fontId="26" fillId="2" borderId="0" xfId="1" applyNumberFormat="1" applyFont="1" applyFill="1" applyAlignment="1">
      <alignment horizontal="center"/>
    </xf>
    <xf numFmtId="0" fontId="0" fillId="2" borderId="0" xfId="0" applyFill="1" applyBorder="1"/>
    <xf numFmtId="0" fontId="22" fillId="2" borderId="0" xfId="0" applyFont="1" applyFill="1" applyBorder="1"/>
    <xf numFmtId="0" fontId="1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3" fontId="11" fillId="2" borderId="0" xfId="0" applyNumberFormat="1" applyFont="1" applyFill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13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3" fontId="13" fillId="2" borderId="0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0" fontId="14" fillId="2" borderId="0" xfId="3" applyFont="1" applyFill="1" applyAlignment="1">
      <alignment horizontal="center" vertical="center"/>
    </xf>
    <xf numFmtId="0" fontId="0" fillId="2" borderId="0" xfId="0" applyFont="1" applyFill="1"/>
    <xf numFmtId="0" fontId="35" fillId="0" borderId="0" xfId="5"/>
    <xf numFmtId="43" fontId="35" fillId="0" borderId="0" xfId="1" applyFont="1"/>
    <xf numFmtId="164" fontId="35" fillId="0" borderId="0" xfId="1" applyNumberFormat="1" applyFont="1"/>
    <xf numFmtId="0" fontId="35" fillId="0" borderId="0" xfId="5" applyNumberFormat="1"/>
    <xf numFmtId="0" fontId="35" fillId="0" borderId="0" xfId="1" applyNumberFormat="1" applyFont="1"/>
    <xf numFmtId="164" fontId="35" fillId="0" borderId="0" xfId="5" applyNumberFormat="1"/>
    <xf numFmtId="164" fontId="0" fillId="0" borderId="0" xfId="0" applyNumberFormat="1"/>
    <xf numFmtId="0" fontId="38" fillId="0" borderId="0" xfId="6" applyFont="1"/>
    <xf numFmtId="0" fontId="25" fillId="0" borderId="0" xfId="0" applyFont="1" applyBorder="1" applyAlignment="1">
      <alignment horizontal="center" vertical="center" wrapText="1"/>
    </xf>
    <xf numFmtId="17" fontId="38" fillId="2" borderId="0" xfId="6" quotePrefix="1" applyNumberFormat="1" applyFont="1" applyFill="1" applyAlignment="1">
      <alignment horizontal="center"/>
    </xf>
    <xf numFmtId="17" fontId="38" fillId="2" borderId="0" xfId="6" applyNumberFormat="1" applyFont="1" applyFill="1" applyAlignment="1">
      <alignment horizontal="center"/>
    </xf>
    <xf numFmtId="0" fontId="40" fillId="2" borderId="0" xfId="0" applyFont="1" applyFill="1" applyBorder="1"/>
    <xf numFmtId="0" fontId="41" fillId="2" borderId="0" xfId="0" applyFont="1" applyFill="1"/>
    <xf numFmtId="4" fontId="38" fillId="2" borderId="0" xfId="6" applyNumberFormat="1" applyFont="1" applyFill="1" applyAlignment="1">
      <alignment horizontal="center"/>
    </xf>
    <xf numFmtId="4" fontId="25" fillId="0" borderId="0" xfId="1" applyNumberFormat="1" applyFont="1" applyBorder="1" applyAlignment="1">
      <alignment horizontal="center" vertical="center" wrapText="1"/>
    </xf>
    <xf numFmtId="4" fontId="38" fillId="0" borderId="0" xfId="6" applyNumberFormat="1" applyFont="1"/>
    <xf numFmtId="0" fontId="39" fillId="0" borderId="0" xfId="6" applyFont="1" applyFill="1"/>
    <xf numFmtId="4" fontId="39" fillId="0" borderId="0" xfId="6" applyNumberFormat="1" applyFont="1" applyFill="1"/>
    <xf numFmtId="4" fontId="25" fillId="0" borderId="0" xfId="0" applyNumberFormat="1" applyFont="1"/>
    <xf numFmtId="0" fontId="34" fillId="0" borderId="0" xfId="0" applyNumberFormat="1" applyFont="1"/>
    <xf numFmtId="4" fontId="25" fillId="2" borderId="0" xfId="0" applyNumberFormat="1" applyFont="1" applyFill="1"/>
    <xf numFmtId="0" fontId="40" fillId="2" borderId="0" xfId="0" applyFont="1" applyFill="1"/>
    <xf numFmtId="3" fontId="39" fillId="0" borderId="0" xfId="6" applyNumberFormat="1" applyFont="1" applyFill="1"/>
    <xf numFmtId="0" fontId="38" fillId="0" borderId="0" xfId="6" applyFont="1" applyFill="1" applyBorder="1"/>
    <xf numFmtId="0" fontId="25" fillId="0" borderId="0" xfId="0" applyFont="1" applyFill="1" applyBorder="1"/>
    <xf numFmtId="0" fontId="35" fillId="4" borderId="0" xfId="5" applyFill="1"/>
    <xf numFmtId="164" fontId="35" fillId="4" borderId="0" xfId="1" applyNumberFormat="1" applyFont="1" applyFill="1"/>
    <xf numFmtId="164" fontId="35" fillId="4" borderId="0" xfId="5" applyNumberFormat="1" applyFill="1"/>
    <xf numFmtId="43" fontId="35" fillId="4" borderId="0" xfId="1" applyFont="1" applyFill="1"/>
    <xf numFmtId="0" fontId="0" fillId="4" borderId="0" xfId="0" applyFill="1"/>
    <xf numFmtId="0" fontId="2" fillId="2" borderId="0" xfId="0" applyFont="1" applyFill="1" applyAlignment="1">
      <alignment horizontal="center" vertical="center"/>
    </xf>
    <xf numFmtId="0" fontId="31" fillId="2" borderId="0" xfId="0" quotePrefix="1" applyFont="1" applyFill="1" applyAlignment="1">
      <alignment horizontal="center" vertical="center"/>
    </xf>
    <xf numFmtId="0" fontId="23" fillId="2" borderId="0" xfId="4" applyFont="1" applyFill="1" applyBorder="1" applyAlignment="1">
      <alignment horizontal="left" vertical="center"/>
    </xf>
    <xf numFmtId="0" fontId="37" fillId="2" borderId="0" xfId="6" applyFont="1" applyFill="1" applyAlignment="1">
      <alignment horizontal="center"/>
    </xf>
    <xf numFmtId="17" fontId="39" fillId="2" borderId="0" xfId="6" quotePrefix="1" applyNumberFormat="1" applyFont="1" applyFill="1" applyAlignment="1">
      <alignment horizontal="center"/>
    </xf>
    <xf numFmtId="17" fontId="39" fillId="2" borderId="0" xfId="6" applyNumberFormat="1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 vertical="center"/>
    </xf>
    <xf numFmtId="49" fontId="33" fillId="2" borderId="0" xfId="0" applyNumberFormat="1" applyFont="1" applyFill="1" applyAlignment="1">
      <alignment horizontal="center" vertical="center"/>
    </xf>
  </cellXfs>
  <cellStyles count="8">
    <cellStyle name="Millares" xfId="1" builtinId="3"/>
    <cellStyle name="Millares 2" xfId="7" xr:uid="{9813A5BB-EF2B-42D8-99C3-68EE827382A2}"/>
    <cellStyle name="Millares 3" xfId="2" xr:uid="{F72D9EAA-12B6-4CF7-84BC-B8C0164D783C}"/>
    <cellStyle name="Normal" xfId="0" builtinId="0"/>
    <cellStyle name="Normal 2" xfId="5" xr:uid="{F8C34A5F-75C0-4BA4-AC67-4E6DB76A6348}"/>
    <cellStyle name="Normal 2 2 2" xfId="4" xr:uid="{C9CD839C-F62A-4489-AA25-A23F49CC28EA}"/>
    <cellStyle name="Normal 3" xfId="6" xr:uid="{2C9B91E7-29E8-4039-BCC1-4211ECBFAB9D}"/>
    <cellStyle name="Normal 3 2 2" xfId="3" xr:uid="{5FED6B11-EF6F-4CA7-AB41-9645C5995655}"/>
  </cellStyles>
  <dxfs count="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rgb="FFC000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0"/>
        <name val="Arial"/>
        <family val="2"/>
        <scheme val="none"/>
      </font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9900"/>
      <color rgb="FF800000"/>
      <color rgb="FF66FF66"/>
      <color rgb="FF00FFCC"/>
      <color rgb="FFFF3300"/>
      <color rgb="FFFF6699"/>
      <color rgb="FF99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'gráfico español'!$A$13</c:f>
              <c:strCache>
                <c:ptCount val="1"/>
                <c:pt idx="0">
                  <c:v>Asociaciones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español'!$B$13:$AJ$13</c15:sqref>
                  </c15:fullRef>
                </c:ext>
              </c:extLst>
              <c:f>'gráfico español'!$B$13:$AI$13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50.876817069721298</c:v>
                </c:pt>
                <c:pt idx="3">
                  <c:v>289.39416649434668</c:v>
                </c:pt>
                <c:pt idx="4">
                  <c:v>300.03716435057805</c:v>
                </c:pt>
                <c:pt idx="5">
                  <c:v>169.93282151032273</c:v>
                </c:pt>
                <c:pt idx="6">
                  <c:v>54.34239310367208</c:v>
                </c:pt>
                <c:pt idx="7">
                  <c:v>52.454409486251706</c:v>
                </c:pt>
                <c:pt idx="8">
                  <c:v>56.126058353259275</c:v>
                </c:pt>
                <c:pt idx="9">
                  <c:v>55.732496615731563</c:v>
                </c:pt>
                <c:pt idx="10">
                  <c:v>61.07296420371091</c:v>
                </c:pt>
                <c:pt idx="11">
                  <c:v>58.742751856540977</c:v>
                </c:pt>
                <c:pt idx="12">
                  <c:v>58.146496498143364</c:v>
                </c:pt>
                <c:pt idx="13">
                  <c:v>57.945928318021799</c:v>
                </c:pt>
                <c:pt idx="14">
                  <c:v>59.857423186454831</c:v>
                </c:pt>
                <c:pt idx="15">
                  <c:v>55.42161403011697</c:v>
                </c:pt>
                <c:pt idx="16">
                  <c:v>60.979033855876878</c:v>
                </c:pt>
                <c:pt idx="17">
                  <c:v>51.803700385461568</c:v>
                </c:pt>
                <c:pt idx="18">
                  <c:v>47.894918013986249</c:v>
                </c:pt>
                <c:pt idx="19">
                  <c:v>45.289080850601749</c:v>
                </c:pt>
                <c:pt idx="20">
                  <c:v>44.271035365330839</c:v>
                </c:pt>
                <c:pt idx="21">
                  <c:v>42.087392647169992</c:v>
                </c:pt>
                <c:pt idx="22">
                  <c:v>38.447422694351324</c:v>
                </c:pt>
                <c:pt idx="23">
                  <c:v>33.775628839415717</c:v>
                </c:pt>
                <c:pt idx="24">
                  <c:v>33.06942853706424</c:v>
                </c:pt>
                <c:pt idx="25">
                  <c:v>29.380225672040623</c:v>
                </c:pt>
                <c:pt idx="26">
                  <c:v>28.095010379988409</c:v>
                </c:pt>
                <c:pt idx="27">
                  <c:v>27.010608095611261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D-401B-BF08-671C6B0E9067}"/>
            </c:ext>
          </c:extLst>
        </c:ser>
        <c:ser>
          <c:idx val="1"/>
          <c:order val="1"/>
          <c:tx>
            <c:strRef>
              <c:f>'gráfico español'!$A$14</c:f>
              <c:strCache>
                <c:ptCount val="1"/>
                <c:pt idx="0">
                  <c:v>Migraciones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español'!$B$14:$AJ$14</c15:sqref>
                  </c15:fullRef>
                </c:ext>
              </c:extLst>
              <c:f>'gráfico español'!$B$14:$AI$14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65.422133679171466</c:v>
                </c:pt>
                <c:pt idx="3">
                  <c:v>902.92093519983098</c:v>
                </c:pt>
                <c:pt idx="4">
                  <c:v>1192.442703271661</c:v>
                </c:pt>
                <c:pt idx="5">
                  <c:v>1053.7682735763949</c:v>
                </c:pt>
                <c:pt idx="6">
                  <c:v>902.58759069231996</c:v>
                </c:pt>
                <c:pt idx="7">
                  <c:v>735.06120332285934</c:v>
                </c:pt>
                <c:pt idx="8">
                  <c:v>640.99564397035977</c:v>
                </c:pt>
                <c:pt idx="9">
                  <c:v>536.26499727616999</c:v>
                </c:pt>
                <c:pt idx="10">
                  <c:v>418.25946043041512</c:v>
                </c:pt>
                <c:pt idx="11">
                  <c:v>337.50235784954486</c:v>
                </c:pt>
                <c:pt idx="12">
                  <c:v>310.59371642165905</c:v>
                </c:pt>
                <c:pt idx="13">
                  <c:v>310.01473201468923</c:v>
                </c:pt>
                <c:pt idx="14">
                  <c:v>287.96893367858411</c:v>
                </c:pt>
                <c:pt idx="15">
                  <c:v>262.26602879165478</c:v>
                </c:pt>
                <c:pt idx="16">
                  <c:v>260.27209813493869</c:v>
                </c:pt>
                <c:pt idx="17">
                  <c:v>219.27141837866932</c:v>
                </c:pt>
                <c:pt idx="18">
                  <c:v>203.69948853317237</c:v>
                </c:pt>
                <c:pt idx="19">
                  <c:v>183.49928722849666</c:v>
                </c:pt>
                <c:pt idx="20">
                  <c:v>184.73074473220288</c:v>
                </c:pt>
                <c:pt idx="21">
                  <c:v>178.89605756870401</c:v>
                </c:pt>
                <c:pt idx="22">
                  <c:v>192.13329481161296</c:v>
                </c:pt>
                <c:pt idx="23">
                  <c:v>160.60013831037546</c:v>
                </c:pt>
                <c:pt idx="24">
                  <c:v>67.746375157761832</c:v>
                </c:pt>
                <c:pt idx="25">
                  <c:v>38.559453914328031</c:v>
                </c:pt>
                <c:pt idx="26">
                  <c:v>36.390487886111906</c:v>
                </c:pt>
                <c:pt idx="27">
                  <c:v>36.963864537365652</c:v>
                </c:pt>
                <c:pt idx="28">
                  <c:v>11.076237592732676</c:v>
                </c:pt>
                <c:pt idx="29">
                  <c:v>10.397108859507131</c:v>
                </c:pt>
                <c:pt idx="30">
                  <c:v>9.3469080660370452</c:v>
                </c:pt>
                <c:pt idx="31">
                  <c:v>8.4000730347761401</c:v>
                </c:pt>
                <c:pt idx="32">
                  <c:v>7.3855429717069425</c:v>
                </c:pt>
                <c:pt idx="33">
                  <c:v>3.883515763736312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DD-401B-BF08-671C6B0E9067}"/>
            </c:ext>
          </c:extLst>
        </c:ser>
        <c:ser>
          <c:idx val="2"/>
          <c:order val="2"/>
          <c:tx>
            <c:strRef>
              <c:f>'gráfico español'!$A$15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español'!$B$15:$AJ$15</c15:sqref>
                  </c15:fullRef>
                </c:ext>
              </c:extLst>
              <c:f>'gráfico español'!$B$15:$AI$15</c:f>
              <c:numCache>
                <c:formatCode>#,##0</c:formatCode>
                <c:ptCount val="34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155.04175263857042</c:v>
                </c:pt>
                <c:pt idx="4">
                  <c:v>234.64453472872614</c:v>
                </c:pt>
                <c:pt idx="5">
                  <c:v>4.5069437362637368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D-401B-BF08-671C6B0E9067}"/>
            </c:ext>
          </c:extLst>
        </c:ser>
        <c:ser>
          <c:idx val="3"/>
          <c:order val="3"/>
          <c:tx>
            <c:strRef>
              <c:f>'gráfico español'!$A$16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español'!$B$16:$AJ$16</c15:sqref>
                  </c15:fullRef>
                </c:ext>
              </c:extLst>
              <c:f>'gráfico español'!$B$16:$AI$16</c:f>
              <c:numCache>
                <c:formatCode>#,##0</c:formatCode>
                <c:ptCount val="34"/>
                <c:pt idx="0">
                  <c:v>0.23614142356479911</c:v>
                </c:pt>
                <c:pt idx="1">
                  <c:v>108.90894007452341</c:v>
                </c:pt>
                <c:pt idx="2">
                  <c:v>533.48620710379305</c:v>
                </c:pt>
                <c:pt idx="3">
                  <c:v>470.12818521306701</c:v>
                </c:pt>
                <c:pt idx="4">
                  <c:v>1049.6798199061595</c:v>
                </c:pt>
                <c:pt idx="5">
                  <c:v>1266.7196260481073</c:v>
                </c:pt>
                <c:pt idx="6">
                  <c:v>1295.6056263444759</c:v>
                </c:pt>
                <c:pt idx="7">
                  <c:v>1390.4893631695431</c:v>
                </c:pt>
                <c:pt idx="8">
                  <c:v>796.13554155516749</c:v>
                </c:pt>
                <c:pt idx="9">
                  <c:v>1158.4531536291972</c:v>
                </c:pt>
                <c:pt idx="10">
                  <c:v>1062.1507384086003</c:v>
                </c:pt>
                <c:pt idx="11">
                  <c:v>852.72186472306157</c:v>
                </c:pt>
                <c:pt idx="12">
                  <c:v>687.63795542742128</c:v>
                </c:pt>
                <c:pt idx="13">
                  <c:v>662.33230467775638</c:v>
                </c:pt>
                <c:pt idx="14">
                  <c:v>690.78721517943222</c:v>
                </c:pt>
                <c:pt idx="15">
                  <c:v>609.74456047360252</c:v>
                </c:pt>
                <c:pt idx="16">
                  <c:v>626.03464693153751</c:v>
                </c:pt>
                <c:pt idx="17">
                  <c:v>686.46193581562784</c:v>
                </c:pt>
                <c:pt idx="18">
                  <c:v>592.62719257965057</c:v>
                </c:pt>
                <c:pt idx="19">
                  <c:v>654.35184549566816</c:v>
                </c:pt>
                <c:pt idx="20">
                  <c:v>625.56900931801363</c:v>
                </c:pt>
                <c:pt idx="21">
                  <c:v>413.05896494815721</c:v>
                </c:pt>
                <c:pt idx="22">
                  <c:v>470.94105337159476</c:v>
                </c:pt>
                <c:pt idx="23">
                  <c:v>515.31153315952963</c:v>
                </c:pt>
                <c:pt idx="24">
                  <c:v>389.90592651037764</c:v>
                </c:pt>
                <c:pt idx="25">
                  <c:v>519.68083178518737</c:v>
                </c:pt>
                <c:pt idx="26">
                  <c:v>217.06814556909441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DD-401B-BF08-671C6B0E9067}"/>
            </c:ext>
          </c:extLst>
        </c:ser>
        <c:ser>
          <c:idx val="4"/>
          <c:order val="4"/>
          <c:tx>
            <c:strRef>
              <c:f>'gráfico español'!$A$17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español'!$B$17:$AJ$17</c15:sqref>
                  </c15:fullRef>
                </c:ext>
              </c:extLst>
              <c:f>'gráfico español'!$B$17:$AI$17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231.78928871133027</c:v>
                </c:pt>
                <c:pt idx="3">
                  <c:v>278.301875459911</c:v>
                </c:pt>
                <c:pt idx="4">
                  <c:v>207.12572431394824</c:v>
                </c:pt>
                <c:pt idx="5">
                  <c:v>106.65646218876553</c:v>
                </c:pt>
                <c:pt idx="6">
                  <c:v>62.175251125255393</c:v>
                </c:pt>
                <c:pt idx="7">
                  <c:v>36.191976550041261</c:v>
                </c:pt>
                <c:pt idx="8">
                  <c:v>30.362392981589053</c:v>
                </c:pt>
                <c:pt idx="9">
                  <c:v>26.037341311091868</c:v>
                </c:pt>
                <c:pt idx="10">
                  <c:v>24.837847447599515</c:v>
                </c:pt>
                <c:pt idx="11">
                  <c:v>18.138253362934158</c:v>
                </c:pt>
                <c:pt idx="12">
                  <c:v>21.992456515494055</c:v>
                </c:pt>
                <c:pt idx="13">
                  <c:v>17.224902055062856</c:v>
                </c:pt>
                <c:pt idx="14">
                  <c:v>15.143701861162599</c:v>
                </c:pt>
                <c:pt idx="15">
                  <c:v>13.362795025215419</c:v>
                </c:pt>
                <c:pt idx="16">
                  <c:v>12.939296513438757</c:v>
                </c:pt>
                <c:pt idx="17">
                  <c:v>11.55370064960807</c:v>
                </c:pt>
                <c:pt idx="18">
                  <c:v>28.768482976002872</c:v>
                </c:pt>
                <c:pt idx="19">
                  <c:v>3.6798761534848508</c:v>
                </c:pt>
                <c:pt idx="20">
                  <c:v>4.881094395366822</c:v>
                </c:pt>
                <c:pt idx="21">
                  <c:v>3.7147663550784786</c:v>
                </c:pt>
                <c:pt idx="22">
                  <c:v>3.682216896919595</c:v>
                </c:pt>
                <c:pt idx="23">
                  <c:v>2.5726629179477833</c:v>
                </c:pt>
                <c:pt idx="24">
                  <c:v>2.8819281306595466</c:v>
                </c:pt>
                <c:pt idx="25">
                  <c:v>2.330282240895857</c:v>
                </c:pt>
                <c:pt idx="26">
                  <c:v>0.90201110915598903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DD-401B-BF08-671C6B0E9067}"/>
            </c:ext>
          </c:extLst>
        </c:ser>
        <c:ser>
          <c:idx val="5"/>
          <c:order val="5"/>
          <c:tx>
            <c:strRef>
              <c:f>'gráfico español'!$A$18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español'!$B$18:$AJ$18</c15:sqref>
                  </c15:fullRef>
                </c:ext>
              </c:extLst>
              <c:f>'gráfico español'!$B$18:$AI$18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540.64901724137928</c:v>
                </c:pt>
                <c:pt idx="5">
                  <c:v>221.52576724137933</c:v>
                </c:pt>
                <c:pt idx="6">
                  <c:v>182.89626724137932</c:v>
                </c:pt>
                <c:pt idx="7">
                  <c:v>7.84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DD-401B-BF08-671C6B0E9067}"/>
            </c:ext>
          </c:extLst>
        </c:ser>
        <c:ser>
          <c:idx val="6"/>
          <c:order val="6"/>
          <c:tx>
            <c:strRef>
              <c:f>'gráfico español'!$A$19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español'!$B$19:$AJ$19</c15:sqref>
                  </c15:fullRef>
                </c:ext>
              </c:extLst>
              <c:f>'gráfico español'!$B$19:$AI$19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18.851343252594535</c:v>
                </c:pt>
                <c:pt idx="3">
                  <c:v>104.89577832702446</c:v>
                </c:pt>
                <c:pt idx="4">
                  <c:v>314.71810592248477</c:v>
                </c:pt>
                <c:pt idx="5">
                  <c:v>181.8857578265856</c:v>
                </c:pt>
                <c:pt idx="6">
                  <c:v>121.14240151604629</c:v>
                </c:pt>
                <c:pt idx="7">
                  <c:v>24.43340694599997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DD-401B-BF08-671C6B0E9067}"/>
            </c:ext>
          </c:extLst>
        </c:ser>
        <c:ser>
          <c:idx val="7"/>
          <c:order val="7"/>
          <c:tx>
            <c:strRef>
              <c:f>'gráfico español'!$A$20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español'!$B$20:$AJ$20</c15:sqref>
                  </c15:fullRef>
                </c:ext>
              </c:extLst>
              <c:f>'gráfico español'!$B$20:$AI$20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1.289772845124008</c:v>
                </c:pt>
                <c:pt idx="3">
                  <c:v>21.901786363302048</c:v>
                </c:pt>
                <c:pt idx="4">
                  <c:v>132.03667444111875</c:v>
                </c:pt>
                <c:pt idx="5">
                  <c:v>7.43014674942697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DD-401B-BF08-671C6B0E9067}"/>
            </c:ext>
          </c:extLst>
        </c:ser>
        <c:ser>
          <c:idx val="8"/>
          <c:order val="8"/>
          <c:tx>
            <c:strRef>
              <c:f>'gráfico español'!$A$21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español'!$B$21:$AJ$21</c15:sqref>
                  </c15:fullRef>
                </c:ext>
              </c:extLst>
              <c:f>'gráfico español'!$B$21:$AI$21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0.72036659023879523</c:v>
                </c:pt>
                <c:pt idx="3">
                  <c:v>26.97373050382652</c:v>
                </c:pt>
                <c:pt idx="4">
                  <c:v>199.1691133088454</c:v>
                </c:pt>
                <c:pt idx="5">
                  <c:v>89.893933702395302</c:v>
                </c:pt>
                <c:pt idx="6">
                  <c:v>0.92271300000000001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DD-401B-BF08-671C6B0E9067}"/>
            </c:ext>
          </c:extLst>
        </c:ser>
        <c:ser>
          <c:idx val="9"/>
          <c:order val="9"/>
          <c:tx>
            <c:strRef>
              <c:f>'gráfico español'!$A$22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español'!$B$22:$AJ$22</c15:sqref>
                  </c15:fullRef>
                </c:ext>
              </c:extLst>
              <c:f>'gráfico español'!$B$22:$AI$22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139.64074750824517</c:v>
                </c:pt>
                <c:pt idx="4">
                  <c:v>270.26230642357501</c:v>
                </c:pt>
                <c:pt idx="5">
                  <c:v>474.64783078549368</c:v>
                </c:pt>
                <c:pt idx="6">
                  <c:v>847.74590723812116</c:v>
                </c:pt>
                <c:pt idx="7">
                  <c:v>82.427749006806067</c:v>
                </c:pt>
                <c:pt idx="8">
                  <c:v>32.499421608446191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DD-401B-BF08-671C6B0E9067}"/>
            </c:ext>
          </c:extLst>
        </c:ser>
        <c:ser>
          <c:idx val="10"/>
          <c:order val="10"/>
          <c:tx>
            <c:strRef>
              <c:f>'gráfico español'!$A$23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español'!$B$23:$AJ$23</c15:sqref>
                  </c15:fullRef>
                </c:ext>
              </c:extLst>
              <c:f>'gráfico español'!$B$23:$AI$23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24.544994646473221</c:v>
                </c:pt>
                <c:pt idx="4">
                  <c:v>117.88152939489018</c:v>
                </c:pt>
                <c:pt idx="5">
                  <c:v>94.002279357103546</c:v>
                </c:pt>
                <c:pt idx="6">
                  <c:v>72.468037647691361</c:v>
                </c:pt>
                <c:pt idx="7">
                  <c:v>85.544477637164249</c:v>
                </c:pt>
                <c:pt idx="8">
                  <c:v>7.4795985758098347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CDD-401B-BF08-671C6B0E9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8696656"/>
        <c:axId val="1575905840"/>
      </c:areaChart>
      <c:lineChart>
        <c:grouping val="standard"/>
        <c:varyColors val="0"/>
        <c:ser>
          <c:idx val="11"/>
          <c:order val="11"/>
          <c:tx>
            <c:strRef>
              <c:f>'gráfico español'!$A$24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español'!$B$24:$AJ$24</c15:sqref>
                  </c15:fullRef>
                </c:ext>
              </c:extLst>
              <c:f>'gráfico español'!$B$24:$AI$24</c:f>
              <c:numCache>
                <c:formatCode>#,##0</c:formatCode>
                <c:ptCount val="34"/>
                <c:pt idx="0">
                  <c:v>4.8090853735647983</c:v>
                </c:pt>
                <c:pt idx="1">
                  <c:v>125.69897192452342</c:v>
                </c:pt>
                <c:pt idx="2">
                  <c:v>1072.3074977103813</c:v>
                </c:pt>
                <c:pt idx="3">
                  <c:v>2640.6470003545978</c:v>
                </c:pt>
                <c:pt idx="4">
                  <c:v>4558.6466933033662</c:v>
                </c:pt>
                <c:pt idx="5">
                  <c:v>3670.9698427222388</c:v>
                </c:pt>
                <c:pt idx="6">
                  <c:v>3539.8861879089613</c:v>
                </c:pt>
                <c:pt idx="7">
                  <c:v>2414.442586118666</c:v>
                </c:pt>
                <c:pt idx="8">
                  <c:v>1563.5986570446316</c:v>
                </c:pt>
                <c:pt idx="9">
                  <c:v>1776.4879888321907</c:v>
                </c:pt>
                <c:pt idx="10">
                  <c:v>1566.3210104903258</c:v>
                </c:pt>
                <c:pt idx="11">
                  <c:v>1267.1052277920815</c:v>
                </c:pt>
                <c:pt idx="12">
                  <c:v>1078.3706248627177</c:v>
                </c:pt>
                <c:pt idx="13">
                  <c:v>1047.5178670655303</c:v>
                </c:pt>
                <c:pt idx="14">
                  <c:v>1053.7572739056336</c:v>
                </c:pt>
                <c:pt idx="15">
                  <c:v>940.79499832058968</c:v>
                </c:pt>
                <c:pt idx="16">
                  <c:v>960.22507543579184</c:v>
                </c:pt>
                <c:pt idx="17">
                  <c:v>969.09075522936678</c:v>
                </c:pt>
                <c:pt idx="18">
                  <c:v>872.99008210281204</c:v>
                </c:pt>
                <c:pt idx="19">
                  <c:v>886.82008972825145</c:v>
                </c:pt>
                <c:pt idx="20">
                  <c:v>859.45188381091418</c:v>
                </c:pt>
                <c:pt idx="21">
                  <c:v>637.75718151910974</c:v>
                </c:pt>
                <c:pt idx="22">
                  <c:v>705.20398777447861</c:v>
                </c:pt>
                <c:pt idx="23">
                  <c:v>712.2599632272686</c:v>
                </c:pt>
                <c:pt idx="24">
                  <c:v>493.60365833586326</c:v>
                </c:pt>
                <c:pt idx="25">
                  <c:v>589.95079361245189</c:v>
                </c:pt>
                <c:pt idx="26">
                  <c:v>282.45565494435073</c:v>
                </c:pt>
                <c:pt idx="27">
                  <c:v>63.974472632976912</c:v>
                </c:pt>
                <c:pt idx="28">
                  <c:v>11.076237592732676</c:v>
                </c:pt>
                <c:pt idx="29">
                  <c:v>10.397108859507131</c:v>
                </c:pt>
                <c:pt idx="30">
                  <c:v>9.3469080660370452</c:v>
                </c:pt>
                <c:pt idx="31">
                  <c:v>8.4000730347761401</c:v>
                </c:pt>
                <c:pt idx="32">
                  <c:v>7.3855429717069425</c:v>
                </c:pt>
                <c:pt idx="33">
                  <c:v>3.883515763736312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CDD-401B-BF08-671C6B0E9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2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878538734676116E-2"/>
          <c:y val="0.94868999882477378"/>
          <c:w val="0.93884275869465228"/>
          <c:h val="4.41458220707486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2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'gráfico inglés'!$A$24</c:f>
              <c:strCache>
                <c:ptCount val="1"/>
                <c:pt idx="0">
                  <c:v>Farmouts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inglés'!$B$24:$AI$24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50.876817069721298</c:v>
                </c:pt>
                <c:pt idx="3">
                  <c:v>289.39416649434668</c:v>
                </c:pt>
                <c:pt idx="4">
                  <c:v>300.03716435057805</c:v>
                </c:pt>
                <c:pt idx="5">
                  <c:v>169.93282151032273</c:v>
                </c:pt>
                <c:pt idx="6">
                  <c:v>54.34239310367208</c:v>
                </c:pt>
                <c:pt idx="7">
                  <c:v>52.454409486251706</c:v>
                </c:pt>
                <c:pt idx="8">
                  <c:v>56.126058353259275</c:v>
                </c:pt>
                <c:pt idx="9">
                  <c:v>55.732496615731563</c:v>
                </c:pt>
                <c:pt idx="10">
                  <c:v>61.07296420371091</c:v>
                </c:pt>
                <c:pt idx="11">
                  <c:v>58.742751856540977</c:v>
                </c:pt>
                <c:pt idx="12">
                  <c:v>58.146496498143364</c:v>
                </c:pt>
                <c:pt idx="13">
                  <c:v>57.945928318021799</c:v>
                </c:pt>
                <c:pt idx="14">
                  <c:v>59.857423186454831</c:v>
                </c:pt>
                <c:pt idx="15">
                  <c:v>55.42161403011697</c:v>
                </c:pt>
                <c:pt idx="16">
                  <c:v>60.979033855876878</c:v>
                </c:pt>
                <c:pt idx="17">
                  <c:v>51.803700385461568</c:v>
                </c:pt>
                <c:pt idx="18">
                  <c:v>47.894918013986249</c:v>
                </c:pt>
                <c:pt idx="19">
                  <c:v>45.289080850601749</c:v>
                </c:pt>
                <c:pt idx="20">
                  <c:v>44.271035365330839</c:v>
                </c:pt>
                <c:pt idx="21">
                  <c:v>42.087392647169992</c:v>
                </c:pt>
                <c:pt idx="22">
                  <c:v>38.447422694351324</c:v>
                </c:pt>
                <c:pt idx="23">
                  <c:v>33.775628839415717</c:v>
                </c:pt>
                <c:pt idx="24">
                  <c:v>33.06942853706424</c:v>
                </c:pt>
                <c:pt idx="25">
                  <c:v>29.380225672040623</c:v>
                </c:pt>
                <c:pt idx="26">
                  <c:v>28.095010379988409</c:v>
                </c:pt>
                <c:pt idx="27">
                  <c:v>27.010608095611261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17-4F58-AF5E-9684B44294ED}"/>
            </c:ext>
          </c:extLst>
        </c:ser>
        <c:ser>
          <c:idx val="1"/>
          <c:order val="1"/>
          <c:tx>
            <c:strRef>
              <c:f>'gráfico inglés'!$A$25</c:f>
              <c:strCache>
                <c:ptCount val="1"/>
                <c:pt idx="0">
                  <c:v>Migrations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inglés'!$B$25:$AI$25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65.422133679171466</c:v>
                </c:pt>
                <c:pt idx="3">
                  <c:v>902.92093519983098</c:v>
                </c:pt>
                <c:pt idx="4">
                  <c:v>1192.442703271661</c:v>
                </c:pt>
                <c:pt idx="5">
                  <c:v>1053.7682735763949</c:v>
                </c:pt>
                <c:pt idx="6">
                  <c:v>902.58759069231996</c:v>
                </c:pt>
                <c:pt idx="7">
                  <c:v>735.06120332285934</c:v>
                </c:pt>
                <c:pt idx="8">
                  <c:v>640.99564397035977</c:v>
                </c:pt>
                <c:pt idx="9">
                  <c:v>536.26499727616999</c:v>
                </c:pt>
                <c:pt idx="10">
                  <c:v>418.25946043041512</c:v>
                </c:pt>
                <c:pt idx="11">
                  <c:v>337.50235784954486</c:v>
                </c:pt>
                <c:pt idx="12">
                  <c:v>310.59371642165905</c:v>
                </c:pt>
                <c:pt idx="13">
                  <c:v>310.01473201468923</c:v>
                </c:pt>
                <c:pt idx="14">
                  <c:v>287.96893367858411</c:v>
                </c:pt>
                <c:pt idx="15">
                  <c:v>262.26602879165478</c:v>
                </c:pt>
                <c:pt idx="16">
                  <c:v>260.27209813493869</c:v>
                </c:pt>
                <c:pt idx="17">
                  <c:v>219.27141837866932</c:v>
                </c:pt>
                <c:pt idx="18">
                  <c:v>203.69948853317237</c:v>
                </c:pt>
                <c:pt idx="19">
                  <c:v>183.49928722849666</c:v>
                </c:pt>
                <c:pt idx="20">
                  <c:v>184.73074473220288</c:v>
                </c:pt>
                <c:pt idx="21">
                  <c:v>178.89605756870401</c:v>
                </c:pt>
                <c:pt idx="22">
                  <c:v>192.13329481161296</c:v>
                </c:pt>
                <c:pt idx="23">
                  <c:v>160.60013831037546</c:v>
                </c:pt>
                <c:pt idx="24">
                  <c:v>67.746375157761832</c:v>
                </c:pt>
                <c:pt idx="25">
                  <c:v>38.559453914328031</c:v>
                </c:pt>
                <c:pt idx="26">
                  <c:v>36.390487886111906</c:v>
                </c:pt>
                <c:pt idx="27">
                  <c:v>36.963864537365652</c:v>
                </c:pt>
                <c:pt idx="28">
                  <c:v>11.076237592732676</c:v>
                </c:pt>
                <c:pt idx="29">
                  <c:v>10.397108859507131</c:v>
                </c:pt>
                <c:pt idx="30">
                  <c:v>9.3469080660370452</c:v>
                </c:pt>
                <c:pt idx="31">
                  <c:v>8.4000730347761401</c:v>
                </c:pt>
                <c:pt idx="32">
                  <c:v>7.3855429717069425</c:v>
                </c:pt>
                <c:pt idx="33">
                  <c:v>3.883515763736312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17-4F58-AF5E-9684B44294ED}"/>
            </c:ext>
          </c:extLst>
        </c:ser>
        <c:ser>
          <c:idx val="2"/>
          <c:order val="2"/>
          <c:tx>
            <c:strRef>
              <c:f>'gráfico inglés'!$A$26</c:f>
              <c:strCache>
                <c:ptCount val="1"/>
                <c:pt idx="0">
                  <c:v>Round 1.1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inglés'!$B$26:$AI$26</c:f>
              <c:numCache>
                <c:formatCode>#,##0</c:formatCode>
                <c:ptCount val="34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155.04175263857042</c:v>
                </c:pt>
                <c:pt idx="4">
                  <c:v>234.64453472872614</c:v>
                </c:pt>
                <c:pt idx="5">
                  <c:v>4.5069437362637368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17-4F58-AF5E-9684B44294ED}"/>
            </c:ext>
          </c:extLst>
        </c:ser>
        <c:ser>
          <c:idx val="3"/>
          <c:order val="3"/>
          <c:tx>
            <c:strRef>
              <c:f>'gráfico inglés'!$A$27</c:f>
              <c:strCache>
                <c:ptCount val="1"/>
                <c:pt idx="0">
                  <c:v>Round 1.2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inglés'!$B$27:$AI$27</c:f>
              <c:numCache>
                <c:formatCode>#,##0</c:formatCode>
                <c:ptCount val="34"/>
                <c:pt idx="0">
                  <c:v>0.23614142356479911</c:v>
                </c:pt>
                <c:pt idx="1">
                  <c:v>108.90894007452341</c:v>
                </c:pt>
                <c:pt idx="2">
                  <c:v>533.48620710379305</c:v>
                </c:pt>
                <c:pt idx="3">
                  <c:v>470.12818521306701</c:v>
                </c:pt>
                <c:pt idx="4">
                  <c:v>1049.6798199061595</c:v>
                </c:pt>
                <c:pt idx="5">
                  <c:v>1266.7196260481073</c:v>
                </c:pt>
                <c:pt idx="6">
                  <c:v>1295.6056263444759</c:v>
                </c:pt>
                <c:pt idx="7">
                  <c:v>1390.4893631695431</c:v>
                </c:pt>
                <c:pt idx="8">
                  <c:v>796.13554155516749</c:v>
                </c:pt>
                <c:pt idx="9">
                  <c:v>1158.4531536291972</c:v>
                </c:pt>
                <c:pt idx="10">
                  <c:v>1062.1507384086003</c:v>
                </c:pt>
                <c:pt idx="11">
                  <c:v>852.72186472306157</c:v>
                </c:pt>
                <c:pt idx="12">
                  <c:v>687.63795542742128</c:v>
                </c:pt>
                <c:pt idx="13">
                  <c:v>662.33230467775638</c:v>
                </c:pt>
                <c:pt idx="14">
                  <c:v>690.78721517943222</c:v>
                </c:pt>
                <c:pt idx="15">
                  <c:v>609.74456047360252</c:v>
                </c:pt>
                <c:pt idx="16">
                  <c:v>626.03464693153751</c:v>
                </c:pt>
                <c:pt idx="17">
                  <c:v>686.46193581562784</c:v>
                </c:pt>
                <c:pt idx="18">
                  <c:v>592.62719257965057</c:v>
                </c:pt>
                <c:pt idx="19">
                  <c:v>654.35184549566816</c:v>
                </c:pt>
                <c:pt idx="20">
                  <c:v>625.56900931801363</c:v>
                </c:pt>
                <c:pt idx="21">
                  <c:v>413.05896494815721</c:v>
                </c:pt>
                <c:pt idx="22">
                  <c:v>470.94105337159476</c:v>
                </c:pt>
                <c:pt idx="23">
                  <c:v>515.31153315952963</c:v>
                </c:pt>
                <c:pt idx="24">
                  <c:v>389.90592651037764</c:v>
                </c:pt>
                <c:pt idx="25">
                  <c:v>519.68083178518737</c:v>
                </c:pt>
                <c:pt idx="26">
                  <c:v>217.06814556909441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17-4F58-AF5E-9684B44294ED}"/>
            </c:ext>
          </c:extLst>
        </c:ser>
        <c:ser>
          <c:idx val="4"/>
          <c:order val="4"/>
          <c:tx>
            <c:strRef>
              <c:f>'gráfico inglés'!$A$28</c:f>
              <c:strCache>
                <c:ptCount val="1"/>
                <c:pt idx="0">
                  <c:v>Round 1.3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inglés'!$B$28:$AI$28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231.78928871133027</c:v>
                </c:pt>
                <c:pt idx="3">
                  <c:v>278.301875459911</c:v>
                </c:pt>
                <c:pt idx="4">
                  <c:v>207.12572431394824</c:v>
                </c:pt>
                <c:pt idx="5">
                  <c:v>106.65646218876553</c:v>
                </c:pt>
                <c:pt idx="6">
                  <c:v>62.175251125255393</c:v>
                </c:pt>
                <c:pt idx="7">
                  <c:v>36.191976550041261</c:v>
                </c:pt>
                <c:pt idx="8">
                  <c:v>30.362392981589053</c:v>
                </c:pt>
                <c:pt idx="9">
                  <c:v>26.037341311091868</c:v>
                </c:pt>
                <c:pt idx="10">
                  <c:v>24.837847447599515</c:v>
                </c:pt>
                <c:pt idx="11">
                  <c:v>18.138253362934158</c:v>
                </c:pt>
                <c:pt idx="12">
                  <c:v>21.992456515494055</c:v>
                </c:pt>
                <c:pt idx="13">
                  <c:v>17.224902055062856</c:v>
                </c:pt>
                <c:pt idx="14">
                  <c:v>15.143701861162599</c:v>
                </c:pt>
                <c:pt idx="15">
                  <c:v>13.362795025215419</c:v>
                </c:pt>
                <c:pt idx="16">
                  <c:v>12.939296513438757</c:v>
                </c:pt>
                <c:pt idx="17">
                  <c:v>11.55370064960807</c:v>
                </c:pt>
                <c:pt idx="18">
                  <c:v>28.768482976002872</c:v>
                </c:pt>
                <c:pt idx="19">
                  <c:v>3.6798761534848508</c:v>
                </c:pt>
                <c:pt idx="20">
                  <c:v>4.881094395366822</c:v>
                </c:pt>
                <c:pt idx="21">
                  <c:v>3.7147663550784786</c:v>
                </c:pt>
                <c:pt idx="22">
                  <c:v>3.682216896919595</c:v>
                </c:pt>
                <c:pt idx="23">
                  <c:v>2.5726629179477833</c:v>
                </c:pt>
                <c:pt idx="24">
                  <c:v>2.8819281306595466</c:v>
                </c:pt>
                <c:pt idx="25">
                  <c:v>2.330282240895857</c:v>
                </c:pt>
                <c:pt idx="26">
                  <c:v>0.90201110915598903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17-4F58-AF5E-9684B44294ED}"/>
            </c:ext>
          </c:extLst>
        </c:ser>
        <c:ser>
          <c:idx val="5"/>
          <c:order val="5"/>
          <c:tx>
            <c:strRef>
              <c:f>'gráfico inglés'!$A$29</c:f>
              <c:strCache>
                <c:ptCount val="1"/>
                <c:pt idx="0">
                  <c:v>Round 1.4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inglés'!$B$29:$AI$29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540.64901724137928</c:v>
                </c:pt>
                <c:pt idx="5">
                  <c:v>221.52576724137933</c:v>
                </c:pt>
                <c:pt idx="6">
                  <c:v>182.89626724137932</c:v>
                </c:pt>
                <c:pt idx="7">
                  <c:v>7.84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17-4F58-AF5E-9684B44294ED}"/>
            </c:ext>
          </c:extLst>
        </c:ser>
        <c:ser>
          <c:idx val="6"/>
          <c:order val="6"/>
          <c:tx>
            <c:strRef>
              <c:f>'gráfico inglés'!$A$30</c:f>
              <c:strCache>
                <c:ptCount val="1"/>
                <c:pt idx="0">
                  <c:v>Round 2.1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inglés'!$B$30:$AI$30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18.851343252594535</c:v>
                </c:pt>
                <c:pt idx="3">
                  <c:v>104.89577832702446</c:v>
                </c:pt>
                <c:pt idx="4">
                  <c:v>314.71810592248477</c:v>
                </c:pt>
                <c:pt idx="5">
                  <c:v>181.8857578265856</c:v>
                </c:pt>
                <c:pt idx="6">
                  <c:v>121.14240151604629</c:v>
                </c:pt>
                <c:pt idx="7">
                  <c:v>24.43340694599997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17-4F58-AF5E-9684B44294ED}"/>
            </c:ext>
          </c:extLst>
        </c:ser>
        <c:ser>
          <c:idx val="7"/>
          <c:order val="7"/>
          <c:tx>
            <c:strRef>
              <c:f>'gráfico inglés'!$A$31</c:f>
              <c:strCache>
                <c:ptCount val="1"/>
                <c:pt idx="0">
                  <c:v>Round 2.2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inglés'!$B$31:$AI$31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1.289772845124008</c:v>
                </c:pt>
                <c:pt idx="3">
                  <c:v>21.901786363302048</c:v>
                </c:pt>
                <c:pt idx="4">
                  <c:v>132.03667444111875</c:v>
                </c:pt>
                <c:pt idx="5">
                  <c:v>7.43014674942697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217-4F58-AF5E-9684B44294ED}"/>
            </c:ext>
          </c:extLst>
        </c:ser>
        <c:ser>
          <c:idx val="8"/>
          <c:order val="8"/>
          <c:tx>
            <c:strRef>
              <c:f>'gráfico inglés'!$A$32</c:f>
              <c:strCache>
                <c:ptCount val="1"/>
                <c:pt idx="0">
                  <c:v>Round 2.3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inglés'!$B$32:$AI$32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0.72036659023879523</c:v>
                </c:pt>
                <c:pt idx="3">
                  <c:v>26.97373050382652</c:v>
                </c:pt>
                <c:pt idx="4">
                  <c:v>199.1691133088454</c:v>
                </c:pt>
                <c:pt idx="5">
                  <c:v>89.893933702395302</c:v>
                </c:pt>
                <c:pt idx="6">
                  <c:v>0.92271300000000001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217-4F58-AF5E-9684B44294ED}"/>
            </c:ext>
          </c:extLst>
        </c:ser>
        <c:ser>
          <c:idx val="9"/>
          <c:order val="9"/>
          <c:tx>
            <c:strRef>
              <c:f>'gráfico inglés'!$A$33</c:f>
              <c:strCache>
                <c:ptCount val="1"/>
                <c:pt idx="0">
                  <c:v>Round 2.4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inglés'!$B$33:$AI$33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139.64074750824517</c:v>
                </c:pt>
                <c:pt idx="4">
                  <c:v>270.26230642357501</c:v>
                </c:pt>
                <c:pt idx="5">
                  <c:v>474.64783078549368</c:v>
                </c:pt>
                <c:pt idx="6">
                  <c:v>847.74590723812116</c:v>
                </c:pt>
                <c:pt idx="7">
                  <c:v>82.427749006806067</c:v>
                </c:pt>
                <c:pt idx="8">
                  <c:v>32.499421608446191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217-4F58-AF5E-9684B44294ED}"/>
            </c:ext>
          </c:extLst>
        </c:ser>
        <c:ser>
          <c:idx val="10"/>
          <c:order val="10"/>
          <c:tx>
            <c:strRef>
              <c:f>'gráfico inglés'!$A$34</c:f>
              <c:strCache>
                <c:ptCount val="1"/>
                <c:pt idx="0">
                  <c:v>Round 3.1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inglés'!$B$34:$AI$34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24.544994646473221</c:v>
                </c:pt>
                <c:pt idx="4">
                  <c:v>117.88152939489018</c:v>
                </c:pt>
                <c:pt idx="5">
                  <c:v>94.002279357103546</c:v>
                </c:pt>
                <c:pt idx="6">
                  <c:v>72.468037647691361</c:v>
                </c:pt>
                <c:pt idx="7">
                  <c:v>85.544477637164249</c:v>
                </c:pt>
                <c:pt idx="8">
                  <c:v>7.4795985758098347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217-4F58-AF5E-9684B4429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288831"/>
        <c:axId val="642104767"/>
      </c:areaChart>
      <c:lineChart>
        <c:grouping val="standard"/>
        <c:varyColors val="0"/>
        <c:ser>
          <c:idx val="11"/>
          <c:order val="11"/>
          <c:tx>
            <c:strRef>
              <c:f>'gráfico inglés'!$A$35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inglés'!$B$35:$AI$35</c:f>
              <c:numCache>
                <c:formatCode>#,##0</c:formatCode>
                <c:ptCount val="34"/>
                <c:pt idx="0">
                  <c:v>4.8090853735647983</c:v>
                </c:pt>
                <c:pt idx="1">
                  <c:v>125.69897192452342</c:v>
                </c:pt>
                <c:pt idx="2">
                  <c:v>1072.3074977103813</c:v>
                </c:pt>
                <c:pt idx="3">
                  <c:v>2640.6470003545978</c:v>
                </c:pt>
                <c:pt idx="4">
                  <c:v>4558.6466933033662</c:v>
                </c:pt>
                <c:pt idx="5">
                  <c:v>3670.9698427222388</c:v>
                </c:pt>
                <c:pt idx="6">
                  <c:v>3539.8861879089613</c:v>
                </c:pt>
                <c:pt idx="7">
                  <c:v>2414.442586118666</c:v>
                </c:pt>
                <c:pt idx="8">
                  <c:v>1563.5986570446316</c:v>
                </c:pt>
                <c:pt idx="9">
                  <c:v>1776.4879888321907</c:v>
                </c:pt>
                <c:pt idx="10">
                  <c:v>1566.3210104903258</c:v>
                </c:pt>
                <c:pt idx="11">
                  <c:v>1267.1052277920815</c:v>
                </c:pt>
                <c:pt idx="12">
                  <c:v>1078.3706248627177</c:v>
                </c:pt>
                <c:pt idx="13">
                  <c:v>1047.5178670655303</c:v>
                </c:pt>
                <c:pt idx="14">
                  <c:v>1053.7572739056336</c:v>
                </c:pt>
                <c:pt idx="15">
                  <c:v>940.79499832058968</c:v>
                </c:pt>
                <c:pt idx="16">
                  <c:v>960.22507543579184</c:v>
                </c:pt>
                <c:pt idx="17">
                  <c:v>969.09075522936678</c:v>
                </c:pt>
                <c:pt idx="18">
                  <c:v>872.99008210281204</c:v>
                </c:pt>
                <c:pt idx="19">
                  <c:v>886.82008972825145</c:v>
                </c:pt>
                <c:pt idx="20">
                  <c:v>859.45188381091418</c:v>
                </c:pt>
                <c:pt idx="21">
                  <c:v>637.75718151910974</c:v>
                </c:pt>
                <c:pt idx="22">
                  <c:v>705.20398777447861</c:v>
                </c:pt>
                <c:pt idx="23">
                  <c:v>712.2599632272686</c:v>
                </c:pt>
                <c:pt idx="24">
                  <c:v>493.60365833586326</c:v>
                </c:pt>
                <c:pt idx="25">
                  <c:v>589.95079361245189</c:v>
                </c:pt>
                <c:pt idx="26">
                  <c:v>282.45565494435073</c:v>
                </c:pt>
                <c:pt idx="27">
                  <c:v>63.974472632976912</c:v>
                </c:pt>
                <c:pt idx="28">
                  <c:v>11.076237592732676</c:v>
                </c:pt>
                <c:pt idx="29">
                  <c:v>10.397108859507131</c:v>
                </c:pt>
                <c:pt idx="30">
                  <c:v>9.3469080660370452</c:v>
                </c:pt>
                <c:pt idx="31">
                  <c:v>8.4000730347761401</c:v>
                </c:pt>
                <c:pt idx="32">
                  <c:v>7.3855429717069425</c:v>
                </c:pt>
                <c:pt idx="33">
                  <c:v>3.883515763736312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217-4F58-AF5E-9684B4429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288831"/>
        <c:axId val="642104767"/>
      </c:lineChart>
      <c:catAx>
        <c:axId val="21062888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642104767"/>
        <c:crosses val="autoZero"/>
        <c:auto val="1"/>
        <c:lblAlgn val="ctr"/>
        <c:lblOffset val="100"/>
        <c:noMultiLvlLbl val="0"/>
      </c:catAx>
      <c:valAx>
        <c:axId val="642104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3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MX"/>
                  <a:t>Million 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2106288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4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'gráfico español'!$A$13</c:f>
              <c:strCache>
                <c:ptCount val="1"/>
                <c:pt idx="0">
                  <c:v>Asociaciones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español'!$B$13:$AJ$13</c15:sqref>
                  </c15:fullRef>
                </c:ext>
              </c:extLst>
              <c:f>'gráfico español'!$B$13:$AI$13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50.876817069721298</c:v>
                </c:pt>
                <c:pt idx="3">
                  <c:v>289.39416649434668</c:v>
                </c:pt>
                <c:pt idx="4">
                  <c:v>300.03716435057805</c:v>
                </c:pt>
                <c:pt idx="5">
                  <c:v>169.93282151032273</c:v>
                </c:pt>
                <c:pt idx="6">
                  <c:v>54.34239310367208</c:v>
                </c:pt>
                <c:pt idx="7">
                  <c:v>52.454409486251706</c:v>
                </c:pt>
                <c:pt idx="8">
                  <c:v>56.126058353259275</c:v>
                </c:pt>
                <c:pt idx="9">
                  <c:v>55.732496615731563</c:v>
                </c:pt>
                <c:pt idx="10">
                  <c:v>61.07296420371091</c:v>
                </c:pt>
                <c:pt idx="11">
                  <c:v>58.742751856540977</c:v>
                </c:pt>
                <c:pt idx="12">
                  <c:v>58.146496498143364</c:v>
                </c:pt>
                <c:pt idx="13">
                  <c:v>57.945928318021799</c:v>
                </c:pt>
                <c:pt idx="14">
                  <c:v>59.857423186454831</c:v>
                </c:pt>
                <c:pt idx="15">
                  <c:v>55.42161403011697</c:v>
                </c:pt>
                <c:pt idx="16">
                  <c:v>60.979033855876878</c:v>
                </c:pt>
                <c:pt idx="17">
                  <c:v>51.803700385461568</c:v>
                </c:pt>
                <c:pt idx="18">
                  <c:v>47.894918013986249</c:v>
                </c:pt>
                <c:pt idx="19">
                  <c:v>45.289080850601749</c:v>
                </c:pt>
                <c:pt idx="20">
                  <c:v>44.271035365330839</c:v>
                </c:pt>
                <c:pt idx="21">
                  <c:v>42.087392647169992</c:v>
                </c:pt>
                <c:pt idx="22">
                  <c:v>38.447422694351324</c:v>
                </c:pt>
                <c:pt idx="23">
                  <c:v>33.775628839415717</c:v>
                </c:pt>
                <c:pt idx="24">
                  <c:v>33.06942853706424</c:v>
                </c:pt>
                <c:pt idx="25">
                  <c:v>29.380225672040623</c:v>
                </c:pt>
                <c:pt idx="26">
                  <c:v>28.095010379988409</c:v>
                </c:pt>
                <c:pt idx="27">
                  <c:v>27.010608095611261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3-4761-A666-C2F4140DA82E}"/>
            </c:ext>
          </c:extLst>
        </c:ser>
        <c:ser>
          <c:idx val="1"/>
          <c:order val="1"/>
          <c:tx>
            <c:strRef>
              <c:f>'gráfico español'!$A$14</c:f>
              <c:strCache>
                <c:ptCount val="1"/>
                <c:pt idx="0">
                  <c:v>Migraciones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español'!$B$14:$AJ$14</c15:sqref>
                  </c15:fullRef>
                </c:ext>
              </c:extLst>
              <c:f>'gráfico español'!$B$14:$AI$14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65.422133679171466</c:v>
                </c:pt>
                <c:pt idx="3">
                  <c:v>902.92093519983098</c:v>
                </c:pt>
                <c:pt idx="4">
                  <c:v>1192.442703271661</c:v>
                </c:pt>
                <c:pt idx="5">
                  <c:v>1053.7682735763949</c:v>
                </c:pt>
                <c:pt idx="6">
                  <c:v>902.58759069231996</c:v>
                </c:pt>
                <c:pt idx="7">
                  <c:v>735.06120332285934</c:v>
                </c:pt>
                <c:pt idx="8">
                  <c:v>640.99564397035977</c:v>
                </c:pt>
                <c:pt idx="9">
                  <c:v>536.26499727616999</c:v>
                </c:pt>
                <c:pt idx="10">
                  <c:v>418.25946043041512</c:v>
                </c:pt>
                <c:pt idx="11">
                  <c:v>337.50235784954486</c:v>
                </c:pt>
                <c:pt idx="12">
                  <c:v>310.59371642165905</c:v>
                </c:pt>
                <c:pt idx="13">
                  <c:v>310.01473201468923</c:v>
                </c:pt>
                <c:pt idx="14">
                  <c:v>287.96893367858411</c:v>
                </c:pt>
                <c:pt idx="15">
                  <c:v>262.26602879165478</c:v>
                </c:pt>
                <c:pt idx="16">
                  <c:v>260.27209813493869</c:v>
                </c:pt>
                <c:pt idx="17">
                  <c:v>219.27141837866932</c:v>
                </c:pt>
                <c:pt idx="18">
                  <c:v>203.69948853317237</c:v>
                </c:pt>
                <c:pt idx="19">
                  <c:v>183.49928722849666</c:v>
                </c:pt>
                <c:pt idx="20">
                  <c:v>184.73074473220288</c:v>
                </c:pt>
                <c:pt idx="21">
                  <c:v>178.89605756870401</c:v>
                </c:pt>
                <c:pt idx="22">
                  <c:v>192.13329481161296</c:v>
                </c:pt>
                <c:pt idx="23">
                  <c:v>160.60013831037546</c:v>
                </c:pt>
                <c:pt idx="24">
                  <c:v>67.746375157761832</c:v>
                </c:pt>
                <c:pt idx="25">
                  <c:v>38.559453914328031</c:v>
                </c:pt>
                <c:pt idx="26">
                  <c:v>36.390487886111906</c:v>
                </c:pt>
                <c:pt idx="27">
                  <c:v>36.963864537365652</c:v>
                </c:pt>
                <c:pt idx="28">
                  <c:v>11.076237592732676</c:v>
                </c:pt>
                <c:pt idx="29">
                  <c:v>10.397108859507131</c:v>
                </c:pt>
                <c:pt idx="30">
                  <c:v>9.3469080660370452</c:v>
                </c:pt>
                <c:pt idx="31">
                  <c:v>8.4000730347761401</c:v>
                </c:pt>
                <c:pt idx="32">
                  <c:v>7.3855429717069425</c:v>
                </c:pt>
                <c:pt idx="33">
                  <c:v>3.883515763736312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3-4761-A666-C2F4140DA82E}"/>
            </c:ext>
          </c:extLst>
        </c:ser>
        <c:ser>
          <c:idx val="2"/>
          <c:order val="2"/>
          <c:tx>
            <c:strRef>
              <c:f>'gráfico español'!$A$15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español'!$B$15:$AJ$15</c15:sqref>
                  </c15:fullRef>
                </c:ext>
              </c:extLst>
              <c:f>'gráfico español'!$B$15:$AI$15</c:f>
              <c:numCache>
                <c:formatCode>#,##0</c:formatCode>
                <c:ptCount val="34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155.04175263857042</c:v>
                </c:pt>
                <c:pt idx="4">
                  <c:v>234.64453472872614</c:v>
                </c:pt>
                <c:pt idx="5">
                  <c:v>4.5069437362637368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23-4761-A666-C2F4140DA82E}"/>
            </c:ext>
          </c:extLst>
        </c:ser>
        <c:ser>
          <c:idx val="3"/>
          <c:order val="3"/>
          <c:tx>
            <c:strRef>
              <c:f>'gráfico español'!$A$16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español'!$B$16:$AJ$16</c15:sqref>
                  </c15:fullRef>
                </c:ext>
              </c:extLst>
              <c:f>'gráfico español'!$B$16:$AI$16</c:f>
              <c:numCache>
                <c:formatCode>#,##0</c:formatCode>
                <c:ptCount val="34"/>
                <c:pt idx="0">
                  <c:v>0.23614142356479911</c:v>
                </c:pt>
                <c:pt idx="1">
                  <c:v>108.90894007452341</c:v>
                </c:pt>
                <c:pt idx="2">
                  <c:v>533.48620710379305</c:v>
                </c:pt>
                <c:pt idx="3">
                  <c:v>470.12818521306701</c:v>
                </c:pt>
                <c:pt idx="4">
                  <c:v>1049.6798199061595</c:v>
                </c:pt>
                <c:pt idx="5">
                  <c:v>1266.7196260481073</c:v>
                </c:pt>
                <c:pt idx="6">
                  <c:v>1295.6056263444759</c:v>
                </c:pt>
                <c:pt idx="7">
                  <c:v>1390.4893631695431</c:v>
                </c:pt>
                <c:pt idx="8">
                  <c:v>796.13554155516749</c:v>
                </c:pt>
                <c:pt idx="9">
                  <c:v>1158.4531536291972</c:v>
                </c:pt>
                <c:pt idx="10">
                  <c:v>1062.1507384086003</c:v>
                </c:pt>
                <c:pt idx="11">
                  <c:v>852.72186472306157</c:v>
                </c:pt>
                <c:pt idx="12">
                  <c:v>687.63795542742128</c:v>
                </c:pt>
                <c:pt idx="13">
                  <c:v>662.33230467775638</c:v>
                </c:pt>
                <c:pt idx="14">
                  <c:v>690.78721517943222</c:v>
                </c:pt>
                <c:pt idx="15">
                  <c:v>609.74456047360252</c:v>
                </c:pt>
                <c:pt idx="16">
                  <c:v>626.03464693153751</c:v>
                </c:pt>
                <c:pt idx="17">
                  <c:v>686.46193581562784</c:v>
                </c:pt>
                <c:pt idx="18">
                  <c:v>592.62719257965057</c:v>
                </c:pt>
                <c:pt idx="19">
                  <c:v>654.35184549566816</c:v>
                </c:pt>
                <c:pt idx="20">
                  <c:v>625.56900931801363</c:v>
                </c:pt>
                <c:pt idx="21">
                  <c:v>413.05896494815721</c:v>
                </c:pt>
                <c:pt idx="22">
                  <c:v>470.94105337159476</c:v>
                </c:pt>
                <c:pt idx="23">
                  <c:v>515.31153315952963</c:v>
                </c:pt>
                <c:pt idx="24">
                  <c:v>389.90592651037764</c:v>
                </c:pt>
                <c:pt idx="25">
                  <c:v>519.68083178518737</c:v>
                </c:pt>
                <c:pt idx="26">
                  <c:v>217.06814556909441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23-4761-A666-C2F4140DA82E}"/>
            </c:ext>
          </c:extLst>
        </c:ser>
        <c:ser>
          <c:idx val="4"/>
          <c:order val="4"/>
          <c:tx>
            <c:strRef>
              <c:f>'gráfico español'!$A$17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español'!$B$17:$AJ$17</c15:sqref>
                  </c15:fullRef>
                </c:ext>
              </c:extLst>
              <c:f>'gráfico español'!$B$17:$AI$17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231.78928871133027</c:v>
                </c:pt>
                <c:pt idx="3">
                  <c:v>278.301875459911</c:v>
                </c:pt>
                <c:pt idx="4">
                  <c:v>207.12572431394824</c:v>
                </c:pt>
                <c:pt idx="5">
                  <c:v>106.65646218876553</c:v>
                </c:pt>
                <c:pt idx="6">
                  <c:v>62.175251125255393</c:v>
                </c:pt>
                <c:pt idx="7">
                  <c:v>36.191976550041261</c:v>
                </c:pt>
                <c:pt idx="8">
                  <c:v>30.362392981589053</c:v>
                </c:pt>
                <c:pt idx="9">
                  <c:v>26.037341311091868</c:v>
                </c:pt>
                <c:pt idx="10">
                  <c:v>24.837847447599515</c:v>
                </c:pt>
                <c:pt idx="11">
                  <c:v>18.138253362934158</c:v>
                </c:pt>
                <c:pt idx="12">
                  <c:v>21.992456515494055</c:v>
                </c:pt>
                <c:pt idx="13">
                  <c:v>17.224902055062856</c:v>
                </c:pt>
                <c:pt idx="14">
                  <c:v>15.143701861162599</c:v>
                </c:pt>
                <c:pt idx="15">
                  <c:v>13.362795025215419</c:v>
                </c:pt>
                <c:pt idx="16">
                  <c:v>12.939296513438757</c:v>
                </c:pt>
                <c:pt idx="17">
                  <c:v>11.55370064960807</c:v>
                </c:pt>
                <c:pt idx="18">
                  <c:v>28.768482976002872</c:v>
                </c:pt>
                <c:pt idx="19">
                  <c:v>3.6798761534848508</c:v>
                </c:pt>
                <c:pt idx="20">
                  <c:v>4.881094395366822</c:v>
                </c:pt>
                <c:pt idx="21">
                  <c:v>3.7147663550784786</c:v>
                </c:pt>
                <c:pt idx="22">
                  <c:v>3.682216896919595</c:v>
                </c:pt>
                <c:pt idx="23">
                  <c:v>2.5726629179477833</c:v>
                </c:pt>
                <c:pt idx="24">
                  <c:v>2.8819281306595466</c:v>
                </c:pt>
                <c:pt idx="25">
                  <c:v>2.330282240895857</c:v>
                </c:pt>
                <c:pt idx="26">
                  <c:v>0.90201110915598903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23-4761-A666-C2F4140DA82E}"/>
            </c:ext>
          </c:extLst>
        </c:ser>
        <c:ser>
          <c:idx val="5"/>
          <c:order val="5"/>
          <c:tx>
            <c:strRef>
              <c:f>'gráfico español'!$A$18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español'!$B$18:$AJ$18</c15:sqref>
                  </c15:fullRef>
                </c:ext>
              </c:extLst>
              <c:f>'gráfico español'!$B$18:$AI$18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540.64901724137928</c:v>
                </c:pt>
                <c:pt idx="5">
                  <c:v>221.52576724137933</c:v>
                </c:pt>
                <c:pt idx="6">
                  <c:v>182.89626724137932</c:v>
                </c:pt>
                <c:pt idx="7">
                  <c:v>7.84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23-4761-A666-C2F4140DA82E}"/>
            </c:ext>
          </c:extLst>
        </c:ser>
        <c:ser>
          <c:idx val="6"/>
          <c:order val="6"/>
          <c:tx>
            <c:strRef>
              <c:f>'gráfico español'!$A$19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español'!$B$19:$AJ$19</c15:sqref>
                  </c15:fullRef>
                </c:ext>
              </c:extLst>
              <c:f>'gráfico español'!$B$19:$AI$19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18.851343252594535</c:v>
                </c:pt>
                <c:pt idx="3">
                  <c:v>104.89577832702446</c:v>
                </c:pt>
                <c:pt idx="4">
                  <c:v>314.71810592248477</c:v>
                </c:pt>
                <c:pt idx="5">
                  <c:v>181.8857578265856</c:v>
                </c:pt>
                <c:pt idx="6">
                  <c:v>121.14240151604629</c:v>
                </c:pt>
                <c:pt idx="7">
                  <c:v>24.43340694599997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23-4761-A666-C2F4140DA82E}"/>
            </c:ext>
          </c:extLst>
        </c:ser>
        <c:ser>
          <c:idx val="7"/>
          <c:order val="7"/>
          <c:tx>
            <c:strRef>
              <c:f>'gráfico español'!$A$20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español'!$B$20:$AJ$20</c15:sqref>
                  </c15:fullRef>
                </c:ext>
              </c:extLst>
              <c:f>'gráfico español'!$B$20:$AI$20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1.289772845124008</c:v>
                </c:pt>
                <c:pt idx="3">
                  <c:v>21.901786363302048</c:v>
                </c:pt>
                <c:pt idx="4">
                  <c:v>132.03667444111875</c:v>
                </c:pt>
                <c:pt idx="5">
                  <c:v>7.43014674942697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523-4761-A666-C2F4140DA82E}"/>
            </c:ext>
          </c:extLst>
        </c:ser>
        <c:ser>
          <c:idx val="8"/>
          <c:order val="8"/>
          <c:tx>
            <c:strRef>
              <c:f>'gráfico español'!$A$21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español'!$B$21:$AJ$21</c15:sqref>
                  </c15:fullRef>
                </c:ext>
              </c:extLst>
              <c:f>'gráfico español'!$B$21:$AI$21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0.72036659023879523</c:v>
                </c:pt>
                <c:pt idx="3">
                  <c:v>26.97373050382652</c:v>
                </c:pt>
                <c:pt idx="4">
                  <c:v>199.1691133088454</c:v>
                </c:pt>
                <c:pt idx="5">
                  <c:v>89.893933702395302</c:v>
                </c:pt>
                <c:pt idx="6">
                  <c:v>0.92271300000000001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23-4761-A666-C2F4140DA82E}"/>
            </c:ext>
          </c:extLst>
        </c:ser>
        <c:ser>
          <c:idx val="9"/>
          <c:order val="9"/>
          <c:tx>
            <c:strRef>
              <c:f>'gráfico español'!$A$22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español'!$B$22:$AJ$22</c15:sqref>
                  </c15:fullRef>
                </c:ext>
              </c:extLst>
              <c:f>'gráfico español'!$B$22:$AI$22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139.64074750824517</c:v>
                </c:pt>
                <c:pt idx="4">
                  <c:v>270.26230642357501</c:v>
                </c:pt>
                <c:pt idx="5">
                  <c:v>474.64783078549368</c:v>
                </c:pt>
                <c:pt idx="6">
                  <c:v>847.74590723812116</c:v>
                </c:pt>
                <c:pt idx="7">
                  <c:v>82.427749006806067</c:v>
                </c:pt>
                <c:pt idx="8">
                  <c:v>32.499421608446191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523-4761-A666-C2F4140DA82E}"/>
            </c:ext>
          </c:extLst>
        </c:ser>
        <c:ser>
          <c:idx val="10"/>
          <c:order val="10"/>
          <c:tx>
            <c:strRef>
              <c:f>'gráfico español'!$A$23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español'!$B$23:$AJ$23</c15:sqref>
                  </c15:fullRef>
                </c:ext>
              </c:extLst>
              <c:f>'gráfico español'!$B$23:$AI$23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24.544994646473221</c:v>
                </c:pt>
                <c:pt idx="4">
                  <c:v>117.88152939489018</c:v>
                </c:pt>
                <c:pt idx="5">
                  <c:v>94.002279357103546</c:v>
                </c:pt>
                <c:pt idx="6">
                  <c:v>72.468037647691361</c:v>
                </c:pt>
                <c:pt idx="7">
                  <c:v>85.544477637164249</c:v>
                </c:pt>
                <c:pt idx="8">
                  <c:v>7.4795985758098347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523-4761-A666-C2F4140DA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8696656"/>
        <c:axId val="1575905840"/>
      </c:areaChart>
      <c:lineChart>
        <c:grouping val="standard"/>
        <c:varyColors val="0"/>
        <c:ser>
          <c:idx val="11"/>
          <c:order val="11"/>
          <c:tx>
            <c:strRef>
              <c:f>'gráfico español'!$A$24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'gráfico español'!$B$12:$AJ$12</c15:sqref>
                  </c15:fullRef>
                </c:ext>
              </c:extLst>
              <c:f>'gráfico español'!$B$12:$AI$12</c:f>
              <c:strCach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'gráfico español'!$B$24:$AJ$24</c15:sqref>
                  </c15:fullRef>
                </c:ext>
              </c:extLst>
              <c:f>'gráfico español'!$B$24:$AI$24</c:f>
              <c:numCache>
                <c:formatCode>#,##0</c:formatCode>
                <c:ptCount val="34"/>
                <c:pt idx="0">
                  <c:v>4.8090853735647983</c:v>
                </c:pt>
                <c:pt idx="1">
                  <c:v>125.69897192452342</c:v>
                </c:pt>
                <c:pt idx="2">
                  <c:v>1072.3074977103813</c:v>
                </c:pt>
                <c:pt idx="3">
                  <c:v>2640.6470003545978</c:v>
                </c:pt>
                <c:pt idx="4">
                  <c:v>4558.6466933033662</c:v>
                </c:pt>
                <c:pt idx="5">
                  <c:v>3670.9698427222388</c:v>
                </c:pt>
                <c:pt idx="6">
                  <c:v>3539.8861879089613</c:v>
                </c:pt>
                <c:pt idx="7">
                  <c:v>2414.442586118666</c:v>
                </c:pt>
                <c:pt idx="8">
                  <c:v>1563.5986570446316</c:v>
                </c:pt>
                <c:pt idx="9">
                  <c:v>1776.4879888321907</c:v>
                </c:pt>
                <c:pt idx="10">
                  <c:v>1566.3210104903258</c:v>
                </c:pt>
                <c:pt idx="11">
                  <c:v>1267.1052277920815</c:v>
                </c:pt>
                <c:pt idx="12">
                  <c:v>1078.3706248627177</c:v>
                </c:pt>
                <c:pt idx="13">
                  <c:v>1047.5178670655303</c:v>
                </c:pt>
                <c:pt idx="14">
                  <c:v>1053.7572739056336</c:v>
                </c:pt>
                <c:pt idx="15">
                  <c:v>940.79499832058968</c:v>
                </c:pt>
                <c:pt idx="16">
                  <c:v>960.22507543579184</c:v>
                </c:pt>
                <c:pt idx="17">
                  <c:v>969.09075522936678</c:v>
                </c:pt>
                <c:pt idx="18">
                  <c:v>872.99008210281204</c:v>
                </c:pt>
                <c:pt idx="19">
                  <c:v>886.82008972825145</c:v>
                </c:pt>
                <c:pt idx="20">
                  <c:v>859.45188381091418</c:v>
                </c:pt>
                <c:pt idx="21">
                  <c:v>637.75718151910974</c:v>
                </c:pt>
                <c:pt idx="22">
                  <c:v>705.20398777447861</c:v>
                </c:pt>
                <c:pt idx="23">
                  <c:v>712.2599632272686</c:v>
                </c:pt>
                <c:pt idx="24">
                  <c:v>493.60365833586326</c:v>
                </c:pt>
                <c:pt idx="25">
                  <c:v>589.95079361245189</c:v>
                </c:pt>
                <c:pt idx="26">
                  <c:v>282.45565494435073</c:v>
                </c:pt>
                <c:pt idx="27">
                  <c:v>63.974472632976912</c:v>
                </c:pt>
                <c:pt idx="28">
                  <c:v>11.076237592732676</c:v>
                </c:pt>
                <c:pt idx="29">
                  <c:v>10.397108859507131</c:v>
                </c:pt>
                <c:pt idx="30">
                  <c:v>9.3469080660370452</c:v>
                </c:pt>
                <c:pt idx="31">
                  <c:v>8.4000730347761401</c:v>
                </c:pt>
                <c:pt idx="32">
                  <c:v>7.3855429717069425</c:v>
                </c:pt>
                <c:pt idx="33">
                  <c:v>3.883515763736312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523-4761-A666-C2F4140DA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'gráfico inglés'!$A$24</c:f>
              <c:strCache>
                <c:ptCount val="1"/>
                <c:pt idx="0">
                  <c:v>Farmouts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inglés'!$B$24:$AI$24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50.876817069721298</c:v>
                </c:pt>
                <c:pt idx="3">
                  <c:v>289.39416649434668</c:v>
                </c:pt>
                <c:pt idx="4">
                  <c:v>300.03716435057805</c:v>
                </c:pt>
                <c:pt idx="5">
                  <c:v>169.93282151032273</c:v>
                </c:pt>
                <c:pt idx="6">
                  <c:v>54.34239310367208</c:v>
                </c:pt>
                <c:pt idx="7">
                  <c:v>52.454409486251706</c:v>
                </c:pt>
                <c:pt idx="8">
                  <c:v>56.126058353259275</c:v>
                </c:pt>
                <c:pt idx="9">
                  <c:v>55.732496615731563</c:v>
                </c:pt>
                <c:pt idx="10">
                  <c:v>61.07296420371091</c:v>
                </c:pt>
                <c:pt idx="11">
                  <c:v>58.742751856540977</c:v>
                </c:pt>
                <c:pt idx="12">
                  <c:v>58.146496498143364</c:v>
                </c:pt>
                <c:pt idx="13">
                  <c:v>57.945928318021799</c:v>
                </c:pt>
                <c:pt idx="14">
                  <c:v>59.857423186454831</c:v>
                </c:pt>
                <c:pt idx="15">
                  <c:v>55.42161403011697</c:v>
                </c:pt>
                <c:pt idx="16">
                  <c:v>60.979033855876878</c:v>
                </c:pt>
                <c:pt idx="17">
                  <c:v>51.803700385461568</c:v>
                </c:pt>
                <c:pt idx="18">
                  <c:v>47.894918013986249</c:v>
                </c:pt>
                <c:pt idx="19">
                  <c:v>45.289080850601749</c:v>
                </c:pt>
                <c:pt idx="20">
                  <c:v>44.271035365330839</c:v>
                </c:pt>
                <c:pt idx="21">
                  <c:v>42.087392647169992</c:v>
                </c:pt>
                <c:pt idx="22">
                  <c:v>38.447422694351324</c:v>
                </c:pt>
                <c:pt idx="23">
                  <c:v>33.775628839415717</c:v>
                </c:pt>
                <c:pt idx="24">
                  <c:v>33.06942853706424</c:v>
                </c:pt>
                <c:pt idx="25">
                  <c:v>29.380225672040623</c:v>
                </c:pt>
                <c:pt idx="26">
                  <c:v>28.095010379988409</c:v>
                </c:pt>
                <c:pt idx="27">
                  <c:v>27.010608095611261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5F-42AB-A0AB-3682A9B6DE84}"/>
            </c:ext>
          </c:extLst>
        </c:ser>
        <c:ser>
          <c:idx val="1"/>
          <c:order val="1"/>
          <c:tx>
            <c:strRef>
              <c:f>'gráfico inglés'!$A$25</c:f>
              <c:strCache>
                <c:ptCount val="1"/>
                <c:pt idx="0">
                  <c:v>Migrations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inglés'!$B$25:$AI$25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65.422133679171466</c:v>
                </c:pt>
                <c:pt idx="3">
                  <c:v>902.92093519983098</c:v>
                </c:pt>
                <c:pt idx="4">
                  <c:v>1192.442703271661</c:v>
                </c:pt>
                <c:pt idx="5">
                  <c:v>1053.7682735763949</c:v>
                </c:pt>
                <c:pt idx="6">
                  <c:v>902.58759069231996</c:v>
                </c:pt>
                <c:pt idx="7">
                  <c:v>735.06120332285934</c:v>
                </c:pt>
                <c:pt idx="8">
                  <c:v>640.99564397035977</c:v>
                </c:pt>
                <c:pt idx="9">
                  <c:v>536.26499727616999</c:v>
                </c:pt>
                <c:pt idx="10">
                  <c:v>418.25946043041512</c:v>
                </c:pt>
                <c:pt idx="11">
                  <c:v>337.50235784954486</c:v>
                </c:pt>
                <c:pt idx="12">
                  <c:v>310.59371642165905</c:v>
                </c:pt>
                <c:pt idx="13">
                  <c:v>310.01473201468923</c:v>
                </c:pt>
                <c:pt idx="14">
                  <c:v>287.96893367858411</c:v>
                </c:pt>
                <c:pt idx="15">
                  <c:v>262.26602879165478</c:v>
                </c:pt>
                <c:pt idx="16">
                  <c:v>260.27209813493869</c:v>
                </c:pt>
                <c:pt idx="17">
                  <c:v>219.27141837866932</c:v>
                </c:pt>
                <c:pt idx="18">
                  <c:v>203.69948853317237</c:v>
                </c:pt>
                <c:pt idx="19">
                  <c:v>183.49928722849666</c:v>
                </c:pt>
                <c:pt idx="20">
                  <c:v>184.73074473220288</c:v>
                </c:pt>
                <c:pt idx="21">
                  <c:v>178.89605756870401</c:v>
                </c:pt>
                <c:pt idx="22">
                  <c:v>192.13329481161296</c:v>
                </c:pt>
                <c:pt idx="23">
                  <c:v>160.60013831037546</c:v>
                </c:pt>
                <c:pt idx="24">
                  <c:v>67.746375157761832</c:v>
                </c:pt>
                <c:pt idx="25">
                  <c:v>38.559453914328031</c:v>
                </c:pt>
                <c:pt idx="26">
                  <c:v>36.390487886111906</c:v>
                </c:pt>
                <c:pt idx="27">
                  <c:v>36.963864537365652</c:v>
                </c:pt>
                <c:pt idx="28">
                  <c:v>11.076237592732676</c:v>
                </c:pt>
                <c:pt idx="29">
                  <c:v>10.397108859507131</c:v>
                </c:pt>
                <c:pt idx="30">
                  <c:v>9.3469080660370452</c:v>
                </c:pt>
                <c:pt idx="31">
                  <c:v>8.4000730347761401</c:v>
                </c:pt>
                <c:pt idx="32">
                  <c:v>7.3855429717069425</c:v>
                </c:pt>
                <c:pt idx="33">
                  <c:v>3.883515763736312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5F-42AB-A0AB-3682A9B6DE84}"/>
            </c:ext>
          </c:extLst>
        </c:ser>
        <c:ser>
          <c:idx val="2"/>
          <c:order val="2"/>
          <c:tx>
            <c:strRef>
              <c:f>'gráfico inglés'!$A$26</c:f>
              <c:strCache>
                <c:ptCount val="1"/>
                <c:pt idx="0">
                  <c:v>Round 1.1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inglés'!$B$26:$AI$26</c:f>
              <c:numCache>
                <c:formatCode>#,##0</c:formatCode>
                <c:ptCount val="34"/>
                <c:pt idx="0">
                  <c:v>4.5729439499999991</c:v>
                </c:pt>
                <c:pt idx="1">
                  <c:v>16.790031850000002</c:v>
                </c:pt>
                <c:pt idx="2">
                  <c:v>76.428598692500003</c:v>
                </c:pt>
                <c:pt idx="3">
                  <c:v>155.04175263857042</c:v>
                </c:pt>
                <c:pt idx="4">
                  <c:v>234.64453472872614</c:v>
                </c:pt>
                <c:pt idx="5">
                  <c:v>4.5069437362637368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5F-42AB-A0AB-3682A9B6DE84}"/>
            </c:ext>
          </c:extLst>
        </c:ser>
        <c:ser>
          <c:idx val="3"/>
          <c:order val="3"/>
          <c:tx>
            <c:strRef>
              <c:f>'gráfico inglés'!$A$27</c:f>
              <c:strCache>
                <c:ptCount val="1"/>
                <c:pt idx="0">
                  <c:v>Round 1.2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inglés'!$B$27:$AI$27</c:f>
              <c:numCache>
                <c:formatCode>#,##0</c:formatCode>
                <c:ptCount val="34"/>
                <c:pt idx="0">
                  <c:v>0.23614142356479911</c:v>
                </c:pt>
                <c:pt idx="1">
                  <c:v>108.90894007452341</c:v>
                </c:pt>
                <c:pt idx="2">
                  <c:v>533.48620710379305</c:v>
                </c:pt>
                <c:pt idx="3">
                  <c:v>470.12818521306701</c:v>
                </c:pt>
                <c:pt idx="4">
                  <c:v>1049.6798199061595</c:v>
                </c:pt>
                <c:pt idx="5">
                  <c:v>1266.7196260481073</c:v>
                </c:pt>
                <c:pt idx="6">
                  <c:v>1295.6056263444759</c:v>
                </c:pt>
                <c:pt idx="7">
                  <c:v>1390.4893631695431</c:v>
                </c:pt>
                <c:pt idx="8">
                  <c:v>796.13554155516749</c:v>
                </c:pt>
                <c:pt idx="9">
                  <c:v>1158.4531536291972</c:v>
                </c:pt>
                <c:pt idx="10">
                  <c:v>1062.1507384086003</c:v>
                </c:pt>
                <c:pt idx="11">
                  <c:v>852.72186472306157</c:v>
                </c:pt>
                <c:pt idx="12">
                  <c:v>687.63795542742128</c:v>
                </c:pt>
                <c:pt idx="13">
                  <c:v>662.33230467775638</c:v>
                </c:pt>
                <c:pt idx="14">
                  <c:v>690.78721517943222</c:v>
                </c:pt>
                <c:pt idx="15">
                  <c:v>609.74456047360252</c:v>
                </c:pt>
                <c:pt idx="16">
                  <c:v>626.03464693153751</c:v>
                </c:pt>
                <c:pt idx="17">
                  <c:v>686.46193581562784</c:v>
                </c:pt>
                <c:pt idx="18">
                  <c:v>592.62719257965057</c:v>
                </c:pt>
                <c:pt idx="19">
                  <c:v>654.35184549566816</c:v>
                </c:pt>
                <c:pt idx="20">
                  <c:v>625.56900931801363</c:v>
                </c:pt>
                <c:pt idx="21">
                  <c:v>413.05896494815721</c:v>
                </c:pt>
                <c:pt idx="22">
                  <c:v>470.94105337159476</c:v>
                </c:pt>
                <c:pt idx="23">
                  <c:v>515.31153315952963</c:v>
                </c:pt>
                <c:pt idx="24">
                  <c:v>389.90592651037764</c:v>
                </c:pt>
                <c:pt idx="25">
                  <c:v>519.68083178518737</c:v>
                </c:pt>
                <c:pt idx="26">
                  <c:v>217.06814556909441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5F-42AB-A0AB-3682A9B6DE84}"/>
            </c:ext>
          </c:extLst>
        </c:ser>
        <c:ser>
          <c:idx val="4"/>
          <c:order val="4"/>
          <c:tx>
            <c:strRef>
              <c:f>'gráfico inglés'!$A$28</c:f>
              <c:strCache>
                <c:ptCount val="1"/>
                <c:pt idx="0">
                  <c:v>Round 1.3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inglés'!$B$28:$AI$28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231.78928871133027</c:v>
                </c:pt>
                <c:pt idx="3">
                  <c:v>278.301875459911</c:v>
                </c:pt>
                <c:pt idx="4">
                  <c:v>207.12572431394824</c:v>
                </c:pt>
                <c:pt idx="5">
                  <c:v>106.65646218876553</c:v>
                </c:pt>
                <c:pt idx="6">
                  <c:v>62.175251125255393</c:v>
                </c:pt>
                <c:pt idx="7">
                  <c:v>36.191976550041261</c:v>
                </c:pt>
                <c:pt idx="8">
                  <c:v>30.362392981589053</c:v>
                </c:pt>
                <c:pt idx="9">
                  <c:v>26.037341311091868</c:v>
                </c:pt>
                <c:pt idx="10">
                  <c:v>24.837847447599515</c:v>
                </c:pt>
                <c:pt idx="11">
                  <c:v>18.138253362934158</c:v>
                </c:pt>
                <c:pt idx="12">
                  <c:v>21.992456515494055</c:v>
                </c:pt>
                <c:pt idx="13">
                  <c:v>17.224902055062856</c:v>
                </c:pt>
                <c:pt idx="14">
                  <c:v>15.143701861162599</c:v>
                </c:pt>
                <c:pt idx="15">
                  <c:v>13.362795025215419</c:v>
                </c:pt>
                <c:pt idx="16">
                  <c:v>12.939296513438757</c:v>
                </c:pt>
                <c:pt idx="17">
                  <c:v>11.55370064960807</c:v>
                </c:pt>
                <c:pt idx="18">
                  <c:v>28.768482976002872</c:v>
                </c:pt>
                <c:pt idx="19">
                  <c:v>3.6798761534848508</c:v>
                </c:pt>
                <c:pt idx="20">
                  <c:v>4.881094395366822</c:v>
                </c:pt>
                <c:pt idx="21">
                  <c:v>3.7147663550784786</c:v>
                </c:pt>
                <c:pt idx="22">
                  <c:v>3.682216896919595</c:v>
                </c:pt>
                <c:pt idx="23">
                  <c:v>2.5726629179477833</c:v>
                </c:pt>
                <c:pt idx="24">
                  <c:v>2.8819281306595466</c:v>
                </c:pt>
                <c:pt idx="25">
                  <c:v>2.330282240895857</c:v>
                </c:pt>
                <c:pt idx="26">
                  <c:v>0.90201110915598903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5F-42AB-A0AB-3682A9B6DE84}"/>
            </c:ext>
          </c:extLst>
        </c:ser>
        <c:ser>
          <c:idx val="5"/>
          <c:order val="5"/>
          <c:tx>
            <c:strRef>
              <c:f>'gráfico inglés'!$A$29</c:f>
              <c:strCache>
                <c:ptCount val="1"/>
                <c:pt idx="0">
                  <c:v>Round 1.4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inglés'!$B$29:$AI$29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93.442969765908046</c:v>
                </c:pt>
                <c:pt idx="3">
                  <c:v>226.90304800000001</c:v>
                </c:pt>
                <c:pt idx="4">
                  <c:v>540.64901724137928</c:v>
                </c:pt>
                <c:pt idx="5">
                  <c:v>221.52576724137933</c:v>
                </c:pt>
                <c:pt idx="6">
                  <c:v>182.89626724137932</c:v>
                </c:pt>
                <c:pt idx="7">
                  <c:v>7.84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5F-42AB-A0AB-3682A9B6DE84}"/>
            </c:ext>
          </c:extLst>
        </c:ser>
        <c:ser>
          <c:idx val="6"/>
          <c:order val="6"/>
          <c:tx>
            <c:strRef>
              <c:f>'gráfico inglés'!$A$30</c:f>
              <c:strCache>
                <c:ptCount val="1"/>
                <c:pt idx="0">
                  <c:v>Round 2.1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inglés'!$B$30:$AI$30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18.851343252594535</c:v>
                </c:pt>
                <c:pt idx="3">
                  <c:v>104.89577832702446</c:v>
                </c:pt>
                <c:pt idx="4">
                  <c:v>314.71810592248477</c:v>
                </c:pt>
                <c:pt idx="5">
                  <c:v>181.8857578265856</c:v>
                </c:pt>
                <c:pt idx="6">
                  <c:v>121.14240151604629</c:v>
                </c:pt>
                <c:pt idx="7">
                  <c:v>24.43340694599997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5F-42AB-A0AB-3682A9B6DE84}"/>
            </c:ext>
          </c:extLst>
        </c:ser>
        <c:ser>
          <c:idx val="7"/>
          <c:order val="7"/>
          <c:tx>
            <c:strRef>
              <c:f>'gráfico inglés'!$A$31</c:f>
              <c:strCache>
                <c:ptCount val="1"/>
                <c:pt idx="0">
                  <c:v>Round 2.2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inglés'!$B$31:$AI$31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1.289772845124008</c:v>
                </c:pt>
                <c:pt idx="3">
                  <c:v>21.901786363302048</c:v>
                </c:pt>
                <c:pt idx="4">
                  <c:v>132.03667444111875</c:v>
                </c:pt>
                <c:pt idx="5">
                  <c:v>7.43014674942697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5F-42AB-A0AB-3682A9B6DE84}"/>
            </c:ext>
          </c:extLst>
        </c:ser>
        <c:ser>
          <c:idx val="8"/>
          <c:order val="8"/>
          <c:tx>
            <c:strRef>
              <c:f>'gráfico inglés'!$A$32</c:f>
              <c:strCache>
                <c:ptCount val="1"/>
                <c:pt idx="0">
                  <c:v>Round 2.3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inglés'!$B$32:$AI$32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0.72036659023879523</c:v>
                </c:pt>
                <c:pt idx="3">
                  <c:v>26.97373050382652</c:v>
                </c:pt>
                <c:pt idx="4">
                  <c:v>199.1691133088454</c:v>
                </c:pt>
                <c:pt idx="5">
                  <c:v>89.893933702395302</c:v>
                </c:pt>
                <c:pt idx="6">
                  <c:v>0.92271300000000001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5F-42AB-A0AB-3682A9B6DE84}"/>
            </c:ext>
          </c:extLst>
        </c:ser>
        <c:ser>
          <c:idx val="9"/>
          <c:order val="9"/>
          <c:tx>
            <c:strRef>
              <c:f>'gráfico inglés'!$A$33</c:f>
              <c:strCache>
                <c:ptCount val="1"/>
                <c:pt idx="0">
                  <c:v>Round 2.4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inglés'!$B$33:$AI$33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139.64074750824517</c:v>
                </c:pt>
                <c:pt idx="4">
                  <c:v>270.26230642357501</c:v>
                </c:pt>
                <c:pt idx="5">
                  <c:v>474.64783078549368</c:v>
                </c:pt>
                <c:pt idx="6">
                  <c:v>847.74590723812116</c:v>
                </c:pt>
                <c:pt idx="7">
                  <c:v>82.427749006806067</c:v>
                </c:pt>
                <c:pt idx="8">
                  <c:v>32.499421608446191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C5F-42AB-A0AB-3682A9B6DE84}"/>
            </c:ext>
          </c:extLst>
        </c:ser>
        <c:ser>
          <c:idx val="10"/>
          <c:order val="10"/>
          <c:tx>
            <c:strRef>
              <c:f>'gráfico inglés'!$A$34</c:f>
              <c:strCache>
                <c:ptCount val="1"/>
                <c:pt idx="0">
                  <c:v>Round 3.1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inglés'!$B$34:$AI$34</c:f>
              <c:numCache>
                <c:formatCode>#,##0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24.544994646473221</c:v>
                </c:pt>
                <c:pt idx="4">
                  <c:v>117.88152939489018</c:v>
                </c:pt>
                <c:pt idx="5">
                  <c:v>94.002279357103546</c:v>
                </c:pt>
                <c:pt idx="6">
                  <c:v>72.468037647691361</c:v>
                </c:pt>
                <c:pt idx="7">
                  <c:v>85.544477637164249</c:v>
                </c:pt>
                <c:pt idx="8">
                  <c:v>7.4795985758098347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C5F-42AB-A0AB-3682A9B6D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288831"/>
        <c:axId val="642104767"/>
      </c:areaChart>
      <c:lineChart>
        <c:grouping val="standard"/>
        <c:varyColors val="0"/>
        <c:ser>
          <c:idx val="11"/>
          <c:order val="11"/>
          <c:tx>
            <c:strRef>
              <c:f>'gráfico inglés'!$A$35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inglés'!$B$23:$AI$23</c:f>
              <c:numCache>
                <c:formatCode>General</c:formatCode>
                <c:ptCount val="3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</c:numCache>
            </c:numRef>
          </c:cat>
          <c:val>
            <c:numRef>
              <c:f>'gráfico inglés'!$B$35:$AI$35</c:f>
              <c:numCache>
                <c:formatCode>#,##0</c:formatCode>
                <c:ptCount val="34"/>
                <c:pt idx="0">
                  <c:v>4.8090853735647983</c:v>
                </c:pt>
                <c:pt idx="1">
                  <c:v>125.69897192452342</c:v>
                </c:pt>
                <c:pt idx="2">
                  <c:v>1072.3074977103813</c:v>
                </c:pt>
                <c:pt idx="3">
                  <c:v>2640.6470003545978</c:v>
                </c:pt>
                <c:pt idx="4">
                  <c:v>4558.6466933033662</c:v>
                </c:pt>
                <c:pt idx="5">
                  <c:v>3670.9698427222388</c:v>
                </c:pt>
                <c:pt idx="6">
                  <c:v>3539.8861879089613</c:v>
                </c:pt>
                <c:pt idx="7">
                  <c:v>2414.442586118666</c:v>
                </c:pt>
                <c:pt idx="8">
                  <c:v>1563.5986570446316</c:v>
                </c:pt>
                <c:pt idx="9">
                  <c:v>1776.4879888321907</c:v>
                </c:pt>
                <c:pt idx="10">
                  <c:v>1566.3210104903258</c:v>
                </c:pt>
                <c:pt idx="11">
                  <c:v>1267.1052277920815</c:v>
                </c:pt>
                <c:pt idx="12">
                  <c:v>1078.3706248627177</c:v>
                </c:pt>
                <c:pt idx="13">
                  <c:v>1047.5178670655303</c:v>
                </c:pt>
                <c:pt idx="14">
                  <c:v>1053.7572739056336</c:v>
                </c:pt>
                <c:pt idx="15">
                  <c:v>940.79499832058968</c:v>
                </c:pt>
                <c:pt idx="16">
                  <c:v>960.22507543579184</c:v>
                </c:pt>
                <c:pt idx="17">
                  <c:v>969.09075522936678</c:v>
                </c:pt>
                <c:pt idx="18">
                  <c:v>872.99008210281204</c:v>
                </c:pt>
                <c:pt idx="19">
                  <c:v>886.82008972825145</c:v>
                </c:pt>
                <c:pt idx="20">
                  <c:v>859.45188381091418</c:v>
                </c:pt>
                <c:pt idx="21">
                  <c:v>637.75718151910974</c:v>
                </c:pt>
                <c:pt idx="22">
                  <c:v>705.20398777447861</c:v>
                </c:pt>
                <c:pt idx="23">
                  <c:v>712.2599632272686</c:v>
                </c:pt>
                <c:pt idx="24">
                  <c:v>493.60365833586326</c:v>
                </c:pt>
                <c:pt idx="25">
                  <c:v>589.95079361245189</c:v>
                </c:pt>
                <c:pt idx="26">
                  <c:v>282.45565494435073</c:v>
                </c:pt>
                <c:pt idx="27">
                  <c:v>63.974472632976912</c:v>
                </c:pt>
                <c:pt idx="28">
                  <c:v>11.076237592732676</c:v>
                </c:pt>
                <c:pt idx="29">
                  <c:v>10.397108859507131</c:v>
                </c:pt>
                <c:pt idx="30">
                  <c:v>9.3469080660370452</c:v>
                </c:pt>
                <c:pt idx="31">
                  <c:v>8.4000730347761401</c:v>
                </c:pt>
                <c:pt idx="32">
                  <c:v>7.3855429717069425</c:v>
                </c:pt>
                <c:pt idx="33">
                  <c:v>3.883515763736312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C5F-42AB-A0AB-3682A9B6D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288831"/>
        <c:axId val="642104767"/>
      </c:lineChart>
      <c:catAx>
        <c:axId val="21062888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2104767"/>
        <c:crosses val="autoZero"/>
        <c:auto val="1"/>
        <c:lblAlgn val="ctr"/>
        <c:lblOffset val="100"/>
        <c:noMultiLvlLbl val="0"/>
      </c:catAx>
      <c:valAx>
        <c:axId val="642104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3">
                  <a:lumMod val="20000"/>
                  <a:lumOff val="80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Million 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06288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206374</xdr:colOff>
      <xdr:row>5</xdr:row>
      <xdr:rowOff>190500</xdr:rowOff>
    </xdr:from>
    <xdr:to>
      <xdr:col>17</xdr:col>
      <xdr:colOff>1492250</xdr:colOff>
      <xdr:row>41</xdr:row>
      <xdr:rowOff>285750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D60D717-839C-4AAC-9F65-98DF22CF4F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36400</xdr:colOff>
      <xdr:row>0</xdr:row>
      <xdr:rowOff>806</xdr:rowOff>
    </xdr:from>
    <xdr:to>
      <xdr:col>3</xdr:col>
      <xdr:colOff>1299481</xdr:colOff>
      <xdr:row>5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EA410F7-B5F8-4290-ABC9-3D377A916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650" y="806"/>
          <a:ext cx="3215706" cy="2475694"/>
        </a:xfrm>
        <a:prstGeom prst="rect">
          <a:avLst/>
        </a:prstGeom>
      </xdr:spPr>
    </xdr:pic>
    <xdr:clientData/>
  </xdr:twoCellAnchor>
  <xdr:twoCellAnchor>
    <xdr:from>
      <xdr:col>14</xdr:col>
      <xdr:colOff>352426</xdr:colOff>
      <xdr:row>10</xdr:row>
      <xdr:rowOff>155576</xdr:rowOff>
    </xdr:from>
    <xdr:to>
      <xdr:col>16</xdr:col>
      <xdr:colOff>984250</xdr:colOff>
      <xdr:row>14</xdr:row>
      <xdr:rowOff>161926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E545F44-DE46-4AD6-9D27-7B8BC40130E2}"/>
            </a:ext>
          </a:extLst>
        </xdr:cNvPr>
        <xdr:cNvSpPr txBox="1"/>
      </xdr:nvSpPr>
      <xdr:spPr>
        <a:xfrm>
          <a:off x="33848676" y="3933826"/>
          <a:ext cx="3552824" cy="1212850"/>
        </a:xfrm>
        <a:prstGeom prst="rect">
          <a:avLst/>
        </a:prstGeom>
        <a:solidFill>
          <a:schemeClr val="lt1"/>
        </a:solidFill>
        <a:ln w="9525" cmpd="sng">
          <a:solidFill>
            <a:schemeClr val="bg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MX" sz="3600" b="1"/>
            <a:t>Total:</a:t>
          </a:r>
          <a:r>
            <a:rPr lang="es-MX" sz="3600" b="1" baseline="0"/>
            <a:t>  </a:t>
          </a:r>
          <a:r>
            <a:rPr lang="es-MX" sz="3600" b="1"/>
            <a:t>36,405.63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</xdr:colOff>
      <xdr:row>5</xdr:row>
      <xdr:rowOff>142875</xdr:rowOff>
    </xdr:from>
    <xdr:to>
      <xdr:col>18</xdr:col>
      <xdr:colOff>174625</xdr:colOff>
      <xdr:row>41</xdr:row>
      <xdr:rowOff>15875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47C25EC-C4B5-4DD1-ABAD-B409CECE3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36400</xdr:colOff>
      <xdr:row>0</xdr:row>
      <xdr:rowOff>806</xdr:rowOff>
    </xdr:from>
    <xdr:to>
      <xdr:col>3</xdr:col>
      <xdr:colOff>1129431</xdr:colOff>
      <xdr:row>5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E4F01A-AB39-46A7-ABE3-F7E961E1D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400" y="806"/>
          <a:ext cx="3209356" cy="2475694"/>
        </a:xfrm>
        <a:prstGeom prst="rect">
          <a:avLst/>
        </a:prstGeom>
      </xdr:spPr>
    </xdr:pic>
    <xdr:clientData/>
  </xdr:twoCellAnchor>
  <xdr:twoCellAnchor>
    <xdr:from>
      <xdr:col>13</xdr:col>
      <xdr:colOff>763346</xdr:colOff>
      <xdr:row>9</xdr:row>
      <xdr:rowOff>82873</xdr:rowOff>
    </xdr:from>
    <xdr:to>
      <xdr:col>16</xdr:col>
      <xdr:colOff>31751</xdr:colOff>
      <xdr:row>13</xdr:row>
      <xdr:rowOff>133350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DF3AA121-4984-40C6-8C54-387715E99951}"/>
            </a:ext>
          </a:extLst>
        </xdr:cNvPr>
        <xdr:cNvSpPr txBox="1"/>
      </xdr:nvSpPr>
      <xdr:spPr>
        <a:xfrm>
          <a:off x="27671471" y="3559498"/>
          <a:ext cx="3411780" cy="1256977"/>
        </a:xfrm>
        <a:prstGeom prst="rect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MX" sz="3600" b="1"/>
            <a:t>Total:</a:t>
          </a:r>
          <a:r>
            <a:rPr lang="es-MX" sz="3600" b="1" baseline="0"/>
            <a:t> </a:t>
          </a:r>
          <a:r>
            <a:rPr lang="es-MX" sz="3600" b="1"/>
            <a:t>36,405.63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27</xdr:row>
      <xdr:rowOff>133349</xdr:rowOff>
    </xdr:from>
    <xdr:to>
      <xdr:col>19</xdr:col>
      <xdr:colOff>647700</xdr:colOff>
      <xdr:row>51</xdr:row>
      <xdr:rowOff>180974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43657A1-B12F-4512-8308-AA85FEEC18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419099</xdr:colOff>
      <xdr:row>40</xdr:row>
      <xdr:rowOff>42862</xdr:rowOff>
    </xdr:from>
    <xdr:to>
      <xdr:col>25</xdr:col>
      <xdr:colOff>257175</xdr:colOff>
      <xdr:row>54</xdr:row>
      <xdr:rowOff>119062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98D57B8-28A2-42A1-BB69-E2486CD30E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130969</xdr:colOff>
      <xdr:row>1</xdr:row>
      <xdr:rowOff>59531</xdr:rowOff>
    </xdr:from>
    <xdr:to>
      <xdr:col>1</xdr:col>
      <xdr:colOff>19707</xdr:colOff>
      <xdr:row>3</xdr:row>
      <xdr:rowOff>92282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032212-5F8C-4BB2-8D7D-841BA7DD6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969" y="392906"/>
          <a:ext cx="679313" cy="5471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pher\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is.mendez\Documents\1.%20ATAC\REPORTES%20DE%20CONTRATOS\R01-L03\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2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</sheetNames>
    <sheetDataSet>
      <sheetData sheetId="0">
        <row r="2">
          <cell r="S2">
            <v>1</v>
          </cell>
        </row>
      </sheetData>
      <sheetData sheetId="1"/>
      <sheetData sheetId="2"/>
      <sheetData sheetId="3"/>
      <sheetData sheetId="4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5"/>
      <sheetData sheetId="6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7">
        <row r="47">
          <cell r="C47">
            <v>42491</v>
          </cell>
        </row>
      </sheetData>
      <sheetData sheetId="8"/>
      <sheetData sheetId="9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Marcela Meza Vega" refreshedDate="43747.554176851852" createdVersion="6" refreshedVersion="6" minRefreshableVersion="3" recordCount="104" xr:uid="{D13CFF04-784E-4716-9F52-14EECDF3D74E}">
  <cacheSource type="worksheet">
    <worksheetSource ref="AN1:BZ105" sheet="detalle millones"/>
  </cacheSource>
  <cacheFields count="39">
    <cacheField name="Tipo" numFmtId="0">
      <sharedItems count="11">
        <s v="Asociación"/>
        <s v="Migración"/>
        <s v="Ronda 1.1"/>
        <s v="Ronda 1.2"/>
        <s v="Ronda 1.3"/>
        <s v="Ronda 1.4"/>
        <s v="Ronda 2.1"/>
        <s v="Ronda 2.2"/>
        <s v="Ronda 2.3"/>
        <s v="Ronda 2.4"/>
        <s v="Ronda 3.1"/>
      </sharedItems>
    </cacheField>
    <cacheField name="CONTRATO" numFmtId="0">
      <sharedItems/>
    </cacheField>
    <cacheField name="Operador" numFmtId="0">
      <sharedItems/>
    </cacheField>
    <cacheField name="2015" numFmtId="43">
      <sharedItems containsSemiMixedTypes="0" containsString="0" containsNumber="1" minValue="0" maxValue="2.3781602749999999"/>
    </cacheField>
    <cacheField name="2016" numFmtId="43">
      <sharedItems containsSemiMixedTypes="0" containsString="0" containsNumber="1" minValue="0" maxValue="55.530919907626867"/>
    </cacheField>
    <cacheField name="2017" numFmtId="43">
      <sharedItems containsSemiMixedTypes="0" containsString="0" containsNumber="1" minValue="0" maxValue="235.86901647918015"/>
    </cacheField>
    <cacheField name="2018" numFmtId="43">
      <sharedItems containsSemiMixedTypes="0" containsString="0" containsNumber="1" minValue="0" maxValue="797.18915221560292"/>
    </cacheField>
    <cacheField name="2019" numFmtId="43">
      <sharedItems containsSemiMixedTypes="0" containsString="0" containsNumber="1" minValue="0" maxValue="944.94724437098989"/>
    </cacheField>
    <cacheField name="2020" numFmtId="43">
      <sharedItems containsSemiMixedTypes="0" containsString="0" containsNumber="1" minValue="0" maxValue="767.63932765975676"/>
    </cacheField>
    <cacheField name="2021" numFmtId="43">
      <sharedItems containsSemiMixedTypes="0" containsString="0" containsNumber="1" minValue="0" maxValue="591.60203699999988"/>
    </cacheField>
    <cacheField name="2022" numFmtId="43">
      <sharedItems containsSemiMixedTypes="0" containsString="0" containsNumber="1" minValue="0" maxValue="797.85814418837879"/>
    </cacheField>
    <cacheField name="2023" numFmtId="43">
      <sharedItems containsSemiMixedTypes="0" containsString="0" containsNumber="1" minValue="0" maxValue="386.67737670969365"/>
    </cacheField>
    <cacheField name="2024" numFmtId="43">
      <sharedItems containsSemiMixedTypes="0" containsString="0" containsNumber="1" minValue="0" maxValue="575.19586707535598"/>
    </cacheField>
    <cacheField name="2025" numFmtId="43">
      <sharedItems containsSemiMixedTypes="0" containsString="0" containsNumber="1" minValue="0" maxValue="542.03241634283916"/>
    </cacheField>
    <cacheField name="2026" numFmtId="43">
      <sharedItems containsSemiMixedTypes="0" containsString="0" containsNumber="1" minValue="0" maxValue="486.64496844288664"/>
    </cacheField>
    <cacheField name="2027" numFmtId="43">
      <sharedItems containsSemiMixedTypes="0" containsString="0" containsNumber="1" minValue="0" maxValue="318.28376868025441"/>
    </cacheField>
    <cacheField name="2028" numFmtId="43">
      <sharedItems containsSemiMixedTypes="0" containsString="0" containsNumber="1" minValue="0" maxValue="343.79508255150904"/>
    </cacheField>
    <cacheField name="2029" numFmtId="43">
      <sharedItems containsSemiMixedTypes="0" containsString="0" containsNumber="1" minValue="0" maxValue="287.66062404695407"/>
    </cacheField>
    <cacheField name="2030" numFmtId="43">
      <sharedItems containsSemiMixedTypes="0" containsString="0" containsNumber="1" minValue="0" maxValue="316.5580678032523"/>
    </cacheField>
    <cacheField name="2031" numFmtId="43">
      <sharedItems containsSemiMixedTypes="0" containsString="0" containsNumber="1" minValue="0" maxValue="340.33932887968996"/>
    </cacheField>
    <cacheField name="2032" numFmtId="43">
      <sharedItems containsSemiMixedTypes="0" containsString="0" containsNumber="1" minValue="0" maxValue="291.438677238428"/>
    </cacheField>
    <cacheField name="2033" numFmtId="43">
      <sharedItems containsSemiMixedTypes="0" containsString="0" containsNumber="1" minValue="0" maxValue="315.89448497457852"/>
    </cacheField>
    <cacheField name="2034" numFmtId="43">
      <sharedItems containsSemiMixedTypes="0" containsString="0" containsNumber="1" minValue="0" maxValue="338.61210262729372"/>
    </cacheField>
    <cacheField name="2035" numFmtId="43">
      <sharedItems containsSemiMixedTypes="0" containsString="0" containsNumber="1" minValue="0" maxValue="279.42372031430716"/>
    </cacheField>
    <cacheField name="2036" numFmtId="43">
      <sharedItems containsSemiMixedTypes="0" containsString="0" containsNumber="1" minValue="0" maxValue="213.06581420805998"/>
    </cacheField>
    <cacheField name="2037" numFmtId="43">
      <sharedItems containsSemiMixedTypes="0" containsString="0" containsNumber="1" minValue="0" maxValue="228.15938138552474"/>
    </cacheField>
    <cacheField name="2038" numFmtId="43">
      <sharedItems containsSemiMixedTypes="0" containsString="0" containsNumber="1" minValue="0" maxValue="307.86047363861678"/>
    </cacheField>
    <cacheField name="2039" numFmtId="43">
      <sharedItems containsSemiMixedTypes="0" containsString="0" containsNumber="1" minValue="0" maxValue="196.68853945333575"/>
    </cacheField>
    <cacheField name="2040" numFmtId="43">
      <sharedItems containsSemiMixedTypes="0" containsString="0" containsNumber="1" minValue="0" maxValue="302.83912074150214"/>
    </cacheField>
    <cacheField name="2041" numFmtId="43">
      <sharedItems containsSemiMixedTypes="0" containsString="0" containsNumber="1" minValue="0" maxValue="204.80020094"/>
    </cacheField>
    <cacheField name="2042" numFmtId="43">
      <sharedItems containsSemiMixedTypes="0" containsString="0" containsNumber="1" minValue="0" maxValue="25.538779510137488"/>
    </cacheField>
    <cacheField name="2043" numFmtId="43">
      <sharedItems containsSemiMixedTypes="0" containsString="0" containsNumber="1" minValue="0" maxValue="11.076237592732676"/>
    </cacheField>
    <cacheField name="2044" numFmtId="43">
      <sharedItems containsSemiMixedTypes="0" containsString="0" containsNumber="1" minValue="0" maxValue="10.397108859507131"/>
    </cacheField>
    <cacheField name="2045" numFmtId="43">
      <sharedItems containsSemiMixedTypes="0" containsString="0" containsNumber="1" minValue="0" maxValue="9.3469080660370452"/>
    </cacheField>
    <cacheField name="2046" numFmtId="43">
      <sharedItems containsSemiMixedTypes="0" containsString="0" containsNumber="1" minValue="0" maxValue="8.4000730347761401"/>
    </cacheField>
    <cacheField name="2047" numFmtId="43">
      <sharedItems containsSemiMixedTypes="0" containsString="0" containsNumber="1" minValue="0" maxValue="7.3855429717069425"/>
    </cacheField>
    <cacheField name="2048" numFmtId="43">
      <sharedItems containsSemiMixedTypes="0" containsString="0" containsNumber="1" minValue="0" maxValue="3.883515763736312"/>
    </cacheField>
    <cacheField name="&gt;2025" numFmtId="43">
      <sharedItems containsSemiMixedTypes="0" containsString="0" containsNumber="1" minValue="0" maxValue="4043.9094405505339"/>
    </cacheField>
    <cacheField name="Total" numFmtId="43">
      <sharedItems containsSemiMixedTypes="0" containsString="0" containsNumber="1" minValue="5.8830557503294125" maxValue="7861.07284044483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">
  <r>
    <x v="0"/>
    <s v="CNH-A1-TRION/2016"/>
    <s v="BHP Billiton Petróleo Operaciones de México"/>
    <n v="0"/>
    <n v="0"/>
    <n v="50.876817069721298"/>
    <n v="203.24280944865004"/>
    <n v="61.650118307196877"/>
    <n v="0.940204974924242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6.70994980049244"/>
  </r>
  <r>
    <x v="0"/>
    <s v="CNH-A3.CÁRDENAS-MORA/2018"/>
    <s v="Petrolera Cárdenas Mora"/>
    <n v="0"/>
    <n v="0"/>
    <n v="0"/>
    <n v="52.641279518407295"/>
    <n v="169.97890004804219"/>
    <n v="119.83398357226926"/>
    <n v="30.546397671514622"/>
    <n v="28.874151210944881"/>
    <n v="28.546425992163787"/>
    <n v="27.758691818385074"/>
    <n v="32.614993132989419"/>
    <n v="29.924146027080454"/>
    <n v="28.149827031315983"/>
    <n v="25.84951964881347"/>
    <n v="27.011307938507471"/>
    <n v="24.854189861917416"/>
    <n v="30.371661387929507"/>
    <n v="25.765099296382616"/>
    <n v="25.637113245411683"/>
    <n v="23.100844795612709"/>
    <n v="23.652909569585226"/>
    <n v="23.357804051928763"/>
    <n v="20.816824139362289"/>
    <n v="16.778965803670104"/>
    <n v="16.545011321823008"/>
    <n v="13.313606117051584"/>
    <n v="12.654566344242797"/>
    <n v="11.072529540622225"/>
    <n v="0"/>
    <n v="0"/>
    <n v="0"/>
    <n v="0"/>
    <n v="0"/>
    <n v="0"/>
    <n v="378.85592612125731"/>
    <n v="869.65074908597387"/>
  </r>
  <r>
    <x v="0"/>
    <s v="CNH-A4.OGARRIO/2018"/>
    <s v="Deutsche Erdoel México"/>
    <n v="0"/>
    <n v="0"/>
    <n v="0"/>
    <n v="33.510077527289333"/>
    <n v="68.408145995339012"/>
    <n v="49.158632963129222"/>
    <n v="23.795995432157458"/>
    <n v="23.580258275306825"/>
    <n v="27.579632361095488"/>
    <n v="27.973804797346485"/>
    <n v="28.457971070721491"/>
    <n v="28.818605829460523"/>
    <n v="29.996669466827385"/>
    <n v="32.09640866920833"/>
    <n v="32.84611524794736"/>
    <n v="30.567424168199558"/>
    <n v="30.607372467947371"/>
    <n v="26.038601089078949"/>
    <n v="22.257804768574566"/>
    <n v="22.188236054989037"/>
    <n v="20.618125795745613"/>
    <n v="18.729588595241225"/>
    <n v="17.630598554989035"/>
    <n v="16.996663035745613"/>
    <n v="16.524417215241233"/>
    <n v="16.066619554989039"/>
    <n v="15.440444035745614"/>
    <n v="15.938078554989037"/>
    <n v="0"/>
    <n v="0"/>
    <n v="0"/>
    <n v="0"/>
    <n v="0"/>
    <n v="0"/>
    <n v="393.36177310491911"/>
    <n v="675.82629152730442"/>
  </r>
  <r>
    <x v="1"/>
    <s v="CNH-M1-EK-BALAM/2017"/>
    <s v="Pemex Exploración y Producción"/>
    <n v="0"/>
    <n v="0"/>
    <n v="65.422133679171466"/>
    <n v="797.18915221560292"/>
    <n v="944.94724437098989"/>
    <n v="767.63932765975676"/>
    <n v="440.61262659737827"/>
    <n v="391.78143292977558"/>
    <n v="386.67737670969365"/>
    <n v="349.71715650988023"/>
    <n v="294.72413216273185"/>
    <n v="222.98843303986538"/>
    <n v="205.00896819246134"/>
    <n v="207.50918637943829"/>
    <n v="188.84090486533444"/>
    <n v="175.15775282486356"/>
    <n v="193.39570049565435"/>
    <n v="158.69997371334114"/>
    <n v="150.04742364801061"/>
    <n v="130.69082735399707"/>
    <n v="137.59529336281943"/>
    <n v="137.5736122793729"/>
    <n v="147.64951699862416"/>
    <n v="117.60240348753122"/>
    <n v="23.831483385369797"/>
    <n v="0"/>
    <n v="0"/>
    <n v="0"/>
    <n v="0"/>
    <n v="0"/>
    <n v="0"/>
    <n v="0"/>
    <n v="0"/>
    <n v="0"/>
    <n v="2196.5914800266846"/>
    <n v="6635.302062861665"/>
  </r>
  <r>
    <x v="1"/>
    <s v="CNH-M2-SANTUARIO-EL GOLPE/2017"/>
    <s v="Petrofac México "/>
    <n v="0"/>
    <n v="0"/>
    <n v="0"/>
    <n v="53.248739304222731"/>
    <n v="68.788592971240988"/>
    <n v="106.27461251813131"/>
    <n v="293.78246315811498"/>
    <n v="154.73612918801851"/>
    <n v="97.904847978105337"/>
    <n v="68.471777145259367"/>
    <n v="62.662289312893556"/>
    <n v="61.838529773938184"/>
    <n v="61.139790947891456"/>
    <n v="61.063702759367573"/>
    <n v="64.500437643992996"/>
    <n v="52.80795153845154"/>
    <n v="48.396091435137457"/>
    <n v="43.388389350361869"/>
    <n v="37.559623541974631"/>
    <n v="37.550349246887251"/>
    <n v="32.646174497121301"/>
    <n v="27.464139043266464"/>
    <n v="31.120872285289192"/>
    <n v="30.115710750067514"/>
    <n v="31.504523174523033"/>
    <n v="26.495768802648666"/>
    <n v="24.687760462645915"/>
    <n v="25.538779510137488"/>
    <n v="0"/>
    <n v="0"/>
    <n v="0"/>
    <n v="0"/>
    <n v="0"/>
    <n v="0"/>
    <n v="697.81859476370278"/>
    <n v="1603.6880463396894"/>
  </r>
  <r>
    <x v="1"/>
    <s v="CNH-M3-MISIÓN/2018"/>
    <s v="Servicios Múltiples de Burgos "/>
    <n v="0"/>
    <n v="0"/>
    <n v="0"/>
    <n v="29.661467181688824"/>
    <n v="100.72033356454534"/>
    <n v="69.090939344468865"/>
    <n v="65.524287609757693"/>
    <n v="68.731124876472705"/>
    <n v="31.557794376950994"/>
    <n v="26.1415893827484"/>
    <n v="26.769771227702371"/>
    <n v="22.478411554365376"/>
    <n v="17.816855615687963"/>
    <n v="17.637757899921155"/>
    <n v="12.857040691223185"/>
    <n v="14.3148595433123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.104925304510061"/>
    <n v="503.30223286884529"/>
  </r>
  <r>
    <x v="1"/>
    <s v="CNH-M4-ÉBANO/2018"/>
    <s v="DS Servicios Petroleros"/>
    <n v="0"/>
    <n v="0"/>
    <n v="0"/>
    <n v="21.093787738845975"/>
    <n v="55.974229687449771"/>
    <n v="110.76339405403785"/>
    <n v="102.66821332706903"/>
    <n v="119.81251632859254"/>
    <n v="124.85562490560969"/>
    <n v="91.934474238281965"/>
    <n v="34.103267727087292"/>
    <n v="30.196983481375948"/>
    <n v="26.628101665618257"/>
    <n v="23.80408497596224"/>
    <n v="21.770550478033499"/>
    <n v="19.985464885027337"/>
    <n v="18.480306204146899"/>
    <n v="17.183055314966321"/>
    <n v="16.092441343187147"/>
    <n v="15.258110627612314"/>
    <n v="14.489276872262144"/>
    <n v="13.858306246064631"/>
    <n v="13.362905527699603"/>
    <n v="12.882024072776719"/>
    <n v="12.410368597869001"/>
    <n v="12.063685111679366"/>
    <n v="11.702727423465989"/>
    <n v="11.425085027228162"/>
    <n v="11.076237592732676"/>
    <n v="10.397108859507131"/>
    <n v="9.3469080660370452"/>
    <n v="8.4000730347761401"/>
    <n v="7.3855429717069425"/>
    <n v="3.883515763736312"/>
    <n v="342.08286414347162"/>
    <n v="1003.2883721504458"/>
  </r>
  <r>
    <x v="1"/>
    <s v="CNH-M5-MIQUETLA/2018"/>
    <s v="Operadora de Campos DWF"/>
    <n v="0"/>
    <n v="0"/>
    <n v="0"/>
    <n v="1.7277887594704697"/>
    <n v="22.0123026774352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740091436905718"/>
  </r>
  <r>
    <x v="2"/>
    <s v="CNH-R01-L01-A2/2015"/>
    <s v="Hokchi Energy"/>
    <n v="2.3781602749999999"/>
    <n v="7.6247208249999989"/>
    <n v="4.9110934912499999"/>
    <n v="59.140802165812495"/>
    <n v="70.8422499506436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.89702670770612"/>
  </r>
  <r>
    <x v="2"/>
    <s v="CNH-R01-L01-A7/2015"/>
    <s v="Talos Energy Offshore Mexico 7"/>
    <n v="2.1947836749999996"/>
    <n v="9.1653110250000029"/>
    <n v="71.517505201250003"/>
    <n v="95.900950472757913"/>
    <n v="163.80228477808251"/>
    <n v="4.50694373626373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7.08777888835419"/>
  </r>
  <r>
    <x v="3"/>
    <s v="CNH-R01-L02-A1/2015"/>
    <s v="ENI México "/>
    <n v="0.23614142356479911"/>
    <n v="55.530919907626867"/>
    <n v="235.86901647918015"/>
    <n v="305.55543700347528"/>
    <n v="401.2955633465466"/>
    <n v="570.09415397181954"/>
    <n v="445.91814974578966"/>
    <n v="431.8230089405767"/>
    <n v="369.24277424775431"/>
    <n v="575.19586707535598"/>
    <n v="451.23315900527086"/>
    <n v="289.08256923481878"/>
    <n v="318.28376868025441"/>
    <n v="343.79508255150904"/>
    <n v="287.66062404695407"/>
    <n v="316.5580678032523"/>
    <n v="340.33932887968996"/>
    <n v="285.54613787797166"/>
    <n v="315.89448497457852"/>
    <n v="338.61210262729372"/>
    <n v="241.49789272216236"/>
    <n v="143.62774303882901"/>
    <n v="167.81804360612651"/>
    <n v="114.97001292619592"/>
    <n v="143.05300619554427"/>
    <n v="167.53958319269699"/>
    <n v="204.80020094"/>
    <n v="0"/>
    <n v="0"/>
    <n v="0"/>
    <n v="0"/>
    <n v="0"/>
    <n v="0"/>
    <n v="0"/>
    <n v="4019.0786492978764"/>
    <n v="7861.0728404448373"/>
  </r>
  <r>
    <x v="3"/>
    <s v="CNH-R01-L02-A2/2015"/>
    <s v="Hokchi Energy"/>
    <n v="0"/>
    <n v="25.403870609999991"/>
    <n v="150.0881441900911"/>
    <n v="128.35968535959177"/>
    <n v="235.27425613861317"/>
    <n v="368.1907952542436"/>
    <n v="258.08543959868638"/>
    <n v="160.80821004058777"/>
    <n v="65.691436930620753"/>
    <n v="115.79209146283732"/>
    <n v="68.885163060490271"/>
    <n v="76.994327045356115"/>
    <n v="97.407133288901164"/>
    <n v="64.661646725843923"/>
    <n v="123.73548673613516"/>
    <n v="71.49506065606073"/>
    <n v="63.15785176311541"/>
    <n v="109.47712069922811"/>
    <n v="58.815417394978361"/>
    <n v="57.578864137723436"/>
    <n v="104.64739628154412"/>
    <n v="56.365407701268225"/>
    <n v="74.963628379943515"/>
    <n v="92.481046594716943"/>
    <n v="50.164380861497598"/>
    <n v="49.302127850988207"/>
    <n v="0"/>
    <n v="0"/>
    <n v="0"/>
    <n v="0"/>
    <n v="0"/>
    <n v="0"/>
    <n v="0"/>
    <n v="0"/>
    <n v="1151.2468961173008"/>
    <n v="2727.8259887630629"/>
  </r>
  <r>
    <x v="3"/>
    <s v="CNH-R01-L02-A4/2015"/>
    <s v="Fielwood Energy E&amp;P México"/>
    <n v="0"/>
    <n v="27.97414955689656"/>
    <n v="147.52904643452175"/>
    <n v="36.213062849999993"/>
    <n v="413.11000042099982"/>
    <n v="328.43467682204403"/>
    <n v="591.60203699999988"/>
    <n v="797.85814418837879"/>
    <n v="361.20133037679244"/>
    <n v="467.46519509100386"/>
    <n v="542.03241634283916"/>
    <n v="486.64496844288664"/>
    <n v="271.94705345826577"/>
    <n v="253.87557540040339"/>
    <n v="279.391104396343"/>
    <n v="221.69143201428946"/>
    <n v="222.53746628873222"/>
    <n v="291.438677238428"/>
    <n v="217.91729021009368"/>
    <n v="258.16087873065101"/>
    <n v="279.42372031430716"/>
    <n v="213.06581420805998"/>
    <n v="228.15938138552474"/>
    <n v="307.86047363861678"/>
    <n v="196.68853945333575"/>
    <n v="302.83912074150214"/>
    <n v="12.26794462909441"/>
    <n v="0"/>
    <n v="0"/>
    <n v="0"/>
    <n v="0"/>
    <n v="0"/>
    <n v="0"/>
    <n v="0"/>
    <n v="4043.9094405505339"/>
    <n v="7757.3294996340101"/>
  </r>
  <r>
    <x v="4"/>
    <s v="CNH-R01-L03-A1/2015"/>
    <s v="Diavaz Offshore"/>
    <n v="0"/>
    <n v="0"/>
    <n v="7.6028923302634688"/>
    <n v="1.112695312368688"/>
    <n v="13.288098427285336"/>
    <n v="26.423789086178459"/>
    <n v="13.508524191847808"/>
    <n v="1.9498986117264749"/>
    <n v="1.8021511051221017"/>
    <n v="1.3820167389885403"/>
    <n v="1.5083718176545124"/>
    <n v="1.199985955960891"/>
    <n v="1.3016287655099767"/>
    <n v="0.98921447790875794"/>
    <n v="1.1819957981160121"/>
    <n v="0.92387792655672241"/>
    <n v="1.0510992159474211"/>
    <n v="0.83283627621757916"/>
    <n v="1.0368692433153603"/>
    <n v="0.75034498705857622"/>
    <n v="1.0454279706146319"/>
    <n v="0.75748533277333197"/>
    <n v="0.91557577036555504"/>
    <n v="0.64051093346127963"/>
    <n v="0.74176429383868236"/>
    <n v="0.61550769932004723"/>
    <n v="0.27063230356735346"/>
    <n v="0"/>
    <n v="0"/>
    <n v="0"/>
    <n v="0"/>
    <n v="0"/>
    <n v="0"/>
    <n v="0"/>
    <n v="14.254756950532155"/>
    <n v="82.833194571967539"/>
  </r>
  <r>
    <x v="4"/>
    <s v="CNH-R01-L03-A10/2016"/>
    <s v="Oleum del Norte"/>
    <n v="0"/>
    <n v="0"/>
    <n v="5.9939819999999999"/>
    <n v="2.8775010000000001"/>
    <n v="4.054498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925981999999999"/>
  </r>
  <r>
    <x v="4"/>
    <s v="CNH-R01-L03-A11/2015"/>
    <s v="Renaissance Oil Corp"/>
    <n v="0"/>
    <n v="0"/>
    <n v="8.5891808420933344"/>
    <n v="26.454096907986674"/>
    <n v="1.3183458300000002"/>
    <n v="0.5155324"/>
    <n v="0.5155324"/>
    <n v="0.18240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575089980080001"/>
  </r>
  <r>
    <x v="4"/>
    <s v="CNH-R01-L03-A12/2015"/>
    <s v="Grupo Mareógrafo"/>
    <n v="0"/>
    <n v="0"/>
    <n v="6.4203164799999985"/>
    <n v="11.66661517926212"/>
    <n v="7.7789568271674643"/>
    <n v="0.857233356524683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.723121842954271"/>
  </r>
  <r>
    <x v="4"/>
    <s v="CNH-R01-L03-A13/2015"/>
    <s v="Mayacaste Oil &amp; Gas"/>
    <n v="0"/>
    <n v="0"/>
    <n v="10.266428908853689"/>
    <n v="17.959486779706719"/>
    <n v="5.3507576763063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.576673364866728"/>
  </r>
  <r>
    <x v="4"/>
    <s v="CNH-R01-L03-A14/2015"/>
    <s v="Canamex Energy Holdings"/>
    <n v="0"/>
    <n v="0"/>
    <n v="5.0113556788402667"/>
    <n v="2.8967225996966874"/>
    <n v="0.597255534057948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.5053338125949036"/>
  </r>
  <r>
    <x v="4"/>
    <s v="CNH-R01-L03-A15/2015"/>
    <s v="Renaissance Oil Corp"/>
    <n v="0"/>
    <n v="0"/>
    <n v="6.9205831819000014"/>
    <n v="6.9904380059847826"/>
    <n v="1.7124813787152178"/>
    <n v="0.5155324"/>
    <n v="0.5155324"/>
    <n v="0.1682016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.822768966600002"/>
  </r>
  <r>
    <x v="4"/>
    <s v="CNH-R01-L03-A16/2015"/>
    <s v="Roma Energy México "/>
    <n v="0"/>
    <n v="0"/>
    <n v="16.0422692336884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.042269233688433"/>
  </r>
  <r>
    <x v="4"/>
    <s v="CNH-R01-L03-A17/2016"/>
    <s v="Servicios de Extracción Petrolera Lifting de México"/>
    <n v="0"/>
    <n v="0"/>
    <n v="14.06624107685669"/>
    <n v="13.472161470204707"/>
    <n v="4.69077089680246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.229173443863871"/>
  </r>
  <r>
    <x v="4"/>
    <s v="CNH-R01-L03-A18/2015"/>
    <s v="Strata CPB"/>
    <n v="0"/>
    <n v="0"/>
    <n v="3.6887799999999999"/>
    <n v="2.60717"/>
    <n v="3.0621106772593687"/>
    <n v="1.8110920153461363"/>
    <n v="3.4459241389734556"/>
    <n v="3.4281419307778798"/>
    <n v="1.5793540901377867"/>
    <n v="3.3781657321118419"/>
    <n v="3.3155183552411556"/>
    <n v="1.278146837375411"/>
    <n v="3.1686233322071939"/>
    <n v="1.2321726708664256"/>
    <n v="1.421719858367438"/>
    <n v="0.84827752131014456"/>
    <n v="0.981523066471086"/>
    <n v="0.89058542836839283"/>
    <n v="0.72579165945126811"/>
    <n v="0.82728005488275203"/>
    <n v="0.86229473552866409"/>
    <n v="0.38536150113968731"/>
    <n v="0.61046966500463873"/>
    <n v="0.32289104822840997"/>
    <n v="0.30279617270742942"/>
    <n v="0.20153296339326521"/>
    <n v="6.6788574911460785E-2"/>
    <n v="0"/>
    <n v="0"/>
    <n v="0"/>
    <n v="0"/>
    <n v="0"/>
    <n v="0"/>
    <n v="0"/>
    <n v="14.126255090213661"/>
    <n v="40.442512030061287"/>
  </r>
  <r>
    <x v="4"/>
    <s v="CNH-R01-L03-A2/2015"/>
    <s v="Consorcio Petrolero 5M del Golfo"/>
    <n v="0"/>
    <n v="0"/>
    <n v="12.169714647952068"/>
    <n v="16.217989646691187"/>
    <n v="9.8264640731086015"/>
    <n v="1.63673937755206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.850907745303928"/>
  </r>
  <r>
    <x v="4"/>
    <s v="CNH-R01-L03-A20/2016"/>
    <s v="GS Oil &amp; Gas"/>
    <n v="0"/>
    <n v="0"/>
    <n v="13.078438365714288"/>
    <n v="13.69619816285714"/>
    <n v="37.797364925714284"/>
    <n v="1.54246867333333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.114470127619043"/>
  </r>
  <r>
    <x v="4"/>
    <s v="CNH-R01-L03-A21/2016"/>
    <s v="Strata CR"/>
    <n v="0"/>
    <n v="0"/>
    <n v="2.1162955699999997"/>
    <n v="1.6030008753"/>
    <n v="2.0313895210260151"/>
    <n v="1.6437891574631589"/>
    <n v="4.1675042135795266"/>
    <n v="1.6637181940973176"/>
    <n v="4.0497407435720865"/>
    <n v="1.7817494553744495"/>
    <n v="4.0012848389650104"/>
    <n v="1.7149575611264534"/>
    <n v="3.9330409492241736"/>
    <n v="3.939460889765487"/>
    <n v="1.861920548804173"/>
    <n v="1.9307897011907094"/>
    <n v="1.770836812671396"/>
    <n v="1.6723114532192735"/>
    <n v="1.6716615802546044"/>
    <n v="1.298560569401483"/>
    <n v="1.4945226575949937"/>
    <n v="1.4782104615475109"/>
    <n v="1.1465207846823651"/>
    <n v="0.90965419365037614"/>
    <n v="0.87268855131223633"/>
    <n v="0.79065755917013858"/>
    <n v="0.33468209646931485"/>
    <n v="0"/>
    <n v="0"/>
    <n v="0"/>
    <n v="0"/>
    <n v="0"/>
    <n v="0"/>
    <n v="0"/>
    <n v="26.820476370084691"/>
    <n v="49.878948939462255"/>
  </r>
  <r>
    <x v="4"/>
    <s v="CNH-R01-L03-A22/2015"/>
    <s v="Secadero Petróleo y Gas"/>
    <n v="0"/>
    <n v="0"/>
    <n v="16.966159561232857"/>
    <n v="22.61117570876711"/>
    <n v="3.85036901000000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.427704279999972"/>
  </r>
  <r>
    <x v="4"/>
    <s v="CNH-R01-L03-A23/2015"/>
    <s v="Perseus Tajón"/>
    <n v="0"/>
    <n v="0"/>
    <n v="16.688498510532067"/>
    <n v="31.549458688430448"/>
    <n v="13.2479258383274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.485883037289945"/>
  </r>
  <r>
    <x v="4"/>
    <s v="CNH-R01-L03-A24/2016"/>
    <s v="Tonalli Energía"/>
    <n v="0"/>
    <n v="0"/>
    <n v="10.162942540808077"/>
    <n v="7.5529627500000016"/>
    <n v="3.85064291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.566548210808076"/>
  </r>
  <r>
    <x v="4"/>
    <s v="CNH-R01-L03-A25/2015"/>
    <s v="Renaissance Oil Corp"/>
    <n v="0"/>
    <n v="0"/>
    <n v="6.9632591244081405"/>
    <n v="8.1164446108125841"/>
    <n v="2.4982922779955588"/>
    <n v="1.2595323999999999"/>
    <n v="1.2595323999999999"/>
    <n v="0.4162015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513262413216282"/>
  </r>
  <r>
    <x v="4"/>
    <s v="CNH-R01-L03-A3/2015"/>
    <s v="CMM Calibrador"/>
    <n v="0"/>
    <n v="0"/>
    <n v="6.5906475799999988"/>
    <n v="11.717631511044253"/>
    <n v="6.5186352792687661"/>
    <n v="1.01792778123696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.844842151549987"/>
  </r>
  <r>
    <x v="4"/>
    <s v="CNH-R01-L03-A4/2015"/>
    <s v="Calicanto Oil &amp; Gas"/>
    <n v="0"/>
    <n v="0"/>
    <n v="5.7562181954955003"/>
    <n v="5.4738589472589139"/>
    <n v="3.84348122685375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.073558369608174"/>
  </r>
  <r>
    <x v="4"/>
    <s v="CNH-R01-L03-A5/2015"/>
    <s v="Strata CPB"/>
    <n v="0"/>
    <n v="0"/>
    <n v="3.2643900000000001"/>
    <n v="2.8262800000000001"/>
    <n v="3.2865921493960322"/>
    <n v="2.2988310539900638"/>
    <n v="4.1754489203190808"/>
    <n v="3.5770058817769086"/>
    <n v="3.7162108362683921"/>
    <n v="3.6131695526957679"/>
    <n v="3.4220362150372963"/>
    <n v="3.542026776721857"/>
    <n v="3.4334829878064657"/>
    <n v="2.0120352281546032"/>
    <n v="2.2013103808708068"/>
    <n v="1.8034874811536752"/>
    <n v="1.3943881433446847"/>
    <n v="1.2346182167986555"/>
    <n v="1.2171385000727217"/>
    <n v="0.80369054214203917"/>
    <n v="1.4788490316285323"/>
    <n v="1.0937090596179486"/>
    <n v="1.0096506768670359"/>
    <n v="0.6996067426077176"/>
    <n v="0.96467911280119834"/>
    <n v="0.7225840190124061"/>
    <n v="0.22990813420785997"/>
    <n v="0"/>
    <n v="0"/>
    <n v="0"/>
    <n v="0"/>
    <n v="0"/>
    <n v="0"/>
    <n v="0"/>
    <n v="23.841165033808217"/>
    <n v="54.021129643291758"/>
  </r>
  <r>
    <x v="4"/>
    <s v="CNH-R01-L03-A6/2015"/>
    <s v="Diavaz Offshore"/>
    <n v="0"/>
    <n v="0"/>
    <n v="7.2031292445924144"/>
    <n v="4.8141062600426414"/>
    <n v="23.322943354606895"/>
    <n v="18.993664355081489"/>
    <n v="7.3124561569113649"/>
    <n v="3.4508309843475837"/>
    <n v="3.3299409314845234"/>
    <n v="2.6657045569171003"/>
    <n v="2.8037409456973736"/>
    <n v="2.2957209567453805"/>
    <n v="2.4425252057420761"/>
    <n v="1.88604351336341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.6242896758508465"/>
    <n v="80.520806465532246"/>
  </r>
  <r>
    <x v="4"/>
    <s v="CNH-R01-L03-A7/2015"/>
    <s v="Servicios de Extracción Petrolera Lifting de México"/>
    <n v="0"/>
    <n v="0"/>
    <n v="25.473533506829124"/>
    <n v="41.937468840013807"/>
    <n v="37.360184390000001"/>
    <n v="47.838308010900008"/>
    <n v="27.274796303624157"/>
    <n v="21.355576147315102"/>
    <n v="15.884995275004165"/>
    <n v="13.216535275004167"/>
    <n v="9.7868952750041665"/>
    <n v="8.1074152750041666"/>
    <n v="7.7131552750041683"/>
    <n v="7.1659752750041692"/>
    <n v="8.4767552750041695"/>
    <n v="7.8563623950041679"/>
    <n v="7.741449275004169"/>
    <n v="6.9233492750041687"/>
    <n v="24.117021992908917"/>
    <n v="0"/>
    <n v="0"/>
    <n v="0"/>
    <n v="0"/>
    <n v="0"/>
    <n v="0"/>
    <n v="0"/>
    <n v="0"/>
    <n v="0"/>
    <n v="0"/>
    <n v="0"/>
    <n v="0"/>
    <n v="0"/>
    <n v="0"/>
    <n v="0"/>
    <n v="78.101484037938093"/>
    <n v="318.22977706163277"/>
  </r>
  <r>
    <x v="4"/>
    <s v="CNH-R01-L03-A8/2015"/>
    <s v="Dunas Exploración y Producción"/>
    <n v="0"/>
    <n v="0"/>
    <n v="2.7845199039717903"/>
    <n v="6.5165499224352565"/>
    <n v="12.307305000056763"/>
    <n v="0.302022121159156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.910396947622967"/>
  </r>
  <r>
    <x v="4"/>
    <s v="CNH-R01-L03-A9/2015"/>
    <s v="Perseus Fortuna Nacional"/>
    <n v="0"/>
    <n v="0"/>
    <n v="17.969512227298079"/>
    <n v="17.631862281047226"/>
    <n v="5.53085810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.132232608345305"/>
  </r>
  <r>
    <x v="5"/>
    <s v="CNH-R01-L04-A1.CPP/2016"/>
    <s v="China Offshore Oil Corporation E&amp;P Mexico"/>
    <n v="0"/>
    <n v="0"/>
    <n v="11.88"/>
    <n v="23.620999999999999"/>
    <n v="92.614999999999995"/>
    <n v="23.556000000000001"/>
    <n v="136.92599999999999"/>
    <n v="1.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.64800000000002"/>
  </r>
  <r>
    <x v="5"/>
    <s v="CNH-R01-L04-A1.CS/2016"/>
    <s v="BP Exploration Mexico"/>
    <n v="0"/>
    <n v="0"/>
    <n v="6.7779607659080394"/>
    <n v="8.7735980000000016"/>
    <n v="24.395517241379309"/>
    <n v="153.67301724137931"/>
    <n v="5.78176724137931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.401860490046"/>
  </r>
  <r>
    <x v="5"/>
    <s v="CNH-R01-L04-A2.CPP/2016"/>
    <s v="Total E&amp;P Mexico "/>
    <n v="0"/>
    <n v="0"/>
    <n v="22.727820999999999"/>
    <n v="110.48394999999999"/>
    <n v="10.4"/>
    <n v="9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.611771"/>
  </r>
  <r>
    <x v="5"/>
    <s v="CNH-R01-L04-A3.CPP/2016"/>
    <s v="Chevron Energía de México"/>
    <n v="0"/>
    <n v="0"/>
    <n v="8.24"/>
    <n v="9"/>
    <n v="6.8"/>
    <n v="6.5"/>
    <n v="6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04"/>
  </r>
  <r>
    <x v="5"/>
    <s v="CNH-R01-L04-A3.CS/2016"/>
    <s v="Statoil E&amp;P México"/>
    <n v="0"/>
    <n v="0"/>
    <n v="7.57"/>
    <n v="8.0440000000000005"/>
    <n v="138.72800000000001"/>
    <n v="5.0447499999999996"/>
    <n v="5.55349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.94024999999999"/>
  </r>
  <r>
    <x v="5"/>
    <s v="CNH-R01-L04-A4.CPP/2016"/>
    <s v="China Offshore Oil Corporation E&amp;P Mexico"/>
    <n v="0"/>
    <n v="0"/>
    <n v="11.73"/>
    <n v="26.045000000000002"/>
    <n v="120.8895"/>
    <n v="6.4850000000000003"/>
    <n v="6.085"/>
    <n v="1.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2.27449999999999"/>
  </r>
  <r>
    <x v="5"/>
    <s v="CNH-R01-L04-A4.CS/2016"/>
    <s v="PC Carigali México"/>
    <n v="0"/>
    <n v="0"/>
    <n v="13.736188"/>
    <n v="28.381499999999999"/>
    <n v="85.656000000000006"/>
    <n v="7.69"/>
    <n v="7.53"/>
    <n v="3.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6.543688"/>
  </r>
  <r>
    <x v="5"/>
    <s v="CNH-R01-L04-A5.CS/2016"/>
    <s v="Murphy Sur"/>
    <n v="0"/>
    <n v="0"/>
    <n v="10.781000000000001"/>
    <n v="12.554"/>
    <n v="61.164999999999999"/>
    <n v="9.577"/>
    <n v="5.52"/>
    <n v="2.2000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.797"/>
  </r>
  <r>
    <x v="6"/>
    <s v="CNH-R02-L01-A10.CS/2017"/>
    <s v="Eni México"/>
    <n v="0"/>
    <n v="0"/>
    <n v="3.7297383449999999"/>
    <n v="11.689215034999997"/>
    <n v="51.262000000000008"/>
    <n v="37.32800000000001"/>
    <n v="3.6077849999999998"/>
    <n v="3.6080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.22473838000001"/>
  </r>
  <r>
    <x v="6"/>
    <s v="CNH-R02-L01-A11.CS/2017"/>
    <s v="Repsol Exploracion México"/>
    <n v="0"/>
    <n v="0"/>
    <n v="3.5691829333333334"/>
    <n v="4.3875620000000009"/>
    <n v="4.1939079495987821"/>
    <n v="4.1908055754649851"/>
    <n v="4.0250883710213676"/>
    <n v="2.99100282586106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357549655279531"/>
  </r>
  <r>
    <x v="6"/>
    <s v="CNH-R02-L01-A12.CS/2017"/>
    <s v="Lukoil Upstream México"/>
    <n v="0"/>
    <n v="0"/>
    <n v="0"/>
    <n v="8.0379558966666664"/>
    <n v="71.521559902000007"/>
    <n v="15.54694789955"/>
    <n v="69.9665792470387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5.07304294525542"/>
  </r>
  <r>
    <x v="6"/>
    <s v="CNH-R02-L01-A14.CS/2017"/>
    <s v="Eni México"/>
    <n v="0"/>
    <n v="0"/>
    <n v="1.8754093679999997"/>
    <n v="5.626228104"/>
    <n v="4.66"/>
    <n v="3.1380696721770902"/>
    <n v="1.4206158904290604"/>
    <n v="0.672450711297163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.392773745903312"/>
  </r>
  <r>
    <x v="6"/>
    <s v="CNH-R02-L01-A15.CS/2017"/>
    <s v="Total E&amp;P México"/>
    <n v="0"/>
    <n v="0"/>
    <n v="1.10128"/>
    <n v="10.1412"/>
    <n v="8.835883039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078363038999999"/>
  </r>
  <r>
    <x v="6"/>
    <s v="CNH-R02-L01-A2.TM/2017"/>
    <s v="Pemex Exploración y Producción"/>
    <n v="0"/>
    <n v="0"/>
    <n v="0.75901539748901647"/>
    <n v="3.2648022407553881"/>
    <n v="4.624268391113052"/>
    <n v="4.349969602939864"/>
    <n v="24.442811142926104"/>
    <n v="1.83149397821351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.272360753436928"/>
  </r>
  <r>
    <x v="6"/>
    <s v="CNH-R02-L01-A6.CS/2017"/>
    <s v="PC Carigali Mexico Operations"/>
    <n v="0"/>
    <n v="0"/>
    <n v="1.0831999999999999"/>
    <n v="7.2991000000000001"/>
    <n v="12.45852"/>
    <n v="54.501074000000003"/>
    <n v="6.6559269000000008"/>
    <n v="5.51065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.508480900000009"/>
  </r>
  <r>
    <x v="6"/>
    <s v="CNH-R02-L01-A7.CS/2017"/>
    <s v="Eni México"/>
    <n v="0"/>
    <n v="0"/>
    <n v="3.6365879299999997"/>
    <n v="10.90976379"/>
    <n v="36.65"/>
    <n v="51.948"/>
    <n v="3.6080000000000005"/>
    <n v="3.608000000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.36035172"/>
  </r>
  <r>
    <x v="6"/>
    <s v="CNH-R02-L01-A8.CS/2017"/>
    <s v="Pemex Exploración y Producción"/>
    <n v="0"/>
    <n v="0"/>
    <n v="0.71238269877218852"/>
    <n v="6.4465825950024103"/>
    <n v="2.6519135012139503"/>
    <n v="3.0763910764536613"/>
    <n v="2.406094964631015"/>
    <n v="2.10992443062823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.403289266701456"/>
  </r>
  <r>
    <x v="6"/>
    <s v="CNH-R02-L01-A9.CS/2017"/>
    <s v="Capricorn Energy Mexico"/>
    <n v="0"/>
    <n v="0"/>
    <n v="2.3845465799999994"/>
    <n v="37.093368665600003"/>
    <n v="117.86005313955899"/>
    <n v="7.8064999999999998"/>
    <n v="5.0095000000000001"/>
    <n v="4.101874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4.25584338515898"/>
  </r>
  <r>
    <x v="7"/>
    <s v="CNH-R02-L02-A1.BG/2017"/>
    <s v="Iberoamericana de Hidrocarburos CQ, Exploración &amp; Producción de México"/>
    <n v="0"/>
    <n v="0"/>
    <n v="0"/>
    <n v="2.1100723133333337"/>
    <n v="21.074525783333332"/>
    <n v="0.156633333333333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341231429999997"/>
  </r>
  <r>
    <x v="7"/>
    <s v="CNH-R02-L02-A10.CS/2017"/>
    <s v="Pantera Exploración y Producción 2.2"/>
    <n v="0"/>
    <n v="0"/>
    <n v="0.49475229885057487"/>
    <n v="3.1704554076646292"/>
    <n v="14.837116820103901"/>
    <n v="0.57222350427350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074548030892611"/>
  </r>
  <r>
    <x v="7"/>
    <s v="CNH-R02-L02-A4.BG/2017"/>
    <s v="Pantera Exploración y Producción 2.2"/>
    <n v="0"/>
    <n v="0"/>
    <n v="0.39751027313671655"/>
    <n v="8.358422338266239"/>
    <n v="25.813674217786907"/>
    <n v="0.568163678290598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.137770507480468"/>
  </r>
  <r>
    <x v="7"/>
    <s v="CNH-R02-L02-A5.BG/2017"/>
    <s v="Pantera Exploración y Producción 2.2"/>
    <n v="0"/>
    <n v="0"/>
    <n v="0.39751027313671655"/>
    <n v="4.6372567820293211"/>
    <n v="18.388094176132114"/>
    <n v="0.643163678290597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066024909588748"/>
  </r>
  <r>
    <x v="7"/>
    <s v="CNH-R02-L02-A7.BG/2017"/>
    <s v="Pantera Exploración y Producción 2.2"/>
    <n v="0"/>
    <n v="0"/>
    <n v="0"/>
    <n v="1.7241269807692305"/>
    <n v="13.671264801538459"/>
    <n v="1.6827640717948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.078155854102562"/>
  </r>
  <r>
    <x v="7"/>
    <s v="CNH-R02-L02-A8.BG/2017"/>
    <s v="Pantera Exploración y Producción 2.2"/>
    <n v="0"/>
    <n v="0"/>
    <n v="0"/>
    <n v="0.90815112685896315"/>
    <n v="16.960303510821422"/>
    <n v="1.8192934983886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.687748136069086"/>
  </r>
  <r>
    <x v="7"/>
    <s v="CNH-R02-L02-A9.BG/2017"/>
    <s v="Pantera Exploración y Producción 2.2"/>
    <n v="0"/>
    <n v="0"/>
    <n v="0"/>
    <n v="0.99330141438033071"/>
    <n v="21.291695131402612"/>
    <n v="1.98790498505536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.272901530838308"/>
  </r>
  <r>
    <x v="8"/>
    <s v="CNH-R02-L03-BG-01/2017"/>
    <s v="Iberoamericana de Hidrocarburos CQ, Exploración &amp; Producción de México"/>
    <n v="0"/>
    <n v="0"/>
    <n v="0"/>
    <n v="3.6927572989472566"/>
    <n v="26.479198936140349"/>
    <n v="0.523333333333333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.695289568420939"/>
  </r>
  <r>
    <x v="8"/>
    <s v="CNH-R02-L03-BG-02/2017"/>
    <s v="Newpek Exploración y Extracción"/>
    <n v="0"/>
    <n v="0"/>
    <n v="0"/>
    <n v="3.4513179130000045"/>
    <n v="15.472936012470583"/>
    <n v="6.34385724497058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.268111170441173"/>
  </r>
  <r>
    <x v="8"/>
    <s v="CNH-R02-L03-BG-03/2017"/>
    <s v="Newpek Exploración y Extracción"/>
    <n v="0"/>
    <n v="0"/>
    <n v="0"/>
    <n v="2.7814660629999994"/>
    <n v="5.7220261199705877"/>
    <n v="1.17611236997058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.6796045529411749"/>
  </r>
  <r>
    <x v="8"/>
    <s v="CNH-R02-L03-BG-04/2017"/>
    <s v="Iberoamericana de Hidrocarburos CQ, Exploración &amp; Producción de México"/>
    <n v="0"/>
    <n v="0"/>
    <n v="0"/>
    <n v="6.3338648000000011E-2"/>
    <n v="1.9990282213333326"/>
    <n v="4.43329151766666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.4956583869999989"/>
  </r>
  <r>
    <x v="8"/>
    <s v="CNH-R02-L03-CS-01/2017"/>
    <s v="Jaguar Exploración y Producción 2.3"/>
    <n v="0"/>
    <n v="0"/>
    <n v="0.48959107299741594"/>
    <n v="7.5023535236697008"/>
    <n v="14.281236923758764"/>
    <n v="0.730158427350427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.003339947776311"/>
  </r>
  <r>
    <x v="8"/>
    <s v="CNH-R02-L03-CS-02/2017"/>
    <s v="Shandong and Keruy Petroleum"/>
    <n v="0"/>
    <n v="0"/>
    <n v="0"/>
    <n v="0.23617499999999997"/>
    <n v="1.9492576000000001"/>
    <n v="24.09567282846"/>
    <n v="0.46135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.742461928460003"/>
  </r>
  <r>
    <x v="8"/>
    <s v="CNH-R02-L03-CS-03/2017"/>
    <s v="Shandong and Keruy Petroleum"/>
    <n v="0"/>
    <n v="0"/>
    <n v="0"/>
    <n v="0.236175"/>
    <n v="2.2483515719626168"/>
    <n v="15.456720379217879"/>
    <n v="0.46135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.402603451180497"/>
  </r>
  <r>
    <x v="8"/>
    <s v="CNH-R02-L03-CS-04/2017"/>
    <s v="Operadora Bloque 12"/>
    <n v="0"/>
    <n v="0"/>
    <n v="0"/>
    <n v="1.3513903112666676"/>
    <n v="17.30815590646667"/>
    <n v="11.6512638320666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.310810049800008"/>
  </r>
  <r>
    <x v="8"/>
    <s v="CNH-R02-L03-CS-05/2017"/>
    <s v="Operadora Bloque 13"/>
    <n v="0"/>
    <n v="0"/>
    <n v="0"/>
    <n v="1.2575065675000003"/>
    <n v="18.019765437700002"/>
    <n v="12.7395593601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.016831365300007"/>
  </r>
  <r>
    <x v="8"/>
    <s v="CNH-R02-L03-CS-06/2017"/>
    <s v="Jaguar Exploración y Producción 2.3"/>
    <n v="0"/>
    <n v="0"/>
    <n v="0"/>
    <n v="0.73384754776445793"/>
    <n v="18.302426995245476"/>
    <n v="1.42825491566544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464529458675376"/>
  </r>
  <r>
    <x v="8"/>
    <s v="CNH-R02-L03-TM-01/2017"/>
    <s v="Jaguar Exploración y Producción 2.3"/>
    <n v="0"/>
    <n v="0"/>
    <n v="0"/>
    <n v="0.90626649502927248"/>
    <n v="26.458601100397214"/>
    <n v="0.491361740088942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.85622933551543"/>
  </r>
  <r>
    <x v="8"/>
    <s v="CNH-R02-L03-VC-01/2018"/>
    <s v="Bloque VC 01"/>
    <n v="0"/>
    <n v="0"/>
    <n v="0"/>
    <n v="0.36396432999999995"/>
    <n v="6.6680171100000001"/>
    <n v="1.52938916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.5613706000000018"/>
  </r>
  <r>
    <x v="8"/>
    <s v="CNH-R02-L03-VC-02/2017"/>
    <s v="Jaguar Exploración y Producción 2.3"/>
    <n v="0"/>
    <n v="0"/>
    <n v="0.23077551724137929"/>
    <n v="3.6971338620882785"/>
    <n v="31.839461728945643"/>
    <n v="2.11393673160634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881307839881643"/>
  </r>
  <r>
    <x v="8"/>
    <s v="CNH-R02-L03-VC-03/2017"/>
    <s v="Jaguar Exploración y Producción 2.3"/>
    <n v="0"/>
    <n v="0"/>
    <n v="0"/>
    <n v="0.70003794356088367"/>
    <n v="12.420649644454183"/>
    <n v="7.1810218618984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301709449913492"/>
  </r>
  <r>
    <x v="9"/>
    <s v="CNH-R02-L04-AP-CM-G01/2018"/>
    <s v="Repsol Exploración México"/>
    <n v="0"/>
    <n v="0"/>
    <n v="0"/>
    <n v="7.3805085300000002"/>
    <n v="27.869206216999999"/>
    <n v="55.823077599925007"/>
    <n v="53.503354814923121"/>
    <n v="3.2630475152962002"/>
    <n v="2.67477625462800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.51397093177232"/>
  </r>
  <r>
    <x v="9"/>
    <s v="CNH-R02-L04-AP-CM-G03/2018"/>
    <s v="PC Carigali Mexico Operations"/>
    <n v="0"/>
    <n v="0"/>
    <n v="0"/>
    <n v="4.6731227029999998"/>
    <n v="9.1950000000000003"/>
    <n v="15.767413529999999"/>
    <n v="62.884517000000002"/>
    <n v="10.755064000000001"/>
    <n v="2.94547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.22059723299999"/>
  </r>
  <r>
    <x v="9"/>
    <s v="CNH-R02-L04-AP-CM-G05/2018"/>
    <s v="Repsol Exploración México"/>
    <n v="0"/>
    <n v="0"/>
    <n v="0"/>
    <n v="3.0175611299999998"/>
    <n v="3.8319674100000003"/>
    <n v="1.7660014035"/>
    <n v="1.4843858486750003"/>
    <n v="1.5385131518918751"/>
    <n v="1.33715653176441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.97558547583129"/>
  </r>
  <r>
    <x v="9"/>
    <s v="CNH-R02-L04-AP-CM-G09/2018"/>
    <s v="Pemex Exploración y Producción"/>
    <n v="0"/>
    <n v="0"/>
    <n v="0"/>
    <n v="2.3288549577747499"/>
    <n v="6.6777677820179013"/>
    <n v="6.0738029578155039"/>
    <n v="59.918646845869787"/>
    <n v="2.6473381620535315"/>
    <n v="0.378588724427731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.024999429959195"/>
  </r>
  <r>
    <x v="9"/>
    <s v="CNH-R02-L04-AP-CS-G01/2018"/>
    <s v="Shell Exploracion y Extraccion de Mexico"/>
    <n v="0"/>
    <n v="0"/>
    <n v="0"/>
    <n v="8.1159949999999998"/>
    <n v="13.447393999999997"/>
    <n v="66.146773999999994"/>
    <n v="2.1889430000000001"/>
    <n v="2.234035"/>
    <n v="0.57480963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2.707950637500005"/>
  </r>
  <r>
    <x v="9"/>
    <s v="CNH-R02-L04-AP-CS-G02/2018"/>
    <s v="Shell Exploracion y Extraccion de Mexico"/>
    <n v="0"/>
    <n v="0"/>
    <n v="0"/>
    <n v="7.9850399999999997"/>
    <n v="56.610562000000002"/>
    <n v="47.146774000000001"/>
    <n v="2.1890429999999999"/>
    <n v="2.234035"/>
    <n v="0.57480963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6.74026363750001"/>
  </r>
  <r>
    <x v="9"/>
    <s v="CNH-R02-L04-AP-CS-G03/2018"/>
    <s v="Chevron Energía de México"/>
    <n v="0"/>
    <n v="0"/>
    <n v="0"/>
    <n v="33.659999999999997"/>
    <n v="16.791299652106666"/>
    <n v="43.984694443773336"/>
    <n v="113.27698273544001"/>
    <n v="6.0550323604399994"/>
    <n v="1.39935368021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.16736287198"/>
  </r>
  <r>
    <x v="9"/>
    <s v="CNH-R02-L04-AP-CS-G04/2018"/>
    <s v="Shell Exploracion y Extraccion de Mexico"/>
    <n v="0"/>
    <n v="0"/>
    <n v="0"/>
    <n v="4.8951510000000003"/>
    <n v="6.1178660000000002"/>
    <n v="2.759452"/>
    <n v="46.188943000000002"/>
    <n v="2.234035"/>
    <n v="0.57480963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.770256637500005"/>
  </r>
  <r>
    <x v="9"/>
    <s v="CNH-R02-L04-AP-CS-G05/2018"/>
    <s v="Eni México"/>
    <n v="0"/>
    <n v="0"/>
    <n v="0"/>
    <n v="10.922000000000001"/>
    <n v="16.383000000000006"/>
    <n v="8.6280000000000001"/>
    <n v="44.945642842857147"/>
    <n v="5.3579999999999997"/>
    <n v="3.4079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.644642842857152"/>
  </r>
  <r>
    <x v="9"/>
    <s v="CNH-R02-L04-AP-CS-G06/2018"/>
    <s v="PC Carigali Mexico Operations"/>
    <n v="0"/>
    <n v="0"/>
    <n v="0"/>
    <n v="6.822667"/>
    <n v="9.0196380000000005"/>
    <n v="6.3813129999999996"/>
    <n v="7.1014552700000007"/>
    <n v="7.8670565089000002"/>
    <n v="3.9576257022615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.149755481161499"/>
  </r>
  <r>
    <x v="9"/>
    <s v="CNH-R02-L04-AP-CS-G07/2018"/>
    <s v="PC Carigali Mexico Operations"/>
    <n v="0"/>
    <n v="0"/>
    <n v="0"/>
    <n v="6.8476670000000004"/>
    <n v="15.013638"/>
    <n v="45.10462382"/>
    <n v="9.1714545461999997"/>
    <n v="9.4670563644340007"/>
    <n v="4.357625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.962065730634009"/>
  </r>
  <r>
    <x v="9"/>
    <s v="CNH-R02-L04-AP-CS-G09/2018"/>
    <s v="Shell Exploracion y Extraccion de Mexico"/>
    <n v="0"/>
    <n v="0"/>
    <n v="0"/>
    <n v="9.3262429999999998"/>
    <n v="16.071283000000001"/>
    <n v="10.788118000000001"/>
    <n v="93.188942999999995"/>
    <n v="2.234035"/>
    <n v="0.5748096374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2.18343163750001"/>
  </r>
  <r>
    <x v="9"/>
    <s v="CNH-R02-L04-AP-CS-G10/2018"/>
    <s v="Repsol Exploración México"/>
    <n v="0"/>
    <n v="0"/>
    <n v="0"/>
    <n v="6.5898371287760105"/>
    <n v="27.857719316379303"/>
    <n v="61.799450317936795"/>
    <n v="60.359330394484488"/>
    <n v="5.7952469206354396"/>
    <n v="4.90739841137610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7.30898248958815"/>
  </r>
  <r>
    <x v="9"/>
    <s v="CNH-R02-L04-AP-PG02/2018"/>
    <s v="Shell Exploracion y Extraccion de Mexico"/>
    <n v="0"/>
    <n v="0"/>
    <n v="0"/>
    <n v="3.325663"/>
    <n v="4.7132899999999998"/>
    <n v="3.2374621000000001"/>
    <n v="72.726853000000006"/>
    <n v="2.7610410000000001"/>
    <n v="0.713148712499999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.477457812500006"/>
  </r>
  <r>
    <x v="9"/>
    <s v="CNH-R02-L04-AP-PG03/2018"/>
    <s v="Shell Exploracion y Extraccion de Mexico"/>
    <n v="0"/>
    <n v="0"/>
    <n v="0"/>
    <n v="2.6468919999999998"/>
    <n v="7.9983190000000004"/>
    <n v="10.241527"/>
    <n v="0.86404400000000003"/>
    <n v="0.84289099999999995"/>
    <n v="0.2096343375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.803307337499998"/>
  </r>
  <r>
    <x v="9"/>
    <s v="CNH-R02-L04-AP-PG04/2018"/>
    <s v="Shell Exploracion y Extraccion de Mexico"/>
    <n v="0"/>
    <n v="0"/>
    <n v="0"/>
    <n v="3.988998"/>
    <n v="10.858872"/>
    <n v="59.704914000000002"/>
    <n v="3.3232469999999998"/>
    <n v="3.425055"/>
    <n v="0.887452387500000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.188538387500003"/>
  </r>
  <r>
    <x v="9"/>
    <s v="CNH-R02-L04-AP-PG05/2018"/>
    <s v="Pemex Exploración y Producción"/>
    <n v="0"/>
    <n v="0"/>
    <n v="0"/>
    <n v="9.6911240586944043"/>
    <n v="3.4567480460711431"/>
    <n v="5.8779786125430853"/>
    <n v="78.488297939671639"/>
    <n v="6.7901280231550238"/>
    <n v="1.2290799287684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.53335660890373"/>
  </r>
  <r>
    <x v="9"/>
    <s v="CNH-R02-L04-AP-PG06/2018"/>
    <s v="Shell Exploracion y Extraccion de Mexico"/>
    <n v="0"/>
    <n v="0"/>
    <n v="0"/>
    <n v="3.5513979999999998"/>
    <n v="8.9684779999999993"/>
    <n v="12.650346000000001"/>
    <n v="60.581488"/>
    <n v="3.4621420000000001"/>
    <n v="0.897187725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.111039724999998"/>
  </r>
  <r>
    <x v="9"/>
    <s v="CNH-R02-L04-AP-PG07/2018"/>
    <s v="Shell Exploracion y Extraccion de Mexico"/>
    <n v="0"/>
    <n v="0"/>
    <n v="0"/>
    <n v="3.8720249999999998"/>
    <n v="9.3802579999999995"/>
    <n v="10.766107999999999"/>
    <n v="75.360335000000006"/>
    <n v="3.463997"/>
    <n v="0.8976746625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.74039766249999"/>
  </r>
  <r>
    <x v="10"/>
    <s v="CNH-R03-L01-AS-B-57/2018"/>
    <s v="Premier Oil Exploration and Production Mexico"/>
    <n v="0"/>
    <n v="0"/>
    <n v="0"/>
    <n v="2.3525765000000001"/>
    <n v="3.5943565"/>
    <n v="2.9116710000000001"/>
    <n v="1.4345844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.293188499999999"/>
  </r>
  <r>
    <x v="10"/>
    <s v="CNH-R03-L01-AS-B-60/2018"/>
    <s v="Premier Oil Exploration and Production Mexico"/>
    <n v="0"/>
    <n v="0"/>
    <n v="0"/>
    <n v="2.3527545000000001"/>
    <n v="3.5943565"/>
    <n v="2.9116710000000001"/>
    <n v="1.4345855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.2933675"/>
  </r>
  <r>
    <x v="10"/>
    <s v="CNH-R03-L01-AS-CS-15/2018"/>
    <s v="Hokchi Energy"/>
    <n v="0"/>
    <n v="0"/>
    <n v="0"/>
    <n v="3.7598384988762272"/>
    <n v="72.297845024934858"/>
    <n v="9.4108489927003429"/>
    <n v="9.41084899270033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.879381509211768"/>
  </r>
  <r>
    <x v="10"/>
    <s v="CNH-R03-L01-G-BG-05/2018"/>
    <s v="Repsol Exploración México"/>
    <n v="0"/>
    <n v="0"/>
    <n v="0"/>
    <n v="0.80032523500000008"/>
    <n v="1.7820649697312378"/>
    <n v="1.6298347746200001"/>
    <n v="0.79369735039100009"/>
    <n v="0.63604200002218758"/>
    <n v="0.241091420564986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.8830557503294125"/>
  </r>
  <r>
    <x v="10"/>
    <s v="CNH-R03-L01-G-BG-07/2018"/>
    <s v="Repsol Exploración México"/>
    <n v="0"/>
    <n v="0"/>
    <n v="0"/>
    <n v="0.80032523500000008"/>
    <n v="1.958859907302666"/>
    <n v="1.8507213920449999"/>
    <n v="0.77617903601225025"/>
    <n v="0.62085784288450019"/>
    <n v="0.228676637945414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.2356200511898301"/>
  </r>
  <r>
    <x v="10"/>
    <s v="CNH-R03-L01-G-CS-01/2018"/>
    <s v="Eni México"/>
    <n v="0"/>
    <n v="0"/>
    <n v="0"/>
    <n v="4.7013565032717253"/>
    <n v="14.104069509815176"/>
    <n v="64.047456312249125"/>
    <n v="50.541214008098706"/>
    <n v="5.8074604722112495"/>
    <n v="3.50746047221124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.70901727785721"/>
  </r>
  <r>
    <x v="10"/>
    <s v="CNH-R03-L01-G-CS-03/2018"/>
    <s v="BP Exploration Mexico"/>
    <n v="0"/>
    <n v="0"/>
    <n v="0"/>
    <n v="3.4406159999999999"/>
    <n v="10.940467935984096"/>
    <n v="2.9085799999999997"/>
    <n v="2.5591465000000002"/>
    <n v="75.239690249999981"/>
    <n v="1.956771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.045272685984074"/>
  </r>
  <r>
    <x v="10"/>
    <s v="CNH-R03-L01-G-TMV-01/2018"/>
    <s v="Capricorn Energy México, S. de R.L. de C.V"/>
    <n v="0"/>
    <n v="0"/>
    <n v="0"/>
    <n v="4.9749999999999996"/>
    <n v="5.8250000000000002"/>
    <n v="4.125"/>
    <n v="3.075000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"/>
  </r>
  <r>
    <x v="10"/>
    <s v="CNH-R03-L01-G-TMV-04/2018"/>
    <s v="Pemex Exploración y Producción"/>
    <n v="0"/>
    <n v="0"/>
    <n v="0"/>
    <n v="1.362202174325267"/>
    <n v="3.7845090471221359"/>
    <n v="4.2064958854890717"/>
    <n v="2.4427817604890749"/>
    <n v="3.240427072046324"/>
    <n v="1.54559804508818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.58201398456005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94E970-2B6E-4F55-9EF1-5D80D9F360C5}" name="TablaDinámica8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70:AJ82" firstHeaderRow="0" firstDataRow="1" firstDataCol="1"/>
  <pivotFields count="39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numFmtId="43" showAll="0"/>
    <pivotField dataField="1" numFmtId="43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3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</colItems>
  <dataFields count="35">
    <dataField name="Suma de 2015" fld="3" baseField="0" baseItem="0"/>
    <dataField name="Suma de 2016" fld="4" baseField="0" baseItem="0"/>
    <dataField name="Suma de 2017" fld="5" baseField="0" baseItem="0"/>
    <dataField name="Suma de 2018" fld="6" baseField="0" baseItem="0"/>
    <dataField name="Suma de 2019" fld="7" baseField="0" baseItem="0"/>
    <dataField name="Suma de 2020" fld="8" baseField="0" baseItem="0"/>
    <dataField name="Suma de 2021" fld="9" baseField="0" baseItem="0"/>
    <dataField name="Suma de 2022" fld="10" baseField="0" baseItem="0"/>
    <dataField name="Suma de 2023" fld="11" baseField="0" baseItem="0"/>
    <dataField name="Suma de 2024" fld="12" baseField="0" baseItem="0"/>
    <dataField name="Suma de 2025" fld="13" baseField="0" baseItem="0"/>
    <dataField name="Suma de 2026" fld="14" baseField="0" baseItem="0"/>
    <dataField name="Suma de 2027" fld="15" baseField="0" baseItem="0"/>
    <dataField name="Suma de 2028" fld="16" baseField="0" baseItem="0"/>
    <dataField name="Suma de 2029" fld="17" baseField="0" baseItem="0"/>
    <dataField name="Suma de 2030" fld="18" baseField="0" baseItem="0"/>
    <dataField name="Suma de 2031" fld="19" baseField="0" baseItem="0"/>
    <dataField name="Suma de 2032" fld="20" baseField="0" baseItem="0"/>
    <dataField name="Suma de 2033" fld="21" baseField="0" baseItem="0"/>
    <dataField name="Suma de 2034" fld="22" baseField="0" baseItem="0"/>
    <dataField name="Suma de 2035" fld="23" baseField="0" baseItem="0"/>
    <dataField name="Suma de 2036" fld="24" baseField="0" baseItem="0"/>
    <dataField name="Suma de 2037" fld="25" baseField="0" baseItem="0"/>
    <dataField name="Suma de 2038" fld="26" baseField="0" baseItem="0"/>
    <dataField name="Suma de 2039" fld="27" baseField="0" baseItem="0"/>
    <dataField name="Suma de 2040" fld="28" baseField="0" baseItem="0"/>
    <dataField name="Suma de 2041" fld="29" baseField="0" baseItem="0"/>
    <dataField name="Suma de 2042" fld="30" baseField="0" baseItem="0"/>
    <dataField name="Suma de 2043" fld="31" baseField="0" baseItem="0"/>
    <dataField name="Suma de 2044" fld="32" baseField="0" baseItem="0"/>
    <dataField name="Suma de 2045" fld="33" baseField="0" baseItem="0"/>
    <dataField name="Suma de 2046" fld="34" baseField="0" baseItem="0"/>
    <dataField name="Suma de 2047" fld="35" baseField="0" baseItem="0"/>
    <dataField name="Suma de 2048" fld="36" baseField="0" baseItem="0"/>
    <dataField name="Suma de Total" fld="38" baseField="0" baseItem="0"/>
  </dataFields>
  <formats count="1">
    <format dxfId="1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ECAE65-C54D-4453-8E19-322E9AC5E7BF}" name="Tabla1" displayName="Tabla1" ref="C46:R151" totalsRowShown="0" headerRowDxfId="69" dataDxfId="68">
  <tableColumns count="16">
    <tableColumn id="1" xr3:uid="{F189EAC2-1B1F-4780-896C-AEC1EFE5FAD1}" name="Tipo" dataDxfId="67"/>
    <tableColumn id="2" xr3:uid="{B28F2502-B06A-483A-AC0E-47F784BE669E}" name="Contrato" dataDxfId="66"/>
    <tableColumn id="3" xr3:uid="{EDC313CA-F990-4C87-AD2D-D474DDC6F1BA}" name="Operador" dataDxfId="65"/>
    <tableColumn id="4" xr3:uid="{72E4A665-EC0D-49CE-971F-B97ED028F4E8}" name="2015" dataDxfId="64"/>
    <tableColumn id="5" xr3:uid="{8B8A61BE-93EA-40CF-8412-C1819CFE69A6}" name="2016" dataDxfId="63"/>
    <tableColumn id="6" xr3:uid="{AA8D73CC-A5F0-4FF0-82FC-19AC58064D9B}" name="2017" dataDxfId="62"/>
    <tableColumn id="7" xr3:uid="{CC3097EB-B9AF-4C2E-8199-DAFD4F6B4129}" name="2018" dataDxfId="61"/>
    <tableColumn id="8" xr3:uid="{6D201FF9-F17E-439E-8641-F053107FF18F}" name="2019" dataDxfId="60"/>
    <tableColumn id="9" xr3:uid="{EE3041C2-217E-4056-BC08-979BF994BE9D}" name="2020" dataDxfId="59"/>
    <tableColumn id="10" xr3:uid="{55743B18-9513-414D-86E3-8CEC798E2BD1}" name="2021" dataDxfId="58"/>
    <tableColumn id="11" xr3:uid="{FD484A54-2340-4D7E-80B5-CCFB873F245A}" name="2022" dataDxfId="57"/>
    <tableColumn id="12" xr3:uid="{F064F359-2EA3-472B-9A8F-AA713C4F2289}" name="2023" dataDxfId="56"/>
    <tableColumn id="13" xr3:uid="{B5CF81EA-9BC0-46D9-A81E-FC3C5A170844}" name="2024" dataDxfId="55"/>
    <tableColumn id="14" xr3:uid="{8DF837D8-0025-4D70-82F6-C9B18A32ADFC}" name="2025" dataDxfId="54"/>
    <tableColumn id="15" xr3:uid="{80B076F3-364A-4550-8670-7D17E9A50742}" name="&gt;2025" dataDxfId="53"/>
    <tableColumn id="16" xr3:uid="{26D52D83-921A-40E0-B6F8-7D362EAF4F5B}" name="Total" dataDxfId="52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C1125A6-3D30-4945-9868-5065900D5836}" name="Tabla13" displayName="Tabla13" ref="C46:R151" totalsRowShown="0" headerRowDxfId="51" dataDxfId="50">
  <tableColumns count="16">
    <tableColumn id="1" xr3:uid="{5758C7EC-3E17-4D83-91B2-ED2E28266931}" name="Contract type" dataDxfId="49"/>
    <tableColumn id="2" xr3:uid="{A385E2CE-7C15-41D5-9DB0-27A66F073117}" name="Contract" dataDxfId="48"/>
    <tableColumn id="3" xr3:uid="{B247032E-8E22-4A02-98B0-C99847A002A8}" name="Operator" dataDxfId="47"/>
    <tableColumn id="4" xr3:uid="{B3F97CB7-F596-417D-87BD-7A09348E2B71}" name="2015" dataDxfId="46"/>
    <tableColumn id="5" xr3:uid="{BC1BAFBE-3A8C-416C-BFBB-68C8B6F3B437}" name="2016" dataDxfId="45"/>
    <tableColumn id="6" xr3:uid="{0C3E9DAE-0D1E-47A4-BDCB-A1541C0876D3}" name="2017" dataDxfId="44"/>
    <tableColumn id="7" xr3:uid="{E2214924-BB89-4D63-ADFE-9AFF2C9CB0CE}" name="2018" dataDxfId="43"/>
    <tableColumn id="8" xr3:uid="{EE97247C-8EAC-4DB2-951D-A5A521F10C8C}" name="2019" dataDxfId="42"/>
    <tableColumn id="9" xr3:uid="{984175BF-7643-4B8F-AD33-EB3EFB1B0E3E}" name="2020" dataDxfId="41"/>
    <tableColumn id="10" xr3:uid="{3A0AA778-34D8-453D-832C-19CCACBF3E32}" name="2021" dataDxfId="40"/>
    <tableColumn id="11" xr3:uid="{AD80E0CE-0AE3-4AD7-A8D4-B15AF749BFFB}" name="2022" dataDxfId="39"/>
    <tableColumn id="12" xr3:uid="{73DB9F54-CA71-4EA0-9437-182303CA9C61}" name="2023" dataDxfId="38"/>
    <tableColumn id="13" xr3:uid="{C2B34F4D-6707-464F-976C-955A11F39061}" name="2024" dataDxfId="37"/>
    <tableColumn id="14" xr3:uid="{89C0E2E8-C1DE-47F5-8056-716D66650BB8}" name="2025" dataDxfId="36"/>
    <tableColumn id="15" xr3:uid="{2580768D-B720-48A7-9001-AD108B92C822}" name="&gt;2025" dataDxfId="35"/>
    <tableColumn id="16" xr3:uid="{9AC160DC-8624-4749-BF9D-8A81C19BA6C2}" name="Total" dataDxfId="34"/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BF6E8B1-28B4-412C-90F5-404563F70157}" name="Tabla4" displayName="Tabla4" ref="A4:E1413" totalsRowShown="0" headerRowDxfId="33" dataDxfId="32" dataCellStyle="Normal 3">
  <autoFilter ref="A4:E1413" xr:uid="{A44DE84E-52E0-447D-A5CB-E25038EEFB8C}"/>
  <tableColumns count="5">
    <tableColumn id="1" xr3:uid="{C3F54B55-4913-42F1-BFBE-C55ADD93FB54}" name="Contrato" dataDxfId="31" dataCellStyle="Normal 3"/>
    <tableColumn id="6" xr3:uid="{E66F61BC-B201-460C-826E-42A97E5FE1B1}" name="Operador" dataDxfId="30"/>
    <tableColumn id="2" xr3:uid="{3E6CB8A2-C656-4788-8B09-02FF86231705}" name="Actividad" dataDxfId="29" dataCellStyle="Normal 3"/>
    <tableColumn id="3" xr3:uid="{46F718D9-1E44-4AF4-A16D-44449935251E}" name="Periodo" dataDxfId="28" dataCellStyle="Normal 3"/>
    <tableColumn id="4" xr3:uid="{C2166457-4C80-4BD1-8DAB-85E948E9C0A9}" name="Inversiones aprobadas en Planes_x000a_(Dólares americanos)" dataDxfId="27" dataCellStyle="Normal 3"/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4EDF559-2D3C-4D8D-BF48-DC7336AAD4D3}" name="Tabla47" displayName="Tabla47" ref="A4:E1413" totalsRowShown="0" headerRowDxfId="26" dataDxfId="25" dataCellStyle="Normal 3">
  <autoFilter ref="A4:E1413" xr:uid="{A44DE84E-52E0-447D-A5CB-E25038EEFB8C}"/>
  <tableColumns count="5">
    <tableColumn id="1" xr3:uid="{688D104C-F2A0-40C4-B9AB-7D806A792427}" name="Contract" dataDxfId="24" dataCellStyle="Normal 3"/>
    <tableColumn id="6" xr3:uid="{3028E391-492E-4CBA-A8C1-9801BB3D0A40}" name="Operator" dataDxfId="23"/>
    <tableColumn id="2" xr3:uid="{AF945166-FED8-4AFF-81AC-8A19B26A7A01}" name="Activity" dataDxfId="22" dataCellStyle="Normal 3"/>
    <tableColumn id="3" xr3:uid="{ADD2C06C-4CC2-474A-ADDC-3A2D4FA87F32}" name="Period" dataDxfId="21" dataCellStyle="Normal 3"/>
    <tableColumn id="4" xr3:uid="{CAEBBA36-72D1-4169-867D-98909D3BD241}" name="Investment reported in plans_x000a_(USD Dollars)" dataDxfId="20" dataCellStyle="Normal 3"/>
  </tableColumns>
  <tableStyleInfo name="TableStyleMedium1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55BE9B2-4B6C-4E90-A1CF-A4A1EDF6C197}" name="Tabla134" displayName="Tabla134" ref="A7:P119" totalsRowShown="0" headerRowDxfId="18" headerRowBorderDxfId="17" tableBorderDxfId="16" totalsRowBorderDxfId="15">
  <autoFilter ref="A7:P119" xr:uid="{00000000-0009-0000-0100-000001000000}"/>
  <tableColumns count="16">
    <tableColumn id="1" xr3:uid="{55CD3E18-839D-4E6C-A6FC-A54E6B6005AE}" name="Ronda- Licitación" dataDxfId="14"/>
    <tableColumn id="2" xr3:uid="{9129980E-0CF2-4803-8395-368C8E71C947}" name="Bloque" dataDxfId="13"/>
    <tableColumn id="3" xr3:uid="{1DBB7B91-2BAA-46AE-A7CD-F381014D9511}" name="ID_Contrato" dataDxfId="12"/>
    <tableColumn id="24" xr3:uid="{8550085B-CC18-4347-AD47-12A2EA7806CE}" name="Tipo" dataDxfId="11"/>
    <tableColumn id="4" xr3:uid="{3326C948-376B-46F8-87C1-EA1E6325C9BB}" name="Ubicación" dataDxfId="10"/>
    <tableColumn id="19" xr3:uid="{96DE2356-D40F-4973-AD98-7E4643C2123B}" name="Cuenca" dataDxfId="9"/>
    <tableColumn id="7" xr3:uid="{F6CC273C-5BC7-41BA-9844-9BF5F0003DCB}" name="Superficie (km2)" dataDxfId="8"/>
    <tableColumn id="8" xr3:uid="{12D1138E-01DD-4495-BE94-F3152008C456}" name="Tipo de contrato" dataDxfId="7"/>
    <tableColumn id="16" xr3:uid="{97DAB1EC-71C5-4843-AA15-DD5EF78129E0}" name="Licitante" dataDxfId="6"/>
    <tableColumn id="15" xr3:uid="{BCE00C71-DCC7-402E-9330-5D9D63D3A496}" name="Operador" dataDxfId="5"/>
    <tableColumn id="6" xr3:uid="{6B3CE8AA-8868-4A65-BC35-914739CA20D1}" name="Operador corto" dataDxfId="4"/>
    <tableColumn id="10" xr3:uid="{71286BAC-1B9E-434E-9076-7F4C979315EC}" name="País de origen/ Constitución Operador" dataDxfId="3"/>
    <tableColumn id="12" xr3:uid="{ADEECE4D-435D-404E-B90A-360B22D3C2AF}" name="Contratista" dataDxfId="2"/>
    <tableColumn id="14" xr3:uid="{09F89ECF-E8DF-4D0C-A279-08B708D968FC}" name="Contratista corto"/>
    <tableColumn id="11" xr3:uid="{BE5AF62C-BBDD-4074-AEB8-26AC21FA5A0A}" name="País de origen/ Constitución Contratista" dataDxfId="1"/>
    <tableColumn id="13" xr3:uid="{F4E7E12C-53AE-445D-A71C-64EAE956768A}" name="Participación en el proyecto %" data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FCCDC-97D9-4853-933D-3A4C3FCFCF56}">
  <sheetPr>
    <tabColor rgb="FFC00000"/>
  </sheetPr>
  <dimension ref="A1:AA187"/>
  <sheetViews>
    <sheetView tabSelected="1" view="pageBreakPreview" zoomScale="60" zoomScaleNormal="60" workbookViewId="0">
      <selection activeCell="E71" sqref="E71"/>
    </sheetView>
  </sheetViews>
  <sheetFormatPr baseColWidth="10" defaultRowHeight="15" x14ac:dyDescent="0.25"/>
  <cols>
    <col min="1" max="1" width="5.7109375" style="9" customWidth="1"/>
    <col min="2" max="2" width="3.7109375" style="9" customWidth="1"/>
    <col min="3" max="3" width="25.42578125" customWidth="1"/>
    <col min="4" max="4" width="69.5703125" customWidth="1"/>
    <col min="5" max="5" width="202.85546875" customWidth="1"/>
    <col min="6" max="8" width="20.7109375" customWidth="1"/>
    <col min="9" max="9" width="22.5703125" bestFit="1" customWidth="1"/>
    <col min="10" max="10" width="23" bestFit="1" customWidth="1"/>
    <col min="11" max="12" width="20.7109375" customWidth="1"/>
    <col min="13" max="13" width="22.5703125" bestFit="1" customWidth="1"/>
    <col min="14" max="15" width="23" bestFit="1" customWidth="1"/>
    <col min="16" max="16" width="20.7109375" customWidth="1"/>
    <col min="17" max="17" width="24.42578125" bestFit="1" customWidth="1"/>
    <col min="18" max="18" width="23.5703125" customWidth="1"/>
    <col min="19" max="19" width="5.7109375" style="9" customWidth="1"/>
    <col min="20" max="20" width="10.85546875" customWidth="1"/>
    <col min="22" max="22" width="27.140625" customWidth="1"/>
  </cols>
  <sheetData>
    <row r="1" spans="3:27" ht="45" x14ac:dyDescent="0.25"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70"/>
      <c r="S1" s="71"/>
    </row>
    <row r="2" spans="3:27" ht="45" x14ac:dyDescent="0.25">
      <c r="C2" s="132" t="s">
        <v>139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70"/>
      <c r="S2" s="71"/>
    </row>
    <row r="3" spans="3:27" ht="33.75" customHeight="1" x14ac:dyDescent="0.25">
      <c r="C3" s="133" t="s">
        <v>597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72"/>
      <c r="S3" s="73"/>
    </row>
    <row r="4" spans="3:27" ht="33.75" customHeight="1" x14ac:dyDescent="0.25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3"/>
    </row>
    <row r="5" spans="3:27" ht="33.75" customHeight="1" x14ac:dyDescent="0.25"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3"/>
    </row>
    <row r="6" spans="3:27" ht="17.25" customHeight="1" x14ac:dyDescent="0.25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3:27" ht="17.25" customHeight="1" x14ac:dyDescent="0.25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3:27" ht="23.25" customHeight="1" x14ac:dyDescent="0.35">
      <c r="C8" s="9"/>
      <c r="D8" s="75"/>
      <c r="E8" s="75"/>
      <c r="F8" s="75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X8" s="1"/>
      <c r="Y8" s="1"/>
      <c r="Z8" s="1"/>
      <c r="AA8" s="1"/>
    </row>
    <row r="9" spans="3:27" ht="23.25" customHeight="1" x14ac:dyDescent="0.35">
      <c r="C9" s="9"/>
      <c r="D9" s="75"/>
      <c r="E9" s="75"/>
      <c r="F9" s="75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X9" s="1"/>
      <c r="Y9" s="2"/>
      <c r="Z9" s="2"/>
      <c r="AA9" s="2"/>
    </row>
    <row r="10" spans="3:27" ht="23.25" customHeight="1" x14ac:dyDescent="0.35">
      <c r="C10" s="9"/>
      <c r="D10" s="75"/>
      <c r="E10" s="75"/>
      <c r="F10" s="75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X10" s="1"/>
      <c r="Y10" s="2"/>
      <c r="Z10" s="2"/>
      <c r="AA10" s="2"/>
    </row>
    <row r="11" spans="3:27" ht="23.25" customHeight="1" x14ac:dyDescent="0.35">
      <c r="C11" s="9"/>
      <c r="D11" s="75"/>
      <c r="E11" s="75"/>
      <c r="F11" s="75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X11" s="1"/>
      <c r="Y11" s="3"/>
      <c r="Z11" s="2"/>
      <c r="AA11" s="2"/>
    </row>
    <row r="12" spans="3:27" ht="23.25" customHeight="1" x14ac:dyDescent="0.35">
      <c r="C12" s="9"/>
      <c r="D12" s="75"/>
      <c r="E12" s="75"/>
      <c r="F12" s="75"/>
      <c r="G12" s="9"/>
      <c r="H12" s="76"/>
      <c r="I12" s="76"/>
      <c r="J12" s="76"/>
      <c r="K12" s="76"/>
      <c r="L12" s="76"/>
      <c r="M12" s="76"/>
      <c r="N12" s="76"/>
      <c r="O12" s="76"/>
      <c r="P12" s="76"/>
      <c r="Q12" s="9"/>
      <c r="R12" s="9"/>
      <c r="X12" s="1"/>
      <c r="Y12" s="1"/>
      <c r="Z12" s="4"/>
      <c r="AA12" s="1"/>
    </row>
    <row r="13" spans="3:27" ht="23.25" customHeight="1" x14ac:dyDescent="0.35">
      <c r="C13" s="9"/>
      <c r="D13" s="75"/>
      <c r="E13" s="75"/>
      <c r="F13" s="75"/>
      <c r="G13" s="9"/>
      <c r="H13" s="76"/>
      <c r="I13" s="76"/>
      <c r="J13" s="76"/>
      <c r="K13" s="76"/>
      <c r="L13" s="76"/>
      <c r="M13" s="76"/>
      <c r="N13" s="76"/>
      <c r="O13" s="76"/>
      <c r="P13" s="76"/>
      <c r="Q13" s="9"/>
      <c r="R13" s="9"/>
      <c r="X13" s="1"/>
      <c r="Y13" s="1"/>
      <c r="Z13" s="1"/>
      <c r="AA13" s="1"/>
    </row>
    <row r="14" spans="3:27" ht="23.25" customHeight="1" x14ac:dyDescent="0.35">
      <c r="C14" s="9"/>
      <c r="D14" s="75"/>
      <c r="E14" s="75"/>
      <c r="F14" s="75"/>
      <c r="G14" s="9"/>
      <c r="H14" s="76"/>
      <c r="I14" s="76"/>
      <c r="J14" s="76"/>
      <c r="K14" s="76"/>
      <c r="L14" s="76"/>
      <c r="M14" s="76"/>
      <c r="N14" s="76"/>
      <c r="O14" s="76"/>
      <c r="P14" s="76"/>
      <c r="Q14" s="9"/>
      <c r="R14" s="9"/>
    </row>
    <row r="15" spans="3:27" ht="23.25" customHeight="1" x14ac:dyDescent="0.35">
      <c r="C15" s="9"/>
      <c r="D15" s="75"/>
      <c r="E15" s="75"/>
      <c r="F15" s="75"/>
      <c r="G15" s="9"/>
      <c r="H15" s="76"/>
      <c r="I15" s="76"/>
      <c r="J15" s="76"/>
      <c r="K15" s="76"/>
      <c r="L15" s="76"/>
      <c r="M15" s="76"/>
      <c r="N15" s="76"/>
      <c r="O15" s="76"/>
      <c r="P15" s="76"/>
      <c r="Q15" s="9"/>
      <c r="R15" s="9"/>
    </row>
    <row r="16" spans="3:27" ht="23.25" customHeight="1" x14ac:dyDescent="0.35">
      <c r="C16" s="9"/>
      <c r="D16" s="75"/>
      <c r="E16" s="75"/>
      <c r="F16" s="75"/>
      <c r="G16" s="9"/>
      <c r="H16" s="76"/>
      <c r="I16" s="76"/>
      <c r="J16" s="76"/>
      <c r="K16" s="76"/>
      <c r="L16" s="76"/>
      <c r="M16" s="76"/>
      <c r="N16" s="76"/>
      <c r="O16" s="76"/>
      <c r="P16" s="76"/>
      <c r="Q16" s="9"/>
      <c r="R16" s="9"/>
    </row>
    <row r="17" spans="3:18" ht="23.25" customHeight="1" x14ac:dyDescent="0.35">
      <c r="C17" s="9"/>
      <c r="D17" s="75"/>
      <c r="E17" s="75"/>
      <c r="F17" s="75"/>
      <c r="G17" s="9"/>
      <c r="H17" s="76"/>
      <c r="I17" s="76"/>
      <c r="J17" s="76"/>
      <c r="K17" s="76"/>
      <c r="L17" s="76"/>
      <c r="M17" s="76"/>
      <c r="N17" s="76"/>
      <c r="O17" s="76"/>
      <c r="P17" s="76"/>
      <c r="Q17" s="9"/>
      <c r="R17" s="9"/>
    </row>
    <row r="18" spans="3:18" ht="23.25" customHeight="1" x14ac:dyDescent="0.35">
      <c r="C18" s="9"/>
      <c r="D18" s="75"/>
      <c r="E18" s="75"/>
      <c r="F18" s="75"/>
      <c r="G18" s="9"/>
      <c r="H18" s="76"/>
      <c r="I18" s="76"/>
      <c r="J18" s="76"/>
      <c r="K18" s="76"/>
      <c r="L18" s="76"/>
      <c r="M18" s="76"/>
      <c r="N18" s="76"/>
      <c r="O18" s="76"/>
      <c r="P18" s="76"/>
      <c r="Q18" s="9"/>
      <c r="R18" s="9"/>
    </row>
    <row r="19" spans="3:18" ht="23.25" customHeight="1" x14ac:dyDescent="0.35">
      <c r="C19" s="9"/>
      <c r="D19" s="75"/>
      <c r="E19" s="75"/>
      <c r="F19" s="75"/>
      <c r="G19" s="9"/>
      <c r="H19" s="76"/>
      <c r="I19" s="76"/>
      <c r="J19" s="76"/>
      <c r="K19" s="76"/>
      <c r="L19" s="76"/>
      <c r="M19" s="76"/>
      <c r="N19" s="76"/>
      <c r="O19" s="76"/>
      <c r="P19" s="76"/>
      <c r="Q19" s="9"/>
      <c r="R19" s="9"/>
    </row>
    <row r="20" spans="3:18" ht="23.25" customHeight="1" x14ac:dyDescent="0.35">
      <c r="C20" s="9"/>
      <c r="D20" s="75"/>
      <c r="E20" s="75"/>
      <c r="F20" s="75"/>
      <c r="G20" s="9"/>
      <c r="H20" s="76"/>
      <c r="I20" s="76"/>
      <c r="J20" s="76"/>
      <c r="K20" s="76"/>
      <c r="L20" s="76"/>
      <c r="M20" s="76"/>
      <c r="N20" s="76"/>
      <c r="O20" s="76"/>
      <c r="P20" s="76"/>
      <c r="Q20" s="9"/>
      <c r="R20" s="9"/>
    </row>
    <row r="21" spans="3:18" ht="23.25" customHeight="1" x14ac:dyDescent="0.35">
      <c r="C21" s="9"/>
      <c r="D21" s="75"/>
      <c r="E21" s="75"/>
      <c r="F21" s="75"/>
      <c r="G21" s="9"/>
      <c r="H21" s="76"/>
      <c r="I21" s="76"/>
      <c r="J21" s="76"/>
      <c r="K21" s="76"/>
      <c r="L21" s="76"/>
      <c r="M21" s="76"/>
      <c r="N21" s="76"/>
      <c r="O21" s="76"/>
      <c r="P21" s="76"/>
      <c r="Q21" s="9"/>
      <c r="R21" s="9"/>
    </row>
    <row r="22" spans="3:18" ht="23.25" customHeight="1" x14ac:dyDescent="0.35">
      <c r="C22" s="9"/>
      <c r="D22" s="75"/>
      <c r="E22" s="75"/>
      <c r="F22" s="75"/>
      <c r="G22" s="9"/>
      <c r="H22" s="76"/>
      <c r="I22" s="76"/>
      <c r="J22" s="76"/>
      <c r="K22" s="76"/>
      <c r="L22" s="76"/>
      <c r="M22" s="76"/>
      <c r="N22" s="76"/>
      <c r="O22" s="76"/>
      <c r="P22" s="76"/>
      <c r="Q22" s="9"/>
      <c r="R22" s="9"/>
    </row>
    <row r="23" spans="3:18" ht="23.25" customHeight="1" x14ac:dyDescent="0.35">
      <c r="C23" s="9"/>
      <c r="D23" s="75"/>
      <c r="E23" s="75"/>
      <c r="F23" s="75"/>
      <c r="G23" s="9"/>
      <c r="H23" s="76"/>
      <c r="I23" s="76"/>
      <c r="J23" s="76"/>
      <c r="K23" s="76"/>
      <c r="L23" s="76"/>
      <c r="M23" s="76"/>
      <c r="N23" s="76"/>
      <c r="O23" s="76"/>
      <c r="P23" s="76"/>
      <c r="Q23" s="9"/>
      <c r="R23" s="9"/>
    </row>
    <row r="24" spans="3:18" ht="23.25" customHeight="1" x14ac:dyDescent="0.35">
      <c r="C24" s="9"/>
      <c r="D24" s="75"/>
      <c r="E24" s="75"/>
      <c r="F24" s="75"/>
      <c r="G24" s="9"/>
      <c r="H24" s="76"/>
      <c r="I24" s="76"/>
      <c r="J24" s="76"/>
      <c r="K24" s="76"/>
      <c r="L24" s="76"/>
      <c r="M24" s="76"/>
      <c r="N24" s="76"/>
      <c r="O24" s="76"/>
      <c r="P24" s="76"/>
      <c r="Q24" s="9"/>
      <c r="R24" s="9"/>
    </row>
    <row r="25" spans="3:18" ht="23.25" customHeight="1" x14ac:dyDescent="0.35">
      <c r="C25" s="9"/>
      <c r="D25" s="75"/>
      <c r="E25" s="75"/>
      <c r="F25" s="75"/>
      <c r="G25" s="9"/>
      <c r="H25" s="76"/>
      <c r="I25" s="76"/>
      <c r="J25" s="76"/>
      <c r="K25" s="76"/>
      <c r="L25" s="76"/>
      <c r="M25" s="76"/>
      <c r="N25" s="76"/>
      <c r="O25" s="76"/>
      <c r="P25" s="76"/>
      <c r="Q25" s="9"/>
      <c r="R25" s="9"/>
    </row>
    <row r="26" spans="3:18" ht="23.25" customHeight="1" x14ac:dyDescent="0.35">
      <c r="C26" s="9"/>
      <c r="D26" s="75"/>
      <c r="E26" s="75"/>
      <c r="F26" s="75"/>
      <c r="G26" s="9"/>
      <c r="H26" s="76"/>
      <c r="I26" s="76"/>
      <c r="J26" s="76"/>
      <c r="K26" s="76"/>
      <c r="L26" s="76"/>
      <c r="M26" s="76"/>
      <c r="N26" s="76"/>
      <c r="O26" s="76"/>
      <c r="P26" s="76"/>
      <c r="Q26" s="9"/>
      <c r="R26" s="9"/>
    </row>
    <row r="27" spans="3:18" ht="23.25" x14ac:dyDescent="0.35">
      <c r="C27" s="9"/>
      <c r="D27" s="77"/>
      <c r="E27" s="78"/>
      <c r="F27" s="79"/>
      <c r="G27" s="9"/>
      <c r="H27" s="76"/>
      <c r="I27" s="76"/>
      <c r="J27" s="76"/>
      <c r="K27" s="76"/>
      <c r="L27" s="76"/>
      <c r="M27" s="76"/>
      <c r="N27" s="76"/>
      <c r="O27" s="76"/>
      <c r="P27" s="76"/>
      <c r="Q27" s="9"/>
      <c r="R27" s="9"/>
    </row>
    <row r="28" spans="3:18" x14ac:dyDescent="0.25">
      <c r="C28" s="9"/>
      <c r="D28" s="9"/>
      <c r="E28" s="9"/>
      <c r="F28" s="9"/>
      <c r="G28" s="9"/>
      <c r="H28" s="76"/>
      <c r="I28" s="76"/>
      <c r="J28" s="76"/>
      <c r="K28" s="76"/>
      <c r="L28" s="76"/>
      <c r="M28" s="76"/>
      <c r="N28" s="76"/>
      <c r="O28" s="76"/>
      <c r="P28" s="76"/>
      <c r="Q28" s="9"/>
      <c r="R28" s="9"/>
    </row>
    <row r="29" spans="3:18" x14ac:dyDescent="0.25">
      <c r="C29" s="9"/>
      <c r="D29" s="80"/>
      <c r="E29" s="80"/>
      <c r="F29" s="80"/>
      <c r="G29" s="9"/>
      <c r="H29" s="76"/>
      <c r="I29" s="76"/>
      <c r="J29" s="76"/>
      <c r="K29" s="76"/>
      <c r="L29" s="76"/>
      <c r="M29" s="76"/>
      <c r="N29" s="76"/>
      <c r="O29" s="76"/>
      <c r="P29" s="76"/>
      <c r="Q29" s="9"/>
      <c r="R29" s="9"/>
    </row>
    <row r="30" spans="3:18" x14ac:dyDescent="0.25">
      <c r="C30" s="9"/>
      <c r="D30" s="9"/>
      <c r="E30" s="9"/>
      <c r="F30" s="9"/>
      <c r="G30" s="9"/>
      <c r="H30" s="76"/>
      <c r="I30" s="76"/>
      <c r="J30" s="76"/>
      <c r="K30" s="76"/>
      <c r="L30" s="76"/>
      <c r="M30" s="76"/>
      <c r="N30" s="76"/>
      <c r="O30" s="76"/>
      <c r="P30" s="76"/>
      <c r="Q30" s="9"/>
      <c r="R30" s="9"/>
    </row>
    <row r="31" spans="3:18" ht="24.95" customHeight="1" x14ac:dyDescent="0.25">
      <c r="C31" s="9"/>
      <c r="D31" s="9"/>
      <c r="E31" s="9"/>
      <c r="F31" s="9"/>
      <c r="G31" s="9"/>
      <c r="H31" s="76"/>
      <c r="I31" s="76"/>
      <c r="J31" s="76"/>
      <c r="K31" s="76"/>
      <c r="L31" s="76"/>
      <c r="M31" s="76"/>
      <c r="N31" s="76"/>
      <c r="O31" s="76"/>
      <c r="P31" s="76"/>
      <c r="Q31" s="9"/>
      <c r="R31" s="9"/>
    </row>
    <row r="32" spans="3:18" ht="24.95" customHeight="1" x14ac:dyDescent="0.25">
      <c r="C32" s="9"/>
      <c r="D32" s="9"/>
      <c r="E32" s="9"/>
      <c r="F32" s="9"/>
      <c r="G32" s="9"/>
      <c r="H32" s="76"/>
      <c r="I32" s="76"/>
      <c r="J32" s="76"/>
      <c r="K32" s="76"/>
      <c r="L32" s="76"/>
      <c r="M32" s="76"/>
      <c r="N32" s="76"/>
      <c r="O32" s="76"/>
      <c r="P32" s="76"/>
      <c r="Q32" s="9"/>
      <c r="R32" s="9"/>
    </row>
    <row r="33" spans="1:23" ht="24.95" customHeight="1" x14ac:dyDescent="0.25">
      <c r="C33" s="9"/>
      <c r="D33" s="9"/>
      <c r="E33" s="9"/>
      <c r="F33" s="9"/>
      <c r="G33" s="9"/>
      <c r="H33" s="76"/>
      <c r="I33" s="76"/>
      <c r="J33" s="76"/>
      <c r="K33" s="76"/>
      <c r="L33" s="76"/>
      <c r="M33" s="76"/>
      <c r="N33" s="76"/>
      <c r="O33" s="76"/>
      <c r="P33" s="76"/>
      <c r="Q33" s="9"/>
      <c r="R33" s="9"/>
    </row>
    <row r="34" spans="1:23" ht="24.95" customHeight="1" x14ac:dyDescent="0.25">
      <c r="C34" s="9"/>
      <c r="D34" s="9"/>
      <c r="E34" s="9"/>
      <c r="F34" s="9"/>
      <c r="G34" s="9"/>
      <c r="H34" s="76"/>
      <c r="I34" s="76"/>
      <c r="J34" s="76"/>
      <c r="K34" s="76"/>
      <c r="L34" s="76"/>
      <c r="M34" s="76"/>
      <c r="N34" s="76"/>
      <c r="O34" s="76"/>
      <c r="P34" s="76"/>
      <c r="Q34" s="9"/>
      <c r="R34" s="9"/>
    </row>
    <row r="35" spans="1:23" ht="24.95" customHeight="1" x14ac:dyDescent="0.25">
      <c r="C35" s="9"/>
      <c r="D35" s="9"/>
      <c r="E35" s="9"/>
      <c r="F35" s="9"/>
      <c r="G35" s="9"/>
      <c r="H35" s="76"/>
      <c r="I35" s="76"/>
      <c r="J35" s="76"/>
      <c r="K35" s="76"/>
      <c r="L35" s="76"/>
      <c r="M35" s="76"/>
      <c r="N35" s="76"/>
      <c r="O35" s="76"/>
      <c r="P35" s="76"/>
      <c r="Q35" s="9"/>
      <c r="R35" s="9"/>
    </row>
    <row r="36" spans="1:23" ht="24.95" customHeight="1" x14ac:dyDescent="0.25">
      <c r="C36" s="9"/>
      <c r="D36" s="9"/>
      <c r="E36" s="9"/>
      <c r="F36" s="9"/>
      <c r="G36" s="9"/>
      <c r="H36" s="76"/>
      <c r="I36" s="76"/>
      <c r="J36" s="76"/>
      <c r="K36" s="76"/>
      <c r="L36" s="76"/>
      <c r="M36" s="76"/>
      <c r="N36" s="76"/>
      <c r="O36" s="76"/>
      <c r="P36" s="76"/>
      <c r="Q36" s="9"/>
      <c r="R36" s="9"/>
    </row>
    <row r="37" spans="1:23" ht="24.95" customHeight="1" x14ac:dyDescent="0.25">
      <c r="C37" s="9"/>
      <c r="D37" s="9"/>
      <c r="E37" s="9"/>
      <c r="F37" s="9"/>
      <c r="G37" s="9"/>
      <c r="H37" s="76"/>
      <c r="I37" s="76"/>
      <c r="J37" s="76"/>
      <c r="K37" s="76"/>
      <c r="L37" s="76"/>
      <c r="M37" s="76"/>
      <c r="N37" s="76"/>
      <c r="O37" s="76"/>
      <c r="P37" s="76"/>
      <c r="Q37" s="9"/>
      <c r="R37" s="9"/>
    </row>
    <row r="38" spans="1:23" ht="24.95" customHeight="1" x14ac:dyDescent="0.25">
      <c r="C38" s="9"/>
      <c r="D38" s="9"/>
      <c r="E38" s="9"/>
      <c r="F38" s="9"/>
      <c r="G38" s="9"/>
      <c r="H38" s="76"/>
      <c r="I38" s="76"/>
      <c r="J38" s="76"/>
      <c r="K38" s="76"/>
      <c r="L38" s="76"/>
      <c r="M38" s="76"/>
      <c r="N38" s="76"/>
      <c r="O38" s="76"/>
      <c r="P38" s="76"/>
      <c r="Q38" s="9"/>
      <c r="R38" s="9"/>
    </row>
    <row r="39" spans="1:23" ht="24.95" customHeight="1" x14ac:dyDescent="0.25">
      <c r="C39" s="9"/>
      <c r="D39" s="9"/>
      <c r="E39" s="9"/>
      <c r="F39" s="9"/>
      <c r="G39" s="9"/>
      <c r="H39" s="76"/>
      <c r="I39" s="76"/>
      <c r="J39" s="76"/>
      <c r="K39" s="76"/>
      <c r="L39" s="76"/>
      <c r="M39" s="76"/>
      <c r="N39" s="76"/>
      <c r="O39" s="76"/>
      <c r="P39" s="76"/>
      <c r="Q39" s="9"/>
      <c r="R39" s="9"/>
    </row>
    <row r="40" spans="1:23" ht="24.95" customHeight="1" x14ac:dyDescent="0.25">
      <c r="C40" s="9"/>
      <c r="D40" s="9"/>
      <c r="E40" s="9"/>
      <c r="F40" s="9"/>
      <c r="G40" s="9"/>
      <c r="H40" s="76"/>
      <c r="I40" s="76"/>
      <c r="J40" s="76"/>
      <c r="K40" s="76"/>
      <c r="L40" s="76"/>
      <c r="M40" s="76"/>
      <c r="N40" s="76"/>
      <c r="O40" s="76"/>
      <c r="P40" s="76"/>
      <c r="Q40" s="9"/>
      <c r="R40" s="9"/>
    </row>
    <row r="41" spans="1:23" ht="24.95" customHeight="1" x14ac:dyDescent="0.25">
      <c r="C41" s="9"/>
      <c r="D41" s="9"/>
      <c r="E41" s="9"/>
      <c r="F41" s="9"/>
      <c r="G41" s="9"/>
      <c r="H41" s="76"/>
      <c r="I41" s="76"/>
      <c r="J41" s="76"/>
      <c r="K41" s="76"/>
      <c r="L41" s="76"/>
      <c r="M41" s="76"/>
      <c r="N41" s="76"/>
      <c r="O41" s="76"/>
      <c r="P41" s="76"/>
      <c r="Q41" s="9"/>
      <c r="R41" s="9"/>
    </row>
    <row r="42" spans="1:23" ht="30" customHeight="1" x14ac:dyDescent="0.25">
      <c r="C42" s="9"/>
      <c r="D42" s="9"/>
      <c r="E42" s="9"/>
      <c r="F42" s="9"/>
      <c r="G42" s="9"/>
      <c r="H42" s="76"/>
      <c r="I42" s="76"/>
      <c r="J42" s="76"/>
      <c r="K42" s="76"/>
      <c r="L42" s="76"/>
      <c r="M42" s="76"/>
      <c r="N42" s="76"/>
      <c r="O42" s="76"/>
      <c r="P42" s="76"/>
      <c r="Q42" s="9"/>
      <c r="R42" s="9"/>
    </row>
    <row r="43" spans="1:23" ht="30" customHeight="1" x14ac:dyDescent="0.25">
      <c r="C43" s="134" t="s">
        <v>590</v>
      </c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81"/>
    </row>
    <row r="44" spans="1:23" ht="30" customHeight="1" x14ac:dyDescent="0.6">
      <c r="C44" s="82" t="s">
        <v>1</v>
      </c>
      <c r="D44" s="47"/>
      <c r="E44" s="83"/>
      <c r="F44" s="83"/>
      <c r="G44" s="83"/>
      <c r="H44" s="84"/>
      <c r="I44" s="84"/>
      <c r="J44" s="84"/>
      <c r="K44" s="84"/>
      <c r="L44" s="84"/>
      <c r="M44" s="84"/>
      <c r="N44" s="84"/>
      <c r="O44" s="84"/>
      <c r="P44" s="84"/>
      <c r="Q44" s="83"/>
      <c r="R44" s="83"/>
      <c r="S44" s="85"/>
      <c r="T44" s="6"/>
      <c r="U44" s="6"/>
      <c r="V44" s="6"/>
      <c r="W44" s="5"/>
    </row>
    <row r="45" spans="1:23" ht="30" customHeight="1" x14ac:dyDescent="0.6">
      <c r="C45" s="86"/>
      <c r="D45" s="87"/>
      <c r="E45" s="87"/>
      <c r="F45" s="87"/>
      <c r="G45" s="87"/>
      <c r="H45" s="88"/>
      <c r="I45" s="88"/>
      <c r="J45" s="88"/>
      <c r="K45" s="88"/>
      <c r="L45" s="88"/>
      <c r="M45" s="88"/>
      <c r="N45" s="88"/>
      <c r="O45" s="88"/>
      <c r="P45" s="88"/>
      <c r="Q45" s="87"/>
      <c r="R45" s="87"/>
      <c r="S45" s="85"/>
      <c r="T45" s="6"/>
      <c r="U45" s="6"/>
      <c r="V45" s="6"/>
      <c r="W45" s="5"/>
    </row>
    <row r="46" spans="1:23" s="29" customFormat="1" ht="39.950000000000003" customHeight="1" x14ac:dyDescent="0.25">
      <c r="A46" s="92"/>
      <c r="B46" s="92"/>
      <c r="C46" s="44" t="s">
        <v>171</v>
      </c>
      <c r="D46" s="45" t="s">
        <v>103</v>
      </c>
      <c r="E46" s="45" t="s">
        <v>104</v>
      </c>
      <c r="F46" s="45" t="s">
        <v>84</v>
      </c>
      <c r="G46" s="45" t="s">
        <v>85</v>
      </c>
      <c r="H46" s="45" t="s">
        <v>86</v>
      </c>
      <c r="I46" s="45" t="s">
        <v>87</v>
      </c>
      <c r="J46" s="45" t="s">
        <v>88</v>
      </c>
      <c r="K46" s="45" t="s">
        <v>89</v>
      </c>
      <c r="L46" s="45" t="s">
        <v>90</v>
      </c>
      <c r="M46" s="45" t="s">
        <v>91</v>
      </c>
      <c r="N46" s="45" t="s">
        <v>92</v>
      </c>
      <c r="O46" s="45" t="s">
        <v>93</v>
      </c>
      <c r="P46" s="45" t="s">
        <v>94</v>
      </c>
      <c r="Q46" s="45" t="s">
        <v>95</v>
      </c>
      <c r="R46" s="45" t="s">
        <v>2</v>
      </c>
      <c r="S46" s="91"/>
      <c r="T46" s="30"/>
      <c r="U46" s="30"/>
      <c r="V46" s="30"/>
      <c r="W46" s="31"/>
    </row>
    <row r="47" spans="1:23" ht="30" customHeight="1" x14ac:dyDescent="0.6">
      <c r="C47" s="34" t="s">
        <v>592</v>
      </c>
      <c r="D47" s="34" t="s">
        <v>20</v>
      </c>
      <c r="E47" s="34" t="s">
        <v>105</v>
      </c>
      <c r="F47" s="35">
        <v>0</v>
      </c>
      <c r="G47" s="35">
        <v>0</v>
      </c>
      <c r="H47" s="35">
        <v>50.876817069721298</v>
      </c>
      <c r="I47" s="35">
        <v>203.24280944865004</v>
      </c>
      <c r="J47" s="35">
        <v>61.650118307196877</v>
      </c>
      <c r="K47" s="35">
        <v>0.94020497492424249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316.70994980049244</v>
      </c>
      <c r="S47" s="85"/>
      <c r="T47" s="6"/>
      <c r="U47" s="6"/>
      <c r="V47" s="6"/>
      <c r="W47" s="5"/>
    </row>
    <row r="48" spans="1:23" ht="30" customHeight="1" x14ac:dyDescent="0.6">
      <c r="C48" s="34" t="s">
        <v>592</v>
      </c>
      <c r="D48" s="34" t="s">
        <v>70</v>
      </c>
      <c r="E48" s="34" t="s">
        <v>106</v>
      </c>
      <c r="F48" s="35">
        <v>0</v>
      </c>
      <c r="G48" s="35">
        <v>0</v>
      </c>
      <c r="H48" s="35">
        <v>0</v>
      </c>
      <c r="I48" s="35">
        <v>52.641279518407295</v>
      </c>
      <c r="J48" s="35">
        <v>169.97890004804219</v>
      </c>
      <c r="K48" s="35">
        <v>119.83398357226926</v>
      </c>
      <c r="L48" s="35">
        <v>30.546397671514622</v>
      </c>
      <c r="M48" s="35">
        <v>28.874151210944881</v>
      </c>
      <c r="N48" s="35">
        <v>28.546425992163787</v>
      </c>
      <c r="O48" s="35">
        <v>27.758691818385074</v>
      </c>
      <c r="P48" s="35">
        <v>32.614993132989419</v>
      </c>
      <c r="Q48" s="35">
        <v>378.85592612125731</v>
      </c>
      <c r="R48" s="35">
        <v>869.65074908597387</v>
      </c>
      <c r="S48" s="85"/>
      <c r="T48" s="6"/>
      <c r="U48" s="6"/>
      <c r="V48" s="6"/>
      <c r="W48" s="5"/>
    </row>
    <row r="49" spans="2:18" ht="30" customHeight="1" x14ac:dyDescent="0.25">
      <c r="C49" s="34" t="s">
        <v>592</v>
      </c>
      <c r="D49" s="34" t="s">
        <v>71</v>
      </c>
      <c r="E49" s="34" t="s">
        <v>107</v>
      </c>
      <c r="F49" s="35">
        <v>0</v>
      </c>
      <c r="G49" s="35">
        <v>0</v>
      </c>
      <c r="H49" s="36">
        <v>0</v>
      </c>
      <c r="I49" s="36">
        <v>33.510077527289333</v>
      </c>
      <c r="J49" s="36">
        <v>68.408145995339012</v>
      </c>
      <c r="K49" s="36">
        <v>49.158632963129222</v>
      </c>
      <c r="L49" s="36">
        <v>23.795995432157458</v>
      </c>
      <c r="M49" s="36">
        <v>23.580258275306825</v>
      </c>
      <c r="N49" s="36">
        <v>27.579632361095488</v>
      </c>
      <c r="O49" s="36">
        <v>27.973804797346485</v>
      </c>
      <c r="P49" s="36">
        <v>28.457971070721491</v>
      </c>
      <c r="Q49" s="35">
        <v>393.36177310491911</v>
      </c>
      <c r="R49" s="35">
        <v>675.82629152730442</v>
      </c>
    </row>
    <row r="50" spans="2:18" ht="30" customHeight="1" x14ac:dyDescent="0.25">
      <c r="C50" s="34" t="s">
        <v>593</v>
      </c>
      <c r="D50" s="34" t="s">
        <v>21</v>
      </c>
      <c r="E50" s="34" t="s">
        <v>15</v>
      </c>
      <c r="F50" s="35">
        <v>0</v>
      </c>
      <c r="G50" s="35">
        <v>0</v>
      </c>
      <c r="H50" s="36">
        <v>65.422133679171466</v>
      </c>
      <c r="I50" s="36">
        <v>797.18915221560292</v>
      </c>
      <c r="J50" s="36">
        <v>944.94724437098989</v>
      </c>
      <c r="K50" s="36">
        <v>767.63932765975676</v>
      </c>
      <c r="L50" s="36">
        <v>440.61262659737827</v>
      </c>
      <c r="M50" s="36">
        <v>391.78143292977558</v>
      </c>
      <c r="N50" s="36">
        <v>386.67737670969365</v>
      </c>
      <c r="O50" s="36">
        <v>349.71715650988023</v>
      </c>
      <c r="P50" s="36">
        <v>294.72413216273185</v>
      </c>
      <c r="Q50" s="35">
        <v>2196.5914800266846</v>
      </c>
      <c r="R50" s="35">
        <v>6635.302062861665</v>
      </c>
    </row>
    <row r="51" spans="2:18" ht="30" customHeight="1" x14ac:dyDescent="0.25">
      <c r="C51" s="34" t="s">
        <v>593</v>
      </c>
      <c r="D51" s="34" t="s">
        <v>73</v>
      </c>
      <c r="E51" s="34" t="s">
        <v>108</v>
      </c>
      <c r="F51" s="35">
        <v>0</v>
      </c>
      <c r="G51" s="35">
        <v>0</v>
      </c>
      <c r="H51" s="36">
        <v>0</v>
      </c>
      <c r="I51" s="36">
        <v>53.248739304222731</v>
      </c>
      <c r="J51" s="36">
        <v>68.788592971240988</v>
      </c>
      <c r="K51" s="36">
        <v>106.27461251813131</v>
      </c>
      <c r="L51" s="36">
        <v>293.78246315811498</v>
      </c>
      <c r="M51" s="36">
        <v>154.73612918801851</v>
      </c>
      <c r="N51" s="36">
        <v>97.904847978105337</v>
      </c>
      <c r="O51" s="36">
        <v>68.471777145259367</v>
      </c>
      <c r="P51" s="36">
        <v>62.662289312893556</v>
      </c>
      <c r="Q51" s="35">
        <v>697.81859476370278</v>
      </c>
      <c r="R51" s="35">
        <v>1603.6880463396894</v>
      </c>
    </row>
    <row r="52" spans="2:18" ht="30" customHeight="1" x14ac:dyDescent="0.25">
      <c r="B52" s="93"/>
      <c r="C52" s="37" t="s">
        <v>593</v>
      </c>
      <c r="D52" s="34" t="s">
        <v>157</v>
      </c>
      <c r="E52" s="34" t="s">
        <v>532</v>
      </c>
      <c r="F52" s="35">
        <v>0</v>
      </c>
      <c r="G52" s="35">
        <v>0</v>
      </c>
      <c r="H52" s="36">
        <v>0</v>
      </c>
      <c r="I52" s="36">
        <v>29.661467181688824</v>
      </c>
      <c r="J52" s="36">
        <v>100.72033356454534</v>
      </c>
      <c r="K52" s="36">
        <v>69.090939344468865</v>
      </c>
      <c r="L52" s="36">
        <v>65.524287609757693</v>
      </c>
      <c r="M52" s="36">
        <v>68.731124876472705</v>
      </c>
      <c r="N52" s="36">
        <v>31.557794376950994</v>
      </c>
      <c r="O52" s="36">
        <v>26.1415893827484</v>
      </c>
      <c r="P52" s="36">
        <v>26.769771227702371</v>
      </c>
      <c r="Q52" s="35">
        <v>85.104925304510061</v>
      </c>
      <c r="R52" s="35">
        <v>503.30223286884529</v>
      </c>
    </row>
    <row r="53" spans="2:18" ht="30" customHeight="1" x14ac:dyDescent="0.25">
      <c r="B53" s="93"/>
      <c r="C53" s="37" t="s">
        <v>593</v>
      </c>
      <c r="D53" s="34" t="s">
        <v>158</v>
      </c>
      <c r="E53" s="34" t="s">
        <v>540</v>
      </c>
      <c r="F53" s="35">
        <v>0</v>
      </c>
      <c r="G53" s="35">
        <v>0</v>
      </c>
      <c r="H53" s="36">
        <v>0</v>
      </c>
      <c r="I53" s="36">
        <v>21.093787738845975</v>
      </c>
      <c r="J53" s="36">
        <v>55.974229687449771</v>
      </c>
      <c r="K53" s="36">
        <v>110.76339405403785</v>
      </c>
      <c r="L53" s="36">
        <v>102.66821332706903</v>
      </c>
      <c r="M53" s="36">
        <v>119.81251632859254</v>
      </c>
      <c r="N53" s="36">
        <v>124.85562490560969</v>
      </c>
      <c r="O53" s="36">
        <v>91.934474238281965</v>
      </c>
      <c r="P53" s="36">
        <v>34.103267727087292</v>
      </c>
      <c r="Q53" s="35">
        <v>342.08286414347162</v>
      </c>
      <c r="R53" s="35">
        <v>1003.2883721504458</v>
      </c>
    </row>
    <row r="54" spans="2:18" ht="30" customHeight="1" x14ac:dyDescent="0.25">
      <c r="B54" s="93"/>
      <c r="C54" s="37" t="s">
        <v>593</v>
      </c>
      <c r="D54" s="34" t="s">
        <v>72</v>
      </c>
      <c r="E54" s="34" t="s">
        <v>109</v>
      </c>
      <c r="F54" s="35">
        <v>0</v>
      </c>
      <c r="G54" s="35">
        <v>0</v>
      </c>
      <c r="H54" s="36">
        <v>0</v>
      </c>
      <c r="I54" s="36">
        <v>1.7277887594704697</v>
      </c>
      <c r="J54" s="36">
        <v>22.012302677435247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5">
        <v>0</v>
      </c>
      <c r="R54" s="35">
        <v>23.740091436905718</v>
      </c>
    </row>
    <row r="55" spans="2:18" ht="30" customHeight="1" x14ac:dyDescent="0.25">
      <c r="B55" s="93"/>
      <c r="C55" s="37" t="s">
        <v>96</v>
      </c>
      <c r="D55" s="34" t="s">
        <v>4</v>
      </c>
      <c r="E55" s="34" t="s">
        <v>7</v>
      </c>
      <c r="F55" s="35">
        <v>2.3781602749999999</v>
      </c>
      <c r="G55" s="35">
        <v>7.6247208249999989</v>
      </c>
      <c r="H55" s="36">
        <v>4.9110934912499999</v>
      </c>
      <c r="I55" s="36">
        <v>59.140802165812495</v>
      </c>
      <c r="J55" s="36">
        <v>70.842249950643634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5">
        <v>0</v>
      </c>
      <c r="R55" s="35">
        <v>144.89702670770612</v>
      </c>
    </row>
    <row r="56" spans="2:18" ht="30" customHeight="1" x14ac:dyDescent="0.25">
      <c r="B56" s="93"/>
      <c r="C56" s="37" t="s">
        <v>96</v>
      </c>
      <c r="D56" s="34" t="s">
        <v>5</v>
      </c>
      <c r="E56" s="34" t="s">
        <v>110</v>
      </c>
      <c r="F56" s="35">
        <v>2.1947836749999996</v>
      </c>
      <c r="G56" s="35">
        <v>9.1653110250000029</v>
      </c>
      <c r="H56" s="36">
        <v>71.517505201250003</v>
      </c>
      <c r="I56" s="36">
        <v>95.900950472757913</v>
      </c>
      <c r="J56" s="36">
        <v>163.80228477808251</v>
      </c>
      <c r="K56" s="36">
        <v>4.5069437362637368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5">
        <v>0</v>
      </c>
      <c r="R56" s="35">
        <v>347.08777888835419</v>
      </c>
    </row>
    <row r="57" spans="2:18" ht="30" customHeight="1" x14ac:dyDescent="0.25">
      <c r="C57" s="37" t="s">
        <v>97</v>
      </c>
      <c r="D57" s="34" t="s">
        <v>83</v>
      </c>
      <c r="E57" s="34" t="s">
        <v>111</v>
      </c>
      <c r="F57" s="35">
        <v>0.23614142356479911</v>
      </c>
      <c r="G57" s="35">
        <v>55.530919907626867</v>
      </c>
      <c r="H57" s="36">
        <v>235.86901647918015</v>
      </c>
      <c r="I57" s="36">
        <v>305.55543700347528</v>
      </c>
      <c r="J57" s="36">
        <v>401.2955633465466</v>
      </c>
      <c r="K57" s="36">
        <v>570.09415397181954</v>
      </c>
      <c r="L57" s="36">
        <v>445.91814974578966</v>
      </c>
      <c r="M57" s="36">
        <v>431.8230089405767</v>
      </c>
      <c r="N57" s="36">
        <v>369.24277424775431</v>
      </c>
      <c r="O57" s="36">
        <v>575.19586707535598</v>
      </c>
      <c r="P57" s="36">
        <v>451.23315900527086</v>
      </c>
      <c r="Q57" s="35">
        <v>4019.0786492978764</v>
      </c>
      <c r="R57" s="35">
        <v>7861.0728404448373</v>
      </c>
    </row>
    <row r="58" spans="2:18" ht="30" customHeight="1" x14ac:dyDescent="0.25">
      <c r="C58" s="37" t="s">
        <v>97</v>
      </c>
      <c r="D58" s="34" t="s">
        <v>6</v>
      </c>
      <c r="E58" s="34" t="s">
        <v>7</v>
      </c>
      <c r="F58" s="35">
        <v>0</v>
      </c>
      <c r="G58" s="35">
        <v>25.403870609999991</v>
      </c>
      <c r="H58" s="36">
        <v>150.0881441900911</v>
      </c>
      <c r="I58" s="36">
        <v>128.35968535959177</v>
      </c>
      <c r="J58" s="36">
        <v>235.27425613861317</v>
      </c>
      <c r="K58" s="36">
        <v>368.1907952542436</v>
      </c>
      <c r="L58" s="36">
        <v>258.08543959868638</v>
      </c>
      <c r="M58" s="36">
        <v>160.80821004058777</v>
      </c>
      <c r="N58" s="36">
        <v>65.691436930620753</v>
      </c>
      <c r="O58" s="36">
        <v>115.79209146283732</v>
      </c>
      <c r="P58" s="36">
        <v>68.885163060490271</v>
      </c>
      <c r="Q58" s="35">
        <v>1151.2468961173008</v>
      </c>
      <c r="R58" s="35">
        <v>2727.8259887630629</v>
      </c>
    </row>
    <row r="59" spans="2:18" ht="30" customHeight="1" x14ac:dyDescent="0.25">
      <c r="C59" s="37" t="s">
        <v>97</v>
      </c>
      <c r="D59" s="34" t="s">
        <v>8</v>
      </c>
      <c r="E59" s="34" t="s">
        <v>112</v>
      </c>
      <c r="F59" s="35">
        <v>0</v>
      </c>
      <c r="G59" s="35">
        <v>27.97414955689656</v>
      </c>
      <c r="H59" s="36">
        <v>147.52904643452175</v>
      </c>
      <c r="I59" s="36">
        <v>36.213062849999993</v>
      </c>
      <c r="J59" s="36">
        <v>413.11000042099982</v>
      </c>
      <c r="K59" s="36">
        <v>328.43467682204403</v>
      </c>
      <c r="L59" s="36">
        <v>591.60203699999988</v>
      </c>
      <c r="M59" s="36">
        <v>797.85814418837879</v>
      </c>
      <c r="N59" s="36">
        <v>361.20133037679244</v>
      </c>
      <c r="O59" s="36">
        <v>467.46519509100386</v>
      </c>
      <c r="P59" s="36">
        <v>542.03241634283916</v>
      </c>
      <c r="Q59" s="35">
        <v>4043.9094405505339</v>
      </c>
      <c r="R59" s="35">
        <v>7757.3294996340101</v>
      </c>
    </row>
    <row r="60" spans="2:18" ht="30" customHeight="1" x14ac:dyDescent="0.25">
      <c r="C60" s="37" t="s">
        <v>98</v>
      </c>
      <c r="D60" s="34" t="s">
        <v>22</v>
      </c>
      <c r="E60" s="34" t="s">
        <v>23</v>
      </c>
      <c r="F60" s="35">
        <v>0</v>
      </c>
      <c r="G60" s="35">
        <v>0</v>
      </c>
      <c r="H60" s="36">
        <v>7.6028923302634688</v>
      </c>
      <c r="I60" s="36">
        <v>1.112695312368688</v>
      </c>
      <c r="J60" s="36">
        <v>13.288098427285336</v>
      </c>
      <c r="K60" s="36">
        <v>26.423789086178459</v>
      </c>
      <c r="L60" s="36">
        <v>13.508524191847808</v>
      </c>
      <c r="M60" s="36">
        <v>1.9498986117264749</v>
      </c>
      <c r="N60" s="36">
        <v>1.8021511051221017</v>
      </c>
      <c r="O60" s="36">
        <v>1.3820167389885403</v>
      </c>
      <c r="P60" s="36">
        <v>1.5083718176545124</v>
      </c>
      <c r="Q60" s="35">
        <v>14.254756950532155</v>
      </c>
      <c r="R60" s="35">
        <v>82.833194571967539</v>
      </c>
    </row>
    <row r="61" spans="2:18" ht="30" customHeight="1" x14ac:dyDescent="0.25">
      <c r="C61" s="37" t="s">
        <v>98</v>
      </c>
      <c r="D61" s="34" t="s">
        <v>39</v>
      </c>
      <c r="E61" s="34" t="s">
        <v>40</v>
      </c>
      <c r="F61" s="35">
        <v>0</v>
      </c>
      <c r="G61" s="35">
        <v>0</v>
      </c>
      <c r="H61" s="36">
        <v>5.9939819999999999</v>
      </c>
      <c r="I61" s="36">
        <v>2.8775010000000001</v>
      </c>
      <c r="J61" s="36">
        <v>4.0544989999999999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5">
        <v>0</v>
      </c>
      <c r="R61" s="35">
        <v>12.925981999999999</v>
      </c>
    </row>
    <row r="62" spans="2:18" ht="30" customHeight="1" x14ac:dyDescent="0.25">
      <c r="B62" s="94"/>
      <c r="C62" s="37" t="s">
        <v>98</v>
      </c>
      <c r="D62" s="34" t="s">
        <v>24</v>
      </c>
      <c r="E62" s="34" t="s">
        <v>120</v>
      </c>
      <c r="F62" s="35">
        <v>0</v>
      </c>
      <c r="G62" s="35">
        <v>0</v>
      </c>
      <c r="H62" s="36">
        <v>8.5891808420933344</v>
      </c>
      <c r="I62" s="36">
        <v>26.454096907986674</v>
      </c>
      <c r="J62" s="36">
        <v>1.3183458300000002</v>
      </c>
      <c r="K62" s="36">
        <v>0.5155324</v>
      </c>
      <c r="L62" s="36">
        <v>0.5155324</v>
      </c>
      <c r="M62" s="36">
        <v>0.1824016</v>
      </c>
      <c r="N62" s="36">
        <v>0</v>
      </c>
      <c r="O62" s="36">
        <v>0</v>
      </c>
      <c r="P62" s="36">
        <v>0</v>
      </c>
      <c r="Q62" s="35">
        <v>0</v>
      </c>
      <c r="R62" s="35">
        <v>37.575089980080001</v>
      </c>
    </row>
    <row r="63" spans="2:18" ht="30" customHeight="1" x14ac:dyDescent="0.25">
      <c r="B63" s="94"/>
      <c r="C63" s="37" t="s">
        <v>98</v>
      </c>
      <c r="D63" s="34" t="s">
        <v>25</v>
      </c>
      <c r="E63" s="34" t="s">
        <v>121</v>
      </c>
      <c r="F63" s="35">
        <v>0</v>
      </c>
      <c r="G63" s="35">
        <v>0</v>
      </c>
      <c r="H63" s="36">
        <v>6.4203164799999985</v>
      </c>
      <c r="I63" s="36">
        <v>11.66661517926212</v>
      </c>
      <c r="J63" s="36">
        <v>7.7789568271674643</v>
      </c>
      <c r="K63" s="36">
        <v>0.85723335652468313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5">
        <v>0</v>
      </c>
      <c r="R63" s="35">
        <v>26.723121842954271</v>
      </c>
    </row>
    <row r="64" spans="2:18" ht="30" customHeight="1" x14ac:dyDescent="0.25">
      <c r="B64" s="94"/>
      <c r="C64" s="37" t="s">
        <v>98</v>
      </c>
      <c r="D64" s="34" t="s">
        <v>41</v>
      </c>
      <c r="E64" s="34" t="s">
        <v>42</v>
      </c>
      <c r="F64" s="35">
        <v>0</v>
      </c>
      <c r="G64" s="35">
        <v>0</v>
      </c>
      <c r="H64" s="36">
        <v>10.266428908853689</v>
      </c>
      <c r="I64" s="36">
        <v>17.959486779706719</v>
      </c>
      <c r="J64" s="36">
        <v>5.350757676306312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5">
        <v>0</v>
      </c>
      <c r="R64" s="35">
        <v>33.576673364866728</v>
      </c>
    </row>
    <row r="65" spans="1:18" ht="30" customHeight="1" x14ac:dyDescent="0.25">
      <c r="B65" s="94"/>
      <c r="C65" s="37" t="s">
        <v>98</v>
      </c>
      <c r="D65" s="34" t="s">
        <v>26</v>
      </c>
      <c r="E65" s="34" t="s">
        <v>122</v>
      </c>
      <c r="F65" s="35">
        <v>0</v>
      </c>
      <c r="G65" s="35">
        <v>0</v>
      </c>
      <c r="H65" s="36">
        <v>5.0113556788402667</v>
      </c>
      <c r="I65" s="36">
        <v>2.8967225996966874</v>
      </c>
      <c r="J65" s="36">
        <v>0.59725553405794896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5">
        <v>0</v>
      </c>
      <c r="R65" s="35">
        <v>8.5053338125949036</v>
      </c>
    </row>
    <row r="66" spans="1:18" ht="30" customHeight="1" x14ac:dyDescent="0.25">
      <c r="B66" s="95"/>
      <c r="C66" s="37" t="s">
        <v>98</v>
      </c>
      <c r="D66" s="34" t="s">
        <v>27</v>
      </c>
      <c r="E66" s="34" t="s">
        <v>120</v>
      </c>
      <c r="F66" s="35">
        <v>0</v>
      </c>
      <c r="G66" s="35">
        <v>0</v>
      </c>
      <c r="H66" s="35">
        <v>6.9205831819000014</v>
      </c>
      <c r="I66" s="35">
        <v>6.9904380059847826</v>
      </c>
      <c r="J66" s="35">
        <v>1.7124813787152178</v>
      </c>
      <c r="K66" s="36">
        <v>0.5155324</v>
      </c>
      <c r="L66" s="36">
        <v>0.5155324</v>
      </c>
      <c r="M66" s="36">
        <v>0.16820160000000001</v>
      </c>
      <c r="N66" s="36">
        <v>0</v>
      </c>
      <c r="O66" s="36">
        <v>0</v>
      </c>
      <c r="P66" s="36">
        <v>0</v>
      </c>
      <c r="Q66" s="35">
        <v>0</v>
      </c>
      <c r="R66" s="35">
        <v>16.822768966600002</v>
      </c>
    </row>
    <row r="67" spans="1:18" ht="30" customHeight="1" x14ac:dyDescent="0.25">
      <c r="B67" s="95"/>
      <c r="C67" s="37" t="s">
        <v>98</v>
      </c>
      <c r="D67" s="34" t="s">
        <v>43</v>
      </c>
      <c r="E67" s="34" t="s">
        <v>123</v>
      </c>
      <c r="F67" s="35">
        <v>0</v>
      </c>
      <c r="G67" s="35">
        <v>0</v>
      </c>
      <c r="H67" s="35">
        <v>16.042269233688433</v>
      </c>
      <c r="I67" s="35">
        <v>0</v>
      </c>
      <c r="J67" s="35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5">
        <v>0</v>
      </c>
      <c r="R67" s="35">
        <v>16.042269233688433</v>
      </c>
    </row>
    <row r="68" spans="1:18" ht="30" customHeight="1" x14ac:dyDescent="0.25">
      <c r="C68" s="37" t="s">
        <v>98</v>
      </c>
      <c r="D68" s="34" t="s">
        <v>44</v>
      </c>
      <c r="E68" s="34" t="s">
        <v>117</v>
      </c>
      <c r="F68" s="35">
        <v>0</v>
      </c>
      <c r="G68" s="35">
        <v>0</v>
      </c>
      <c r="H68" s="35">
        <v>14.06624107685669</v>
      </c>
      <c r="I68" s="35">
        <v>13.472161470204707</v>
      </c>
      <c r="J68" s="35">
        <v>4.6907708968024693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5">
        <v>0</v>
      </c>
      <c r="R68" s="35">
        <v>32.229173443863871</v>
      </c>
    </row>
    <row r="69" spans="1:18" ht="30" customHeight="1" x14ac:dyDescent="0.25">
      <c r="C69" s="37" t="s">
        <v>98</v>
      </c>
      <c r="D69" s="34" t="s">
        <v>28</v>
      </c>
      <c r="E69" s="34" t="s">
        <v>116</v>
      </c>
      <c r="F69" s="35">
        <v>0</v>
      </c>
      <c r="G69" s="35">
        <v>0</v>
      </c>
      <c r="H69" s="35">
        <v>3.6887799999999999</v>
      </c>
      <c r="I69" s="35">
        <v>2.60717</v>
      </c>
      <c r="J69" s="35">
        <v>3.0621106772593687</v>
      </c>
      <c r="K69" s="36">
        <v>1.8110920153461363</v>
      </c>
      <c r="L69" s="36">
        <v>3.4459241389734556</v>
      </c>
      <c r="M69" s="36">
        <v>3.4281419307778798</v>
      </c>
      <c r="N69" s="36">
        <v>1.5793540901377867</v>
      </c>
      <c r="O69" s="36">
        <v>3.3781657321118419</v>
      </c>
      <c r="P69" s="36">
        <v>3.3155183552411556</v>
      </c>
      <c r="Q69" s="35">
        <v>14.126255090213661</v>
      </c>
      <c r="R69" s="35">
        <v>40.442512030061287</v>
      </c>
    </row>
    <row r="70" spans="1:18" ht="30" customHeight="1" x14ac:dyDescent="0.25">
      <c r="C70" s="37" t="s">
        <v>98</v>
      </c>
      <c r="D70" s="34" t="s">
        <v>29</v>
      </c>
      <c r="E70" s="34" t="s">
        <v>113</v>
      </c>
      <c r="F70" s="35">
        <v>0</v>
      </c>
      <c r="G70" s="35">
        <v>0</v>
      </c>
      <c r="H70" s="36">
        <v>12.169714647952068</v>
      </c>
      <c r="I70" s="36">
        <v>16.217989646691187</v>
      </c>
      <c r="J70" s="36">
        <v>9.8264640731086015</v>
      </c>
      <c r="K70" s="36">
        <v>1.6367393775520664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5">
        <v>0</v>
      </c>
      <c r="R70" s="35">
        <v>39.850907745303928</v>
      </c>
    </row>
    <row r="71" spans="1:18" ht="30" customHeight="1" x14ac:dyDescent="0.25">
      <c r="C71" s="37" t="s">
        <v>98</v>
      </c>
      <c r="D71" s="34" t="s">
        <v>30</v>
      </c>
      <c r="E71" s="34" t="s">
        <v>31</v>
      </c>
      <c r="F71" s="35">
        <v>0</v>
      </c>
      <c r="G71" s="35">
        <v>0</v>
      </c>
      <c r="H71" s="36">
        <v>13.078438365714288</v>
      </c>
      <c r="I71" s="36">
        <v>13.69619816285714</v>
      </c>
      <c r="J71" s="36">
        <v>37.797364925714284</v>
      </c>
      <c r="K71" s="36">
        <v>1.5424686733333328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5">
        <v>0</v>
      </c>
      <c r="R71" s="35">
        <v>66.114470127619043</v>
      </c>
    </row>
    <row r="72" spans="1:18" ht="30" customHeight="1" x14ac:dyDescent="0.25">
      <c r="A72" s="95"/>
      <c r="C72" s="37" t="s">
        <v>98</v>
      </c>
      <c r="D72" s="34" t="s">
        <v>32</v>
      </c>
      <c r="E72" s="34" t="s">
        <v>124</v>
      </c>
      <c r="F72" s="35">
        <v>0</v>
      </c>
      <c r="G72" s="35">
        <v>0</v>
      </c>
      <c r="H72" s="36">
        <v>2.1162955699999997</v>
      </c>
      <c r="I72" s="36">
        <v>1.6030008753</v>
      </c>
      <c r="J72" s="36">
        <v>2.0313895210260151</v>
      </c>
      <c r="K72" s="36">
        <v>1.6437891574631589</v>
      </c>
      <c r="L72" s="36">
        <v>4.1675042135795266</v>
      </c>
      <c r="M72" s="36">
        <v>1.6637181940973176</v>
      </c>
      <c r="N72" s="36">
        <v>4.0497407435720865</v>
      </c>
      <c r="O72" s="36">
        <v>1.7817494553744495</v>
      </c>
      <c r="P72" s="36">
        <v>4.0012848389650104</v>
      </c>
      <c r="Q72" s="35">
        <v>26.820476370084691</v>
      </c>
      <c r="R72" s="35">
        <v>49.878948939462255</v>
      </c>
    </row>
    <row r="73" spans="1:18" ht="30" customHeight="1" x14ac:dyDescent="0.25">
      <c r="C73" s="37" t="s">
        <v>98</v>
      </c>
      <c r="D73" s="34" t="s">
        <v>45</v>
      </c>
      <c r="E73" s="34" t="s">
        <v>125</v>
      </c>
      <c r="F73" s="35">
        <v>0</v>
      </c>
      <c r="G73" s="35">
        <v>0</v>
      </c>
      <c r="H73" s="36">
        <v>16.966159561232857</v>
      </c>
      <c r="I73" s="36">
        <v>22.61117570876711</v>
      </c>
      <c r="J73" s="36">
        <v>3.8503690100000023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5">
        <v>0</v>
      </c>
      <c r="R73" s="35">
        <v>43.427704279999972</v>
      </c>
    </row>
    <row r="74" spans="1:18" ht="30" customHeight="1" x14ac:dyDescent="0.25">
      <c r="B74" s="95"/>
      <c r="C74" s="37" t="s">
        <v>98</v>
      </c>
      <c r="D74" s="34" t="s">
        <v>46</v>
      </c>
      <c r="E74" s="34" t="s">
        <v>126</v>
      </c>
      <c r="F74" s="35">
        <v>0</v>
      </c>
      <c r="G74" s="35">
        <v>0</v>
      </c>
      <c r="H74" s="36">
        <v>16.688498510532067</v>
      </c>
      <c r="I74" s="36">
        <v>31.549458688430448</v>
      </c>
      <c r="J74" s="36">
        <v>13.247925838327433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5">
        <v>0</v>
      </c>
      <c r="R74" s="35">
        <v>61.485883037289945</v>
      </c>
    </row>
    <row r="75" spans="1:18" ht="30" customHeight="1" x14ac:dyDescent="0.25">
      <c r="B75" s="94"/>
      <c r="C75" s="37" t="s">
        <v>98</v>
      </c>
      <c r="D75" s="34" t="s">
        <v>47</v>
      </c>
      <c r="E75" s="34" t="s">
        <v>48</v>
      </c>
      <c r="F75" s="35">
        <v>0</v>
      </c>
      <c r="G75" s="35">
        <v>0</v>
      </c>
      <c r="H75" s="36">
        <v>10.162942540808077</v>
      </c>
      <c r="I75" s="36">
        <v>7.5529627500000016</v>
      </c>
      <c r="J75" s="36">
        <v>3.8506429199999999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5">
        <v>0</v>
      </c>
      <c r="R75" s="35">
        <v>21.566548210808076</v>
      </c>
    </row>
    <row r="76" spans="1:18" ht="30" customHeight="1" x14ac:dyDescent="0.25">
      <c r="B76" s="94"/>
      <c r="C76" s="37" t="s">
        <v>98</v>
      </c>
      <c r="D76" s="34" t="s">
        <v>33</v>
      </c>
      <c r="E76" s="34" t="s">
        <v>120</v>
      </c>
      <c r="F76" s="35">
        <v>0</v>
      </c>
      <c r="G76" s="35">
        <v>0</v>
      </c>
      <c r="H76" s="36">
        <v>6.9632591244081405</v>
      </c>
      <c r="I76" s="36">
        <v>8.1164446108125841</v>
      </c>
      <c r="J76" s="36">
        <v>2.4982922779955588</v>
      </c>
      <c r="K76" s="36">
        <v>1.2595323999999999</v>
      </c>
      <c r="L76" s="36">
        <v>1.2595323999999999</v>
      </c>
      <c r="M76" s="36">
        <v>0.41620159999999995</v>
      </c>
      <c r="N76" s="36">
        <v>0</v>
      </c>
      <c r="O76" s="36">
        <v>0</v>
      </c>
      <c r="P76" s="36">
        <v>0</v>
      </c>
      <c r="Q76" s="35">
        <v>0</v>
      </c>
      <c r="R76" s="35">
        <v>20.513262413216282</v>
      </c>
    </row>
    <row r="77" spans="1:18" ht="30" customHeight="1" x14ac:dyDescent="0.25">
      <c r="B77" s="94"/>
      <c r="C77" s="37" t="s">
        <v>98</v>
      </c>
      <c r="D77" s="37" t="s">
        <v>34</v>
      </c>
      <c r="E77" s="34" t="s">
        <v>114</v>
      </c>
      <c r="F77" s="35">
        <v>0</v>
      </c>
      <c r="G77" s="35">
        <v>0</v>
      </c>
      <c r="H77" s="35">
        <v>6.5906475799999988</v>
      </c>
      <c r="I77" s="38">
        <v>11.717631511044253</v>
      </c>
      <c r="J77" s="38">
        <v>6.5186352792687661</v>
      </c>
      <c r="K77" s="36">
        <v>1.0179277812369698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5">
        <v>0</v>
      </c>
      <c r="R77" s="35">
        <v>25.844842151549987</v>
      </c>
    </row>
    <row r="78" spans="1:18" ht="30" customHeight="1" x14ac:dyDescent="0.25">
      <c r="B78" s="96"/>
      <c r="C78" s="37" t="s">
        <v>98</v>
      </c>
      <c r="D78" s="37" t="s">
        <v>49</v>
      </c>
      <c r="E78" s="34" t="s">
        <v>115</v>
      </c>
      <c r="F78" s="35">
        <v>0</v>
      </c>
      <c r="G78" s="35">
        <v>0</v>
      </c>
      <c r="H78" s="35">
        <v>5.7562181954955003</v>
      </c>
      <c r="I78" s="38">
        <v>5.4738589472589139</v>
      </c>
      <c r="J78" s="38">
        <v>3.8434812268537599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5">
        <v>0</v>
      </c>
      <c r="R78" s="35">
        <v>15.073558369608174</v>
      </c>
    </row>
    <row r="79" spans="1:18" ht="30" customHeight="1" x14ac:dyDescent="0.25">
      <c r="B79" s="96"/>
      <c r="C79" s="37" t="s">
        <v>98</v>
      </c>
      <c r="D79" s="37" t="s">
        <v>35</v>
      </c>
      <c r="E79" s="34" t="s">
        <v>116</v>
      </c>
      <c r="F79" s="35">
        <v>0</v>
      </c>
      <c r="G79" s="35">
        <v>0</v>
      </c>
      <c r="H79" s="35">
        <v>3.2643900000000001</v>
      </c>
      <c r="I79" s="38">
        <v>2.8262800000000001</v>
      </c>
      <c r="J79" s="38">
        <v>3.2865921493960322</v>
      </c>
      <c r="K79" s="36">
        <v>2.2988310539900638</v>
      </c>
      <c r="L79" s="36">
        <v>4.1754489203190808</v>
      </c>
      <c r="M79" s="36">
        <v>3.5770058817769086</v>
      </c>
      <c r="N79" s="36">
        <v>3.7162108362683921</v>
      </c>
      <c r="O79" s="36">
        <v>3.6131695526957679</v>
      </c>
      <c r="P79" s="36">
        <v>3.4220362150372963</v>
      </c>
      <c r="Q79" s="35">
        <v>23.841165033808217</v>
      </c>
      <c r="R79" s="35">
        <v>54.021129643291758</v>
      </c>
    </row>
    <row r="80" spans="1:18" ht="30" customHeight="1" x14ac:dyDescent="0.25">
      <c r="B80" s="96"/>
      <c r="C80" s="37" t="s">
        <v>98</v>
      </c>
      <c r="D80" s="37" t="s">
        <v>36</v>
      </c>
      <c r="E80" s="34" t="s">
        <v>23</v>
      </c>
      <c r="F80" s="35">
        <v>0</v>
      </c>
      <c r="G80" s="35">
        <v>0</v>
      </c>
      <c r="H80" s="35">
        <v>7.2031292445924144</v>
      </c>
      <c r="I80" s="38">
        <v>4.8141062600426414</v>
      </c>
      <c r="J80" s="38">
        <v>23.322943354606895</v>
      </c>
      <c r="K80" s="36">
        <v>18.993664355081489</v>
      </c>
      <c r="L80" s="36">
        <v>7.3124561569113649</v>
      </c>
      <c r="M80" s="36">
        <v>3.4508309843475837</v>
      </c>
      <c r="N80" s="36">
        <v>3.3299409314845234</v>
      </c>
      <c r="O80" s="36">
        <v>2.6657045569171003</v>
      </c>
      <c r="P80" s="36">
        <v>2.8037409456973736</v>
      </c>
      <c r="Q80" s="35">
        <v>6.6242896758508465</v>
      </c>
      <c r="R80" s="35">
        <v>80.520806465532246</v>
      </c>
    </row>
    <row r="81" spans="1:22" ht="30" customHeight="1" x14ac:dyDescent="0.25">
      <c r="A81" s="89"/>
      <c r="B81" s="97"/>
      <c r="C81" s="37" t="s">
        <v>98</v>
      </c>
      <c r="D81" s="39" t="s">
        <v>37</v>
      </c>
      <c r="E81" s="34" t="s">
        <v>117</v>
      </c>
      <c r="F81" s="38">
        <v>0</v>
      </c>
      <c r="G81" s="38">
        <v>0</v>
      </c>
      <c r="H81" s="38">
        <v>25.473533506829124</v>
      </c>
      <c r="I81" s="38">
        <v>41.937468840013807</v>
      </c>
      <c r="J81" s="38">
        <v>37.360184390000001</v>
      </c>
      <c r="K81" s="36">
        <v>47.838308010900008</v>
      </c>
      <c r="L81" s="36">
        <v>27.274796303624157</v>
      </c>
      <c r="M81" s="36">
        <v>21.355576147315102</v>
      </c>
      <c r="N81" s="36">
        <v>15.884995275004165</v>
      </c>
      <c r="O81" s="36">
        <v>13.216535275004167</v>
      </c>
      <c r="P81" s="36">
        <v>9.7868952750041665</v>
      </c>
      <c r="Q81" s="35">
        <v>78.101484037938093</v>
      </c>
      <c r="R81" s="35">
        <v>318.22977706163277</v>
      </c>
      <c r="S81" s="89"/>
      <c r="T81" s="7"/>
      <c r="U81" s="7"/>
      <c r="V81" s="7"/>
    </row>
    <row r="82" spans="1:22" ht="30" customHeight="1" x14ac:dyDescent="0.25">
      <c r="A82" s="89"/>
      <c r="C82" s="37" t="s">
        <v>98</v>
      </c>
      <c r="D82" s="39" t="s">
        <v>38</v>
      </c>
      <c r="E82" s="34" t="s">
        <v>118</v>
      </c>
      <c r="F82" s="38">
        <v>0</v>
      </c>
      <c r="G82" s="38">
        <v>0</v>
      </c>
      <c r="H82" s="38">
        <v>2.7845199039717903</v>
      </c>
      <c r="I82" s="38">
        <v>6.5165499224352565</v>
      </c>
      <c r="J82" s="38">
        <v>12.307305000056763</v>
      </c>
      <c r="K82" s="36">
        <v>0.30202212115915611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5">
        <v>0</v>
      </c>
      <c r="R82" s="35">
        <v>21.910396947622967</v>
      </c>
      <c r="S82" s="89"/>
      <c r="T82" s="7"/>
      <c r="U82" s="7"/>
      <c r="V82" s="7"/>
    </row>
    <row r="83" spans="1:22" ht="30" customHeight="1" x14ac:dyDescent="0.25">
      <c r="A83" s="89"/>
      <c r="C83" s="37" t="s">
        <v>98</v>
      </c>
      <c r="D83" s="39" t="s">
        <v>50</v>
      </c>
      <c r="E83" s="34" t="s">
        <v>119</v>
      </c>
      <c r="F83" s="38">
        <v>0</v>
      </c>
      <c r="G83" s="38">
        <v>0</v>
      </c>
      <c r="H83" s="38">
        <v>17.969512227298079</v>
      </c>
      <c r="I83" s="38">
        <v>17.631862281047226</v>
      </c>
      <c r="J83" s="38">
        <v>5.5308581000000006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5">
        <v>0</v>
      </c>
      <c r="R83" s="35">
        <v>41.132232608345305</v>
      </c>
      <c r="S83" s="89"/>
      <c r="T83" s="7"/>
      <c r="U83" s="7"/>
      <c r="V83" s="7"/>
    </row>
    <row r="84" spans="1:22" ht="30" customHeight="1" x14ac:dyDescent="0.25">
      <c r="A84" s="89"/>
      <c r="C84" s="37" t="s">
        <v>99</v>
      </c>
      <c r="D84" s="39" t="s">
        <v>51</v>
      </c>
      <c r="E84" s="34" t="s">
        <v>52</v>
      </c>
      <c r="F84" s="38">
        <v>0</v>
      </c>
      <c r="G84" s="38">
        <v>0</v>
      </c>
      <c r="H84" s="41">
        <v>11.88</v>
      </c>
      <c r="I84" s="41">
        <v>23.620999999999999</v>
      </c>
      <c r="J84" s="41">
        <v>92.614999999999995</v>
      </c>
      <c r="K84" s="41">
        <v>23.556000000000001</v>
      </c>
      <c r="L84" s="41">
        <v>136.92599999999999</v>
      </c>
      <c r="M84" s="41">
        <v>1.05</v>
      </c>
      <c r="N84" s="41">
        <v>0</v>
      </c>
      <c r="O84" s="41">
        <v>0</v>
      </c>
      <c r="P84" s="41">
        <v>0</v>
      </c>
      <c r="Q84" s="35">
        <v>0</v>
      </c>
      <c r="R84" s="35">
        <v>289.64800000000002</v>
      </c>
      <c r="S84" s="89"/>
      <c r="T84" s="7"/>
      <c r="U84" s="7"/>
      <c r="V84" s="7"/>
    </row>
    <row r="85" spans="1:22" ht="30" customHeight="1" x14ac:dyDescent="0.25">
      <c r="A85" s="89"/>
      <c r="B85" s="98"/>
      <c r="C85" s="37" t="s">
        <v>99</v>
      </c>
      <c r="D85" s="39" t="s">
        <v>53</v>
      </c>
      <c r="E85" s="34" t="s">
        <v>54</v>
      </c>
      <c r="F85" s="38">
        <v>0</v>
      </c>
      <c r="G85" s="38">
        <v>0</v>
      </c>
      <c r="H85" s="41">
        <v>6.7779607659080394</v>
      </c>
      <c r="I85" s="41">
        <v>8.7735980000000016</v>
      </c>
      <c r="J85" s="41">
        <v>24.395517241379309</v>
      </c>
      <c r="K85" s="41">
        <v>153.67301724137931</v>
      </c>
      <c r="L85" s="41">
        <v>5.7817672413793106</v>
      </c>
      <c r="M85" s="41">
        <v>0</v>
      </c>
      <c r="N85" s="41">
        <v>0</v>
      </c>
      <c r="O85" s="41">
        <v>0</v>
      </c>
      <c r="P85" s="41">
        <v>0</v>
      </c>
      <c r="Q85" s="35">
        <v>0</v>
      </c>
      <c r="R85" s="35">
        <v>199.401860490046</v>
      </c>
      <c r="S85" s="89"/>
      <c r="T85" s="7"/>
      <c r="U85" s="7"/>
      <c r="V85" s="7"/>
    </row>
    <row r="86" spans="1:22" ht="30" customHeight="1" x14ac:dyDescent="0.25">
      <c r="A86" s="89"/>
      <c r="B86" s="98"/>
      <c r="C86" s="37" t="s">
        <v>99</v>
      </c>
      <c r="D86" s="39" t="s">
        <v>9</v>
      </c>
      <c r="E86" s="34" t="s">
        <v>127</v>
      </c>
      <c r="F86" s="38">
        <v>0</v>
      </c>
      <c r="G86" s="38">
        <v>0</v>
      </c>
      <c r="H86" s="41">
        <v>22.727820999999999</v>
      </c>
      <c r="I86" s="41">
        <v>110.48394999999999</v>
      </c>
      <c r="J86" s="41">
        <v>10.4</v>
      </c>
      <c r="K86" s="41">
        <v>9</v>
      </c>
      <c r="L86" s="41">
        <v>9</v>
      </c>
      <c r="M86" s="41">
        <v>0</v>
      </c>
      <c r="N86" s="41">
        <v>0</v>
      </c>
      <c r="O86" s="41">
        <v>0</v>
      </c>
      <c r="P86" s="41">
        <v>0</v>
      </c>
      <c r="Q86" s="35">
        <v>0</v>
      </c>
      <c r="R86" s="35">
        <v>161.611771</v>
      </c>
      <c r="S86" s="89"/>
      <c r="T86" s="7"/>
      <c r="U86" s="7"/>
      <c r="V86" s="7"/>
    </row>
    <row r="87" spans="1:22" ht="30" customHeight="1" x14ac:dyDescent="0.25">
      <c r="A87" s="89"/>
      <c r="B87" s="98"/>
      <c r="C87" s="37" t="s">
        <v>99</v>
      </c>
      <c r="D87" s="39" t="s">
        <v>55</v>
      </c>
      <c r="E87" s="34" t="s">
        <v>56</v>
      </c>
      <c r="F87" s="38">
        <v>0</v>
      </c>
      <c r="G87" s="38">
        <v>0</v>
      </c>
      <c r="H87" s="41">
        <v>8.24</v>
      </c>
      <c r="I87" s="41">
        <v>9</v>
      </c>
      <c r="J87" s="41">
        <v>6.8</v>
      </c>
      <c r="K87" s="41">
        <v>6.5</v>
      </c>
      <c r="L87" s="41">
        <v>6.5</v>
      </c>
      <c r="M87" s="41">
        <v>0</v>
      </c>
      <c r="N87" s="41">
        <v>0</v>
      </c>
      <c r="O87" s="41">
        <v>0</v>
      </c>
      <c r="P87" s="41">
        <v>0</v>
      </c>
      <c r="Q87" s="35">
        <v>0</v>
      </c>
      <c r="R87" s="35">
        <v>37.04</v>
      </c>
      <c r="S87" s="89"/>
      <c r="T87" s="7"/>
      <c r="U87" s="7"/>
      <c r="V87" s="7"/>
    </row>
    <row r="88" spans="1:22" ht="30" customHeight="1" x14ac:dyDescent="0.25">
      <c r="A88" s="89"/>
      <c r="B88" s="98"/>
      <c r="C88" s="37" t="s">
        <v>99</v>
      </c>
      <c r="D88" s="39" t="s">
        <v>57</v>
      </c>
      <c r="E88" s="34" t="s">
        <v>58</v>
      </c>
      <c r="F88" s="38">
        <v>0</v>
      </c>
      <c r="G88" s="38">
        <v>0</v>
      </c>
      <c r="H88" s="41">
        <v>7.57</v>
      </c>
      <c r="I88" s="41">
        <v>8.0440000000000005</v>
      </c>
      <c r="J88" s="41">
        <v>138.72800000000001</v>
      </c>
      <c r="K88" s="41">
        <v>5.0447499999999996</v>
      </c>
      <c r="L88" s="41">
        <v>5.5534999999999997</v>
      </c>
      <c r="M88" s="41">
        <v>0</v>
      </c>
      <c r="N88" s="41">
        <v>0</v>
      </c>
      <c r="O88" s="41">
        <v>0</v>
      </c>
      <c r="P88" s="41">
        <v>0</v>
      </c>
      <c r="Q88" s="35">
        <v>0</v>
      </c>
      <c r="R88" s="35">
        <v>164.94024999999999</v>
      </c>
      <c r="S88" s="89"/>
      <c r="T88" s="7"/>
      <c r="U88" s="7"/>
      <c r="V88" s="7"/>
    </row>
    <row r="89" spans="1:22" ht="30" customHeight="1" x14ac:dyDescent="0.25">
      <c r="A89" s="89"/>
      <c r="B89" s="99"/>
      <c r="C89" s="37" t="s">
        <v>99</v>
      </c>
      <c r="D89" s="39" t="s">
        <v>59</v>
      </c>
      <c r="E89" s="34" t="s">
        <v>52</v>
      </c>
      <c r="F89" s="38">
        <v>0</v>
      </c>
      <c r="G89" s="38">
        <v>0</v>
      </c>
      <c r="H89" s="38">
        <v>11.73</v>
      </c>
      <c r="I89" s="38">
        <v>26.045000000000002</v>
      </c>
      <c r="J89" s="38">
        <v>120.8895</v>
      </c>
      <c r="K89" s="38">
        <v>6.4850000000000003</v>
      </c>
      <c r="L89" s="38">
        <v>6.085</v>
      </c>
      <c r="M89" s="38">
        <v>1.04</v>
      </c>
      <c r="N89" s="38">
        <v>0</v>
      </c>
      <c r="O89" s="38">
        <v>0</v>
      </c>
      <c r="P89" s="38">
        <v>0</v>
      </c>
      <c r="Q89" s="35">
        <v>0</v>
      </c>
      <c r="R89" s="35">
        <v>172.27449999999999</v>
      </c>
      <c r="S89" s="89"/>
      <c r="T89" s="7"/>
      <c r="U89" s="7"/>
      <c r="V89" s="7"/>
    </row>
    <row r="90" spans="1:22" ht="30" customHeight="1" x14ac:dyDescent="0.25">
      <c r="A90" s="89"/>
      <c r="B90" s="99"/>
      <c r="C90" s="37" t="s">
        <v>99</v>
      </c>
      <c r="D90" s="39" t="s">
        <v>60</v>
      </c>
      <c r="E90" s="34" t="s">
        <v>128</v>
      </c>
      <c r="F90" s="38">
        <v>0</v>
      </c>
      <c r="G90" s="38">
        <v>0</v>
      </c>
      <c r="H90" s="38">
        <v>13.736188</v>
      </c>
      <c r="I90" s="38">
        <v>28.381499999999999</v>
      </c>
      <c r="J90" s="38">
        <v>85.656000000000006</v>
      </c>
      <c r="K90" s="38">
        <v>7.69</v>
      </c>
      <c r="L90" s="38">
        <v>7.53</v>
      </c>
      <c r="M90" s="38">
        <v>3.55</v>
      </c>
      <c r="N90" s="38">
        <v>0</v>
      </c>
      <c r="O90" s="38">
        <v>0</v>
      </c>
      <c r="P90" s="38">
        <v>0</v>
      </c>
      <c r="Q90" s="35">
        <v>0</v>
      </c>
      <c r="R90" s="35">
        <v>146.543688</v>
      </c>
      <c r="S90" s="89"/>
      <c r="T90" s="7"/>
      <c r="U90" s="7"/>
      <c r="V90" s="7"/>
    </row>
    <row r="91" spans="1:22" ht="30" customHeight="1" x14ac:dyDescent="0.25">
      <c r="A91" s="89"/>
      <c r="B91" s="99"/>
      <c r="C91" s="39" t="s">
        <v>99</v>
      </c>
      <c r="D91" s="39" t="s">
        <v>61</v>
      </c>
      <c r="E91" s="34" t="s">
        <v>62</v>
      </c>
      <c r="F91" s="38">
        <v>0</v>
      </c>
      <c r="G91" s="38">
        <v>0</v>
      </c>
      <c r="H91" s="38">
        <v>10.781000000000001</v>
      </c>
      <c r="I91" s="38">
        <v>12.554</v>
      </c>
      <c r="J91" s="38">
        <v>61.164999999999999</v>
      </c>
      <c r="K91" s="38">
        <v>9.577</v>
      </c>
      <c r="L91" s="38">
        <v>5.52</v>
      </c>
      <c r="M91" s="38">
        <v>2.2000000000000002</v>
      </c>
      <c r="N91" s="38">
        <v>0</v>
      </c>
      <c r="O91" s="38">
        <v>0</v>
      </c>
      <c r="P91" s="38">
        <v>0</v>
      </c>
      <c r="Q91" s="35">
        <v>0</v>
      </c>
      <c r="R91" s="35">
        <v>101.797</v>
      </c>
      <c r="S91" s="89"/>
      <c r="T91" s="7"/>
      <c r="U91" s="7"/>
      <c r="V91" s="7"/>
    </row>
    <row r="92" spans="1:22" ht="30" customHeight="1" x14ac:dyDescent="0.25">
      <c r="A92" s="89"/>
      <c r="B92" s="99"/>
      <c r="C92" s="39" t="s">
        <v>100</v>
      </c>
      <c r="D92" s="39" t="s">
        <v>13</v>
      </c>
      <c r="E92" s="34" t="s">
        <v>129</v>
      </c>
      <c r="F92" s="38">
        <v>0</v>
      </c>
      <c r="G92" s="38">
        <v>0</v>
      </c>
      <c r="H92" s="38">
        <v>3.7297383449999999</v>
      </c>
      <c r="I92" s="38">
        <v>11.689215034999997</v>
      </c>
      <c r="J92" s="38">
        <v>51.262000000000008</v>
      </c>
      <c r="K92" s="38">
        <v>37.32800000000001</v>
      </c>
      <c r="L92" s="38">
        <v>3.6077849999999998</v>
      </c>
      <c r="M92" s="38">
        <v>3.6080000000000005</v>
      </c>
      <c r="N92" s="38">
        <v>0</v>
      </c>
      <c r="O92" s="38">
        <v>0</v>
      </c>
      <c r="P92" s="38">
        <v>0</v>
      </c>
      <c r="Q92" s="35">
        <v>0</v>
      </c>
      <c r="R92" s="35">
        <v>111.22473838000001</v>
      </c>
      <c r="S92" s="89"/>
      <c r="T92" s="7"/>
      <c r="U92" s="7"/>
      <c r="V92" s="7"/>
    </row>
    <row r="93" spans="1:22" ht="30" customHeight="1" x14ac:dyDescent="0.25">
      <c r="A93" s="89"/>
      <c r="B93" s="99"/>
      <c r="C93" s="39" t="s">
        <v>100</v>
      </c>
      <c r="D93" s="39" t="s">
        <v>63</v>
      </c>
      <c r="E93" s="34" t="s">
        <v>131</v>
      </c>
      <c r="F93" s="38">
        <v>0</v>
      </c>
      <c r="G93" s="38">
        <v>0</v>
      </c>
      <c r="H93" s="38">
        <v>3.5691829333333334</v>
      </c>
      <c r="I93" s="38">
        <v>4.3875620000000009</v>
      </c>
      <c r="J93" s="38">
        <v>4.1939079495987821</v>
      </c>
      <c r="K93" s="38">
        <v>4.1908055754649851</v>
      </c>
      <c r="L93" s="38">
        <v>4.0250883710213676</v>
      </c>
      <c r="M93" s="38">
        <v>2.9910028258610621</v>
      </c>
      <c r="N93" s="38">
        <v>0</v>
      </c>
      <c r="O93" s="38">
        <v>0</v>
      </c>
      <c r="P93" s="38">
        <v>0</v>
      </c>
      <c r="Q93" s="35">
        <v>0</v>
      </c>
      <c r="R93" s="35">
        <v>23.357549655279531</v>
      </c>
      <c r="S93" s="89"/>
      <c r="T93" s="7"/>
      <c r="U93" s="7"/>
      <c r="V93" s="7"/>
    </row>
    <row r="94" spans="1:22" ht="30" customHeight="1" x14ac:dyDescent="0.25">
      <c r="A94" s="89"/>
      <c r="B94" s="99"/>
      <c r="C94" s="39" t="s">
        <v>100</v>
      </c>
      <c r="D94" s="39" t="s">
        <v>74</v>
      </c>
      <c r="E94" s="34" t="s">
        <v>132</v>
      </c>
      <c r="F94" s="38">
        <v>0</v>
      </c>
      <c r="G94" s="38">
        <v>0</v>
      </c>
      <c r="H94" s="38">
        <v>0</v>
      </c>
      <c r="I94" s="38">
        <v>8.0379558966666664</v>
      </c>
      <c r="J94" s="38">
        <v>71.521559902000007</v>
      </c>
      <c r="K94" s="38">
        <v>15.54694789955</v>
      </c>
      <c r="L94" s="38">
        <v>69.966579247038752</v>
      </c>
      <c r="M94" s="38">
        <v>0</v>
      </c>
      <c r="N94" s="38">
        <v>0</v>
      </c>
      <c r="O94" s="38">
        <v>0</v>
      </c>
      <c r="P94" s="38">
        <v>0</v>
      </c>
      <c r="Q94" s="35">
        <v>0</v>
      </c>
      <c r="R94" s="35">
        <v>165.07304294525542</v>
      </c>
      <c r="S94" s="89"/>
      <c r="T94" s="7"/>
      <c r="U94" s="7"/>
      <c r="V94" s="7"/>
    </row>
    <row r="95" spans="1:22" ht="30" customHeight="1" x14ac:dyDescent="0.25">
      <c r="A95" s="89"/>
      <c r="C95" s="39" t="s">
        <v>100</v>
      </c>
      <c r="D95" s="39" t="s">
        <v>17</v>
      </c>
      <c r="E95" s="34" t="s">
        <v>129</v>
      </c>
      <c r="F95" s="38">
        <v>0</v>
      </c>
      <c r="G95" s="38">
        <v>0</v>
      </c>
      <c r="H95" s="38">
        <v>1.8754093679999997</v>
      </c>
      <c r="I95" s="38">
        <v>5.626228104</v>
      </c>
      <c r="J95" s="38">
        <v>4.66</v>
      </c>
      <c r="K95" s="38">
        <v>3.1380696721770902</v>
      </c>
      <c r="L95" s="38">
        <v>1.4206158904290604</v>
      </c>
      <c r="M95" s="38">
        <v>0.67245071129716305</v>
      </c>
      <c r="N95" s="38">
        <v>0</v>
      </c>
      <c r="O95" s="38">
        <v>0</v>
      </c>
      <c r="P95" s="38">
        <v>0</v>
      </c>
      <c r="Q95" s="35">
        <v>0</v>
      </c>
      <c r="R95" s="35">
        <v>17.392773745903312</v>
      </c>
      <c r="S95" s="89"/>
      <c r="T95" s="7"/>
      <c r="U95" s="7"/>
      <c r="V95" s="7"/>
    </row>
    <row r="96" spans="1:22" ht="30" customHeight="1" x14ac:dyDescent="0.25">
      <c r="A96" s="89"/>
      <c r="C96" s="39" t="s">
        <v>100</v>
      </c>
      <c r="D96" s="40" t="s">
        <v>64</v>
      </c>
      <c r="E96" s="34" t="s">
        <v>10</v>
      </c>
      <c r="F96" s="38">
        <v>0</v>
      </c>
      <c r="G96" s="38">
        <v>0</v>
      </c>
      <c r="H96" s="41">
        <v>1.10128</v>
      </c>
      <c r="I96" s="41">
        <v>10.1412</v>
      </c>
      <c r="J96" s="41">
        <v>8.8358830390000005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35">
        <v>0</v>
      </c>
      <c r="R96" s="35">
        <v>20.078363038999999</v>
      </c>
      <c r="S96" s="89"/>
      <c r="T96" s="7"/>
      <c r="U96" s="7"/>
      <c r="V96" s="7"/>
    </row>
    <row r="97" spans="1:22" ht="30" customHeight="1" x14ac:dyDescent="0.25">
      <c r="A97" s="89"/>
      <c r="C97" s="39" t="s">
        <v>100</v>
      </c>
      <c r="D97" s="40" t="s">
        <v>14</v>
      </c>
      <c r="E97" s="34" t="s">
        <v>15</v>
      </c>
      <c r="F97" s="38">
        <v>0</v>
      </c>
      <c r="G97" s="38">
        <v>0</v>
      </c>
      <c r="H97" s="38">
        <v>0.75901539748901647</v>
      </c>
      <c r="I97" s="38">
        <v>3.2648022407553881</v>
      </c>
      <c r="J97" s="38">
        <v>4.624268391113052</v>
      </c>
      <c r="K97" s="38">
        <v>4.349969602939864</v>
      </c>
      <c r="L97" s="38">
        <v>24.442811142926104</v>
      </c>
      <c r="M97" s="38">
        <v>1.8314939782135111</v>
      </c>
      <c r="N97" s="38">
        <v>0</v>
      </c>
      <c r="O97" s="38">
        <v>0</v>
      </c>
      <c r="P97" s="38">
        <v>0</v>
      </c>
      <c r="Q97" s="35">
        <v>0</v>
      </c>
      <c r="R97" s="35">
        <v>39.272360753436928</v>
      </c>
      <c r="S97" s="89"/>
      <c r="T97" s="7"/>
      <c r="U97" s="7"/>
      <c r="V97" s="7"/>
    </row>
    <row r="98" spans="1:22" ht="30" customHeight="1" x14ac:dyDescent="0.25">
      <c r="A98" s="89"/>
      <c r="B98" s="89"/>
      <c r="C98" s="39" t="s">
        <v>100</v>
      </c>
      <c r="D98" s="40" t="s">
        <v>11</v>
      </c>
      <c r="E98" s="34" t="s">
        <v>12</v>
      </c>
      <c r="F98" s="38">
        <v>0</v>
      </c>
      <c r="G98" s="38">
        <v>0</v>
      </c>
      <c r="H98" s="38">
        <v>1.0831999999999999</v>
      </c>
      <c r="I98" s="38">
        <v>7.2991000000000001</v>
      </c>
      <c r="J98" s="38">
        <v>12.45852</v>
      </c>
      <c r="K98" s="38">
        <v>54.501074000000003</v>
      </c>
      <c r="L98" s="38">
        <v>6.6559269000000008</v>
      </c>
      <c r="M98" s="38">
        <v>5.5106599999999997</v>
      </c>
      <c r="N98" s="38">
        <v>0</v>
      </c>
      <c r="O98" s="38">
        <v>0</v>
      </c>
      <c r="P98" s="38">
        <v>0</v>
      </c>
      <c r="Q98" s="35">
        <v>0</v>
      </c>
      <c r="R98" s="35">
        <v>87.508480900000009</v>
      </c>
      <c r="S98" s="89"/>
      <c r="T98" s="7"/>
      <c r="U98" s="7"/>
      <c r="V98" s="7"/>
    </row>
    <row r="99" spans="1:22" ht="30" customHeight="1" x14ac:dyDescent="0.25">
      <c r="A99" s="89"/>
      <c r="B99" s="89"/>
      <c r="C99" s="39" t="s">
        <v>100</v>
      </c>
      <c r="D99" s="40" t="s">
        <v>19</v>
      </c>
      <c r="E99" s="34" t="s">
        <v>129</v>
      </c>
      <c r="F99" s="38">
        <v>0</v>
      </c>
      <c r="G99" s="38">
        <v>0</v>
      </c>
      <c r="H99" s="38">
        <v>3.6365879299999997</v>
      </c>
      <c r="I99" s="38">
        <v>10.90976379</v>
      </c>
      <c r="J99" s="38">
        <v>36.65</v>
      </c>
      <c r="K99" s="38">
        <v>51.948</v>
      </c>
      <c r="L99" s="38">
        <v>3.6080000000000005</v>
      </c>
      <c r="M99" s="38">
        <v>3.6080000000000005</v>
      </c>
      <c r="N99" s="38">
        <v>0</v>
      </c>
      <c r="O99" s="38">
        <v>0</v>
      </c>
      <c r="P99" s="38">
        <v>0</v>
      </c>
      <c r="Q99" s="35">
        <v>0</v>
      </c>
      <c r="R99" s="35">
        <v>110.36035172</v>
      </c>
      <c r="S99" s="89"/>
      <c r="T99" s="7"/>
      <c r="U99" s="7"/>
      <c r="V99" s="7"/>
    </row>
    <row r="100" spans="1:22" ht="30" customHeight="1" x14ac:dyDescent="0.25">
      <c r="A100" s="89"/>
      <c r="B100" s="89"/>
      <c r="C100" s="39" t="s">
        <v>100</v>
      </c>
      <c r="D100" s="40" t="s">
        <v>16</v>
      </c>
      <c r="E100" s="34" t="s">
        <v>15</v>
      </c>
      <c r="F100" s="38">
        <v>0</v>
      </c>
      <c r="G100" s="38">
        <v>0</v>
      </c>
      <c r="H100" s="38">
        <v>0.71238269877218852</v>
      </c>
      <c r="I100" s="38">
        <v>6.4465825950024103</v>
      </c>
      <c r="J100" s="38">
        <v>2.6519135012139503</v>
      </c>
      <c r="K100" s="38">
        <v>3.0763910764536613</v>
      </c>
      <c r="L100" s="38">
        <v>2.406094964631015</v>
      </c>
      <c r="M100" s="38">
        <v>2.1099244306282317</v>
      </c>
      <c r="N100" s="38">
        <v>0</v>
      </c>
      <c r="O100" s="38">
        <v>0</v>
      </c>
      <c r="P100" s="38">
        <v>0</v>
      </c>
      <c r="Q100" s="35">
        <v>0</v>
      </c>
      <c r="R100" s="35">
        <v>17.403289266701456</v>
      </c>
      <c r="S100" s="89"/>
      <c r="T100" s="7"/>
      <c r="U100" s="7"/>
      <c r="V100" s="7"/>
    </row>
    <row r="101" spans="1:22" ht="30" customHeight="1" x14ac:dyDescent="0.25">
      <c r="A101" s="89"/>
      <c r="B101" s="89"/>
      <c r="C101" s="40" t="s">
        <v>100</v>
      </c>
      <c r="D101" s="40" t="s">
        <v>18</v>
      </c>
      <c r="E101" s="34" t="s">
        <v>130</v>
      </c>
      <c r="F101" s="38">
        <v>0</v>
      </c>
      <c r="G101" s="38">
        <v>0</v>
      </c>
      <c r="H101" s="38">
        <v>2.3845465799999994</v>
      </c>
      <c r="I101" s="38">
        <v>37.093368665600003</v>
      </c>
      <c r="J101" s="38">
        <v>117.86005313955899</v>
      </c>
      <c r="K101" s="38">
        <v>7.8064999999999998</v>
      </c>
      <c r="L101" s="38">
        <v>5.0095000000000001</v>
      </c>
      <c r="M101" s="38">
        <v>4.1018749999999997</v>
      </c>
      <c r="N101" s="38">
        <v>0</v>
      </c>
      <c r="O101" s="38">
        <v>0</v>
      </c>
      <c r="P101" s="38">
        <v>0</v>
      </c>
      <c r="Q101" s="35">
        <v>0</v>
      </c>
      <c r="R101" s="35">
        <v>174.25584338515898</v>
      </c>
      <c r="S101" s="89"/>
      <c r="T101" s="7"/>
      <c r="U101" s="7"/>
      <c r="V101" s="7"/>
    </row>
    <row r="102" spans="1:22" ht="30" customHeight="1" x14ac:dyDescent="0.25">
      <c r="A102" s="89"/>
      <c r="B102" s="89"/>
      <c r="C102" s="40" t="s">
        <v>101</v>
      </c>
      <c r="D102" s="40" t="s">
        <v>75</v>
      </c>
      <c r="E102" s="34" t="s">
        <v>133</v>
      </c>
      <c r="F102" s="38">
        <v>0</v>
      </c>
      <c r="G102" s="38">
        <v>0</v>
      </c>
      <c r="H102" s="38">
        <v>0</v>
      </c>
      <c r="I102" s="38">
        <v>2.1100723133333337</v>
      </c>
      <c r="J102" s="38">
        <v>21.074525783333332</v>
      </c>
      <c r="K102" s="38">
        <v>0.15663333333333332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5">
        <v>0</v>
      </c>
      <c r="R102" s="35">
        <v>23.341231429999997</v>
      </c>
      <c r="S102" s="89"/>
      <c r="T102" s="7"/>
      <c r="U102" s="7"/>
      <c r="V102" s="7"/>
    </row>
    <row r="103" spans="1:22" ht="30" customHeight="1" x14ac:dyDescent="0.25">
      <c r="A103" s="89"/>
      <c r="B103" s="89"/>
      <c r="C103" s="40" t="s">
        <v>101</v>
      </c>
      <c r="D103" s="40" t="s">
        <v>65</v>
      </c>
      <c r="E103" s="34" t="s">
        <v>134</v>
      </c>
      <c r="F103" s="38">
        <v>0</v>
      </c>
      <c r="G103" s="38">
        <v>0</v>
      </c>
      <c r="H103" s="38">
        <v>0.49475229885057487</v>
      </c>
      <c r="I103" s="38">
        <v>3.1704554076646292</v>
      </c>
      <c r="J103" s="38">
        <v>14.837116820103901</v>
      </c>
      <c r="K103" s="38">
        <v>0.5722235042735041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5">
        <v>0</v>
      </c>
      <c r="R103" s="35">
        <v>19.074548030892611</v>
      </c>
      <c r="S103" s="89"/>
      <c r="T103" s="7"/>
      <c r="U103" s="7"/>
      <c r="V103" s="7"/>
    </row>
    <row r="104" spans="1:22" ht="30" customHeight="1" x14ac:dyDescent="0.25">
      <c r="A104" s="89"/>
      <c r="B104" s="99"/>
      <c r="C104" s="40" t="s">
        <v>101</v>
      </c>
      <c r="D104" s="40" t="s">
        <v>66</v>
      </c>
      <c r="E104" s="34" t="s">
        <v>134</v>
      </c>
      <c r="F104" s="38">
        <v>0</v>
      </c>
      <c r="G104" s="38">
        <v>0</v>
      </c>
      <c r="H104" s="38">
        <v>0.39751027313671655</v>
      </c>
      <c r="I104" s="38">
        <v>8.358422338266239</v>
      </c>
      <c r="J104" s="38">
        <v>25.813674217786907</v>
      </c>
      <c r="K104" s="38">
        <v>0.56816367829059844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5">
        <v>0</v>
      </c>
      <c r="R104" s="35">
        <v>35.137770507480468</v>
      </c>
      <c r="S104" s="89"/>
      <c r="T104" s="7"/>
      <c r="U104" s="7"/>
      <c r="V104" s="7"/>
    </row>
    <row r="105" spans="1:22" ht="30" customHeight="1" x14ac:dyDescent="0.25">
      <c r="A105" s="89"/>
      <c r="B105" s="99"/>
      <c r="C105" s="39" t="s">
        <v>101</v>
      </c>
      <c r="D105" s="40" t="s">
        <v>67</v>
      </c>
      <c r="E105" s="34" t="s">
        <v>134</v>
      </c>
      <c r="F105" s="38">
        <v>0</v>
      </c>
      <c r="G105" s="38">
        <v>0</v>
      </c>
      <c r="H105" s="38">
        <v>0.39751027313671655</v>
      </c>
      <c r="I105" s="38">
        <v>4.6372567820293211</v>
      </c>
      <c r="J105" s="38">
        <v>18.388094176132114</v>
      </c>
      <c r="K105" s="38">
        <v>0.64316367829059795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5">
        <v>0</v>
      </c>
      <c r="R105" s="35">
        <v>24.066024909588748</v>
      </c>
      <c r="S105" s="89"/>
      <c r="T105" s="7"/>
      <c r="U105" s="7"/>
      <c r="V105" s="7"/>
    </row>
    <row r="106" spans="1:22" ht="30" customHeight="1" x14ac:dyDescent="0.25">
      <c r="B106" s="99"/>
      <c r="C106" s="39" t="s">
        <v>101</v>
      </c>
      <c r="D106" s="40" t="s">
        <v>159</v>
      </c>
      <c r="E106" s="34" t="s">
        <v>134</v>
      </c>
      <c r="F106" s="38">
        <v>0</v>
      </c>
      <c r="G106" s="38">
        <v>0</v>
      </c>
      <c r="H106" s="38">
        <v>0</v>
      </c>
      <c r="I106" s="38">
        <v>1.7241269807692305</v>
      </c>
      <c r="J106" s="38">
        <v>13.671264801538459</v>
      </c>
      <c r="K106" s="38">
        <v>1.682764071794872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5">
        <v>0</v>
      </c>
      <c r="R106" s="35">
        <v>17.078155854102562</v>
      </c>
      <c r="S106" s="89"/>
      <c r="T106" s="7"/>
      <c r="U106" s="7"/>
      <c r="V106" s="7"/>
    </row>
    <row r="107" spans="1:22" ht="30" customHeight="1" x14ac:dyDescent="0.25">
      <c r="C107" s="39" t="s">
        <v>101</v>
      </c>
      <c r="D107" s="40" t="s">
        <v>351</v>
      </c>
      <c r="E107" s="34" t="s">
        <v>134</v>
      </c>
      <c r="F107" s="38">
        <v>0</v>
      </c>
      <c r="G107" s="38">
        <v>0</v>
      </c>
      <c r="H107" s="38">
        <v>0</v>
      </c>
      <c r="I107" s="38">
        <v>0.90815112685896315</v>
      </c>
      <c r="J107" s="38">
        <v>16.960303510821422</v>
      </c>
      <c r="K107" s="38">
        <v>1.8192934983886995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5">
        <v>0</v>
      </c>
      <c r="R107" s="35">
        <v>19.687748136069086</v>
      </c>
      <c r="S107" s="89"/>
      <c r="T107" s="7"/>
      <c r="U107" s="7"/>
      <c r="V107" s="7"/>
    </row>
    <row r="108" spans="1:22" ht="30" customHeight="1" x14ac:dyDescent="0.25">
      <c r="C108" s="39" t="s">
        <v>101</v>
      </c>
      <c r="D108" s="40" t="s">
        <v>352</v>
      </c>
      <c r="E108" s="34" t="s">
        <v>134</v>
      </c>
      <c r="F108" s="38">
        <v>0</v>
      </c>
      <c r="G108" s="38">
        <v>0</v>
      </c>
      <c r="H108" s="38">
        <v>0</v>
      </c>
      <c r="I108" s="38">
        <v>0.99330141438033071</v>
      </c>
      <c r="J108" s="38">
        <v>21.291695131402612</v>
      </c>
      <c r="K108" s="38">
        <v>1.9879049850553649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5">
        <v>0</v>
      </c>
      <c r="R108" s="35">
        <v>24.272901530838308</v>
      </c>
      <c r="S108" s="89"/>
      <c r="T108" s="7"/>
      <c r="U108" s="7"/>
      <c r="V108" s="7"/>
    </row>
    <row r="109" spans="1:22" ht="30" customHeight="1" x14ac:dyDescent="0.25">
      <c r="C109" s="39" t="s">
        <v>102</v>
      </c>
      <c r="D109" s="40" t="s">
        <v>76</v>
      </c>
      <c r="E109" s="34" t="s">
        <v>133</v>
      </c>
      <c r="F109" s="38">
        <v>0</v>
      </c>
      <c r="G109" s="38">
        <v>0</v>
      </c>
      <c r="H109" s="38">
        <v>0</v>
      </c>
      <c r="I109" s="38">
        <v>3.6927572989472566</v>
      </c>
      <c r="J109" s="38">
        <v>26.479198936140349</v>
      </c>
      <c r="K109" s="38">
        <v>0.52333333333333332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5">
        <v>0</v>
      </c>
      <c r="R109" s="35">
        <v>30.695289568420939</v>
      </c>
      <c r="S109" s="89"/>
      <c r="T109" s="7"/>
      <c r="U109" s="7"/>
      <c r="V109" s="7"/>
    </row>
    <row r="110" spans="1:22" ht="30" customHeight="1" x14ac:dyDescent="0.25">
      <c r="C110" s="39" t="s">
        <v>102</v>
      </c>
      <c r="D110" s="40" t="s">
        <v>160</v>
      </c>
      <c r="E110" s="34" t="s">
        <v>135</v>
      </c>
      <c r="F110" s="38">
        <v>0</v>
      </c>
      <c r="G110" s="38">
        <v>0</v>
      </c>
      <c r="H110" s="38">
        <v>0</v>
      </c>
      <c r="I110" s="38">
        <v>3.4513179130000045</v>
      </c>
      <c r="J110" s="38">
        <v>15.472936012470583</v>
      </c>
      <c r="K110" s="38">
        <v>6.3438572449705832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5">
        <v>0</v>
      </c>
      <c r="R110" s="35">
        <v>25.268111170441173</v>
      </c>
      <c r="S110" s="89"/>
      <c r="T110" s="7"/>
      <c r="U110" s="7"/>
      <c r="V110" s="7"/>
    </row>
    <row r="111" spans="1:22" ht="30" customHeight="1" x14ac:dyDescent="0.25">
      <c r="C111" s="39" t="s">
        <v>102</v>
      </c>
      <c r="D111" s="40" t="s">
        <v>77</v>
      </c>
      <c r="E111" s="34" t="s">
        <v>135</v>
      </c>
      <c r="F111" s="38">
        <v>0</v>
      </c>
      <c r="G111" s="38">
        <v>0</v>
      </c>
      <c r="H111" s="38">
        <v>0</v>
      </c>
      <c r="I111" s="38">
        <v>2.7814660629999994</v>
      </c>
      <c r="J111" s="38">
        <v>5.7220261199705877</v>
      </c>
      <c r="K111" s="38">
        <v>1.1761123699705884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5">
        <v>0</v>
      </c>
      <c r="R111" s="35">
        <v>9.6796045529411749</v>
      </c>
      <c r="S111" s="89"/>
      <c r="T111" s="7"/>
      <c r="U111" s="7"/>
      <c r="V111" s="7"/>
    </row>
    <row r="112" spans="1:22" s="69" customFormat="1" ht="25.5" x14ac:dyDescent="0.25">
      <c r="A112" s="101"/>
      <c r="B112" s="101"/>
      <c r="C112" s="34" t="s">
        <v>102</v>
      </c>
      <c r="D112" s="34" t="s">
        <v>78</v>
      </c>
      <c r="E112" s="34" t="s">
        <v>133</v>
      </c>
      <c r="F112" s="35">
        <v>0</v>
      </c>
      <c r="G112" s="35">
        <v>0</v>
      </c>
      <c r="H112" s="35">
        <v>0</v>
      </c>
      <c r="I112" s="35">
        <v>6.3338648000000011E-2</v>
      </c>
      <c r="J112" s="35">
        <v>1.9990282213333326</v>
      </c>
      <c r="K112" s="35">
        <v>4.4332915176666665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6.4956583869999989</v>
      </c>
      <c r="S112" s="101"/>
    </row>
    <row r="113" spans="1:19" ht="25.5" x14ac:dyDescent="0.25">
      <c r="C113" s="34" t="s">
        <v>102</v>
      </c>
      <c r="D113" s="34" t="s">
        <v>68</v>
      </c>
      <c r="E113" s="34" t="s">
        <v>136</v>
      </c>
      <c r="F113" s="35">
        <v>0</v>
      </c>
      <c r="G113" s="35">
        <v>0</v>
      </c>
      <c r="H113" s="35">
        <v>0.48959107299741594</v>
      </c>
      <c r="I113" s="35">
        <v>7.5023535236697008</v>
      </c>
      <c r="J113" s="35">
        <v>14.281236923758764</v>
      </c>
      <c r="K113" s="35">
        <v>0.73015842735042713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23.003339947776311</v>
      </c>
    </row>
    <row r="114" spans="1:19" ht="25.5" x14ac:dyDescent="0.25">
      <c r="C114" s="34" t="s">
        <v>102</v>
      </c>
      <c r="D114" s="34" t="s">
        <v>366</v>
      </c>
      <c r="E114" s="34" t="s">
        <v>369</v>
      </c>
      <c r="F114" s="35">
        <v>0</v>
      </c>
      <c r="G114" s="35">
        <v>0</v>
      </c>
      <c r="H114" s="35">
        <v>0</v>
      </c>
      <c r="I114" s="35">
        <v>0.23617499999999997</v>
      </c>
      <c r="J114" s="35">
        <v>1.9492576000000001</v>
      </c>
      <c r="K114" s="35">
        <v>24.09567282846</v>
      </c>
      <c r="L114" s="35">
        <v>0.4613565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26.742461928460003</v>
      </c>
    </row>
    <row r="115" spans="1:19" ht="25.5" x14ac:dyDescent="0.25">
      <c r="C115" s="34" t="s">
        <v>102</v>
      </c>
      <c r="D115" s="34" t="s">
        <v>371</v>
      </c>
      <c r="E115" s="34" t="s">
        <v>369</v>
      </c>
      <c r="F115" s="35">
        <v>0</v>
      </c>
      <c r="G115" s="35">
        <v>0</v>
      </c>
      <c r="H115" s="35">
        <v>0</v>
      </c>
      <c r="I115" s="35">
        <v>0.236175</v>
      </c>
      <c r="J115" s="35">
        <v>2.2483515719626168</v>
      </c>
      <c r="K115" s="35">
        <v>15.456720379217879</v>
      </c>
      <c r="L115" s="35">
        <v>0.4613565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18.402603451180497</v>
      </c>
    </row>
    <row r="116" spans="1:19" ht="25.5" x14ac:dyDescent="0.25">
      <c r="C116" s="34" t="s">
        <v>102</v>
      </c>
      <c r="D116" s="34" t="s">
        <v>79</v>
      </c>
      <c r="E116" s="34" t="s">
        <v>137</v>
      </c>
      <c r="F116" s="35">
        <v>0</v>
      </c>
      <c r="G116" s="35">
        <v>0</v>
      </c>
      <c r="H116" s="35">
        <v>0</v>
      </c>
      <c r="I116" s="35">
        <v>1.3513903112666676</v>
      </c>
      <c r="J116" s="35">
        <v>17.30815590646667</v>
      </c>
      <c r="K116" s="35">
        <v>11.651263832066668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30.310810049800008</v>
      </c>
    </row>
    <row r="117" spans="1:19" s="69" customFormat="1" ht="25.5" x14ac:dyDescent="0.25">
      <c r="A117" s="101"/>
      <c r="B117" s="101"/>
      <c r="C117" s="34" t="s">
        <v>102</v>
      </c>
      <c r="D117" s="34" t="s">
        <v>80</v>
      </c>
      <c r="E117" s="34" t="s">
        <v>138</v>
      </c>
      <c r="F117" s="35">
        <v>0</v>
      </c>
      <c r="G117" s="35">
        <v>0</v>
      </c>
      <c r="H117" s="35">
        <v>0</v>
      </c>
      <c r="I117" s="35">
        <v>1.2575065675000003</v>
      </c>
      <c r="J117" s="35">
        <v>18.019765437700002</v>
      </c>
      <c r="K117" s="35">
        <v>12.739559360100003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32.016831365300007</v>
      </c>
      <c r="S117" s="101"/>
    </row>
    <row r="118" spans="1:19" ht="25.5" x14ac:dyDescent="0.25">
      <c r="C118" s="34" t="s">
        <v>102</v>
      </c>
      <c r="D118" s="34" t="s">
        <v>376</v>
      </c>
      <c r="E118" s="34" t="s">
        <v>136</v>
      </c>
      <c r="F118" s="35">
        <v>0</v>
      </c>
      <c r="G118" s="35">
        <v>0</v>
      </c>
      <c r="H118" s="35">
        <v>0</v>
      </c>
      <c r="I118" s="35">
        <v>0.73384754776445793</v>
      </c>
      <c r="J118" s="35">
        <v>18.302426995245476</v>
      </c>
      <c r="K118" s="35">
        <v>1.4282549156654454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20.464529458675376</v>
      </c>
    </row>
    <row r="119" spans="1:19" ht="25.5" x14ac:dyDescent="0.25">
      <c r="C119" s="34" t="s">
        <v>102</v>
      </c>
      <c r="D119" s="34" t="s">
        <v>161</v>
      </c>
      <c r="E119" s="34" t="s">
        <v>136</v>
      </c>
      <c r="F119" s="35">
        <v>0</v>
      </c>
      <c r="G119" s="35">
        <v>0</v>
      </c>
      <c r="H119" s="35">
        <v>0</v>
      </c>
      <c r="I119" s="35">
        <v>0.90626649502927248</v>
      </c>
      <c r="J119" s="35">
        <v>26.458601100397214</v>
      </c>
      <c r="K119" s="35">
        <v>0.49136174008894268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27.85622933551543</v>
      </c>
    </row>
    <row r="120" spans="1:19" ht="25.5" x14ac:dyDescent="0.25">
      <c r="C120" s="34" t="s">
        <v>102</v>
      </c>
      <c r="D120" s="34" t="s">
        <v>360</v>
      </c>
      <c r="E120" s="34" t="s">
        <v>364</v>
      </c>
      <c r="F120" s="35">
        <v>0</v>
      </c>
      <c r="G120" s="35">
        <v>0</v>
      </c>
      <c r="H120" s="35">
        <v>0</v>
      </c>
      <c r="I120" s="35">
        <v>0.36396432999999995</v>
      </c>
      <c r="J120" s="35">
        <v>6.6680171100000001</v>
      </c>
      <c r="K120" s="35">
        <v>1.5293891600000002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8.5613706000000018</v>
      </c>
    </row>
    <row r="121" spans="1:19" ht="25.5" x14ac:dyDescent="0.25">
      <c r="C121" s="34" t="s">
        <v>102</v>
      </c>
      <c r="D121" s="34" t="s">
        <v>69</v>
      </c>
      <c r="E121" s="34" t="s">
        <v>136</v>
      </c>
      <c r="F121" s="35">
        <v>0</v>
      </c>
      <c r="G121" s="35">
        <v>0</v>
      </c>
      <c r="H121" s="35">
        <v>0.23077551724137929</v>
      </c>
      <c r="I121" s="35">
        <v>3.6971338620882785</v>
      </c>
      <c r="J121" s="35">
        <v>31.839461728945643</v>
      </c>
      <c r="K121" s="35">
        <v>2.1139367316063415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37.881307839881643</v>
      </c>
    </row>
    <row r="122" spans="1:19" ht="25.5" x14ac:dyDescent="0.25">
      <c r="C122" s="34" t="s">
        <v>102</v>
      </c>
      <c r="D122" s="34" t="s">
        <v>365</v>
      </c>
      <c r="E122" s="34" t="s">
        <v>136</v>
      </c>
      <c r="F122" s="35">
        <v>0</v>
      </c>
      <c r="G122" s="35">
        <v>0</v>
      </c>
      <c r="H122" s="35">
        <v>0</v>
      </c>
      <c r="I122" s="35">
        <v>0.70003794356088367</v>
      </c>
      <c r="J122" s="35">
        <v>12.420649644454183</v>
      </c>
      <c r="K122" s="35">
        <v>7.181021861898425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20.301709449913492</v>
      </c>
    </row>
    <row r="123" spans="1:19" ht="25.5" x14ac:dyDescent="0.25">
      <c r="C123" s="34" t="s">
        <v>585</v>
      </c>
      <c r="D123" s="34" t="s">
        <v>395</v>
      </c>
      <c r="E123" s="34" t="s">
        <v>398</v>
      </c>
      <c r="F123" s="35">
        <v>0</v>
      </c>
      <c r="G123" s="35">
        <v>0</v>
      </c>
      <c r="H123" s="35">
        <v>0</v>
      </c>
      <c r="I123" s="35">
        <v>7.3805085300000002</v>
      </c>
      <c r="J123" s="35">
        <v>27.869206216999999</v>
      </c>
      <c r="K123" s="35">
        <v>55.823077599925007</v>
      </c>
      <c r="L123" s="35">
        <v>53.503354814923121</v>
      </c>
      <c r="M123" s="35">
        <v>3.2630475152962002</v>
      </c>
      <c r="N123" s="35">
        <v>2.6747762546280063</v>
      </c>
      <c r="O123" s="35">
        <v>0</v>
      </c>
      <c r="P123" s="35">
        <v>0</v>
      </c>
      <c r="Q123" s="35">
        <v>0</v>
      </c>
      <c r="R123" s="35">
        <v>150.51397093177232</v>
      </c>
    </row>
    <row r="124" spans="1:19" ht="25.5" x14ac:dyDescent="0.25">
      <c r="C124" s="34" t="s">
        <v>585</v>
      </c>
      <c r="D124" s="34" t="s">
        <v>403</v>
      </c>
      <c r="E124" s="34" t="s">
        <v>12</v>
      </c>
      <c r="F124" s="35">
        <v>0</v>
      </c>
      <c r="G124" s="35">
        <v>0</v>
      </c>
      <c r="H124" s="35">
        <v>0</v>
      </c>
      <c r="I124" s="35">
        <v>4.6731227029999998</v>
      </c>
      <c r="J124" s="35">
        <v>9.1950000000000003</v>
      </c>
      <c r="K124" s="35">
        <v>15.767413529999999</v>
      </c>
      <c r="L124" s="35">
        <v>62.884517000000002</v>
      </c>
      <c r="M124" s="35">
        <v>10.755064000000001</v>
      </c>
      <c r="N124" s="35">
        <v>2.9454799999999999</v>
      </c>
      <c r="O124" s="35">
        <v>0</v>
      </c>
      <c r="P124" s="35">
        <v>0</v>
      </c>
      <c r="Q124" s="35">
        <v>0</v>
      </c>
      <c r="R124" s="35">
        <v>106.22059723299999</v>
      </c>
    </row>
    <row r="125" spans="1:19" ht="25.5" x14ac:dyDescent="0.25">
      <c r="C125" s="34" t="s">
        <v>585</v>
      </c>
      <c r="D125" s="34" t="s">
        <v>409</v>
      </c>
      <c r="E125" s="34" t="s">
        <v>398</v>
      </c>
      <c r="F125" s="35">
        <v>0</v>
      </c>
      <c r="G125" s="35">
        <v>0</v>
      </c>
      <c r="H125" s="35">
        <v>0</v>
      </c>
      <c r="I125" s="35">
        <v>3.0175611299999998</v>
      </c>
      <c r="J125" s="35">
        <v>3.8319674100000003</v>
      </c>
      <c r="K125" s="35">
        <v>1.7660014035</v>
      </c>
      <c r="L125" s="35">
        <v>1.4843858486750003</v>
      </c>
      <c r="M125" s="35">
        <v>1.5385131518918751</v>
      </c>
      <c r="N125" s="35">
        <v>1.3371565317644141</v>
      </c>
      <c r="O125" s="35">
        <v>0</v>
      </c>
      <c r="P125" s="35">
        <v>0</v>
      </c>
      <c r="Q125" s="35">
        <v>0</v>
      </c>
      <c r="R125" s="35">
        <v>12.97558547583129</v>
      </c>
    </row>
    <row r="126" spans="1:19" ht="25.5" x14ac:dyDescent="0.25">
      <c r="C126" s="34" t="s">
        <v>585</v>
      </c>
      <c r="D126" s="34" t="s">
        <v>414</v>
      </c>
      <c r="E126" s="34" t="s">
        <v>15</v>
      </c>
      <c r="F126" s="35">
        <v>0</v>
      </c>
      <c r="G126" s="35">
        <v>0</v>
      </c>
      <c r="H126" s="35">
        <v>0</v>
      </c>
      <c r="I126" s="35">
        <v>2.3288549577747499</v>
      </c>
      <c r="J126" s="35">
        <v>6.6777677820179013</v>
      </c>
      <c r="K126" s="35">
        <v>6.0738029578155039</v>
      </c>
      <c r="L126" s="35">
        <v>59.918646845869787</v>
      </c>
      <c r="M126" s="35">
        <v>2.6473381620535315</v>
      </c>
      <c r="N126" s="35">
        <v>0.37858872442773162</v>
      </c>
      <c r="O126" s="35">
        <v>0</v>
      </c>
      <c r="P126" s="35">
        <v>0</v>
      </c>
      <c r="Q126" s="35">
        <v>0</v>
      </c>
      <c r="R126" s="35">
        <v>78.024999429959195</v>
      </c>
    </row>
    <row r="127" spans="1:19" ht="25.5" x14ac:dyDescent="0.25">
      <c r="C127" s="34" t="s">
        <v>585</v>
      </c>
      <c r="D127" s="34" t="s">
        <v>415</v>
      </c>
      <c r="E127" s="34" t="s">
        <v>380</v>
      </c>
      <c r="F127" s="35">
        <v>0</v>
      </c>
      <c r="G127" s="35">
        <v>0</v>
      </c>
      <c r="H127" s="35">
        <v>0</v>
      </c>
      <c r="I127" s="35">
        <v>8.1159949999999998</v>
      </c>
      <c r="J127" s="35">
        <v>13.447393999999997</v>
      </c>
      <c r="K127" s="35">
        <v>66.146773999999994</v>
      </c>
      <c r="L127" s="35">
        <v>2.1889430000000001</v>
      </c>
      <c r="M127" s="35">
        <v>2.234035</v>
      </c>
      <c r="N127" s="35">
        <v>0.57480963749999991</v>
      </c>
      <c r="O127" s="35">
        <v>0</v>
      </c>
      <c r="P127" s="35">
        <v>0</v>
      </c>
      <c r="Q127" s="35">
        <v>0</v>
      </c>
      <c r="R127" s="35">
        <v>92.707950637500005</v>
      </c>
    </row>
    <row r="128" spans="1:19" ht="25.5" x14ac:dyDescent="0.25">
      <c r="C128" s="34" t="s">
        <v>585</v>
      </c>
      <c r="D128" s="34" t="s">
        <v>417</v>
      </c>
      <c r="E128" s="34" t="s">
        <v>380</v>
      </c>
      <c r="F128" s="35">
        <v>0</v>
      </c>
      <c r="G128" s="35">
        <v>0</v>
      </c>
      <c r="H128" s="35">
        <v>0</v>
      </c>
      <c r="I128" s="35">
        <v>7.9850399999999997</v>
      </c>
      <c r="J128" s="35">
        <v>56.610562000000002</v>
      </c>
      <c r="K128" s="35">
        <v>47.146774000000001</v>
      </c>
      <c r="L128" s="35">
        <v>2.1890429999999999</v>
      </c>
      <c r="M128" s="35">
        <v>2.234035</v>
      </c>
      <c r="N128" s="35">
        <v>0.57480963749999991</v>
      </c>
      <c r="O128" s="35">
        <v>0</v>
      </c>
      <c r="P128" s="35">
        <v>0</v>
      </c>
      <c r="Q128" s="35">
        <v>0</v>
      </c>
      <c r="R128" s="35">
        <v>116.74026363750001</v>
      </c>
    </row>
    <row r="129" spans="1:19" ht="25.5" x14ac:dyDescent="0.25">
      <c r="C129" s="34" t="s">
        <v>585</v>
      </c>
      <c r="D129" s="34" t="s">
        <v>418</v>
      </c>
      <c r="E129" s="34" t="s">
        <v>56</v>
      </c>
      <c r="F129" s="35">
        <v>0</v>
      </c>
      <c r="G129" s="35">
        <v>0</v>
      </c>
      <c r="H129" s="35">
        <v>0</v>
      </c>
      <c r="I129" s="35">
        <v>33.659999999999997</v>
      </c>
      <c r="J129" s="35">
        <v>16.791299652106666</v>
      </c>
      <c r="K129" s="35">
        <v>43.984694443773336</v>
      </c>
      <c r="L129" s="35">
        <v>113.27698273544001</v>
      </c>
      <c r="M129" s="35">
        <v>6.0550323604399994</v>
      </c>
      <c r="N129" s="35">
        <v>1.3993536802199997</v>
      </c>
      <c r="O129" s="35">
        <v>0</v>
      </c>
      <c r="P129" s="35">
        <v>0</v>
      </c>
      <c r="Q129" s="35">
        <v>0</v>
      </c>
      <c r="R129" s="35">
        <v>215.16736287198</v>
      </c>
    </row>
    <row r="130" spans="1:19" ht="25.5" x14ac:dyDescent="0.25">
      <c r="C130" s="34" t="s">
        <v>585</v>
      </c>
      <c r="D130" s="34" t="s">
        <v>422</v>
      </c>
      <c r="E130" s="34" t="s">
        <v>380</v>
      </c>
      <c r="F130" s="35">
        <v>0</v>
      </c>
      <c r="G130" s="35">
        <v>0</v>
      </c>
      <c r="H130" s="35">
        <v>0</v>
      </c>
      <c r="I130" s="35">
        <v>4.8951510000000003</v>
      </c>
      <c r="J130" s="35">
        <v>6.1178660000000002</v>
      </c>
      <c r="K130" s="35">
        <v>2.759452</v>
      </c>
      <c r="L130" s="35">
        <v>46.188943000000002</v>
      </c>
      <c r="M130" s="35">
        <v>2.234035</v>
      </c>
      <c r="N130" s="35">
        <v>0.57480963749999991</v>
      </c>
      <c r="O130" s="35">
        <v>0</v>
      </c>
      <c r="P130" s="35">
        <v>0</v>
      </c>
      <c r="Q130" s="35">
        <v>0</v>
      </c>
      <c r="R130" s="35">
        <v>62.770256637500005</v>
      </c>
    </row>
    <row r="131" spans="1:19" ht="25.5" x14ac:dyDescent="0.25">
      <c r="C131" s="34" t="s">
        <v>585</v>
      </c>
      <c r="D131" s="34" t="s">
        <v>423</v>
      </c>
      <c r="E131" s="34" t="s">
        <v>129</v>
      </c>
      <c r="F131" s="35">
        <v>0</v>
      </c>
      <c r="G131" s="35">
        <v>0</v>
      </c>
      <c r="H131" s="35">
        <v>0</v>
      </c>
      <c r="I131" s="35">
        <v>10.922000000000001</v>
      </c>
      <c r="J131" s="35">
        <v>16.383000000000006</v>
      </c>
      <c r="K131" s="35">
        <v>8.6280000000000001</v>
      </c>
      <c r="L131" s="35">
        <v>44.945642842857147</v>
      </c>
      <c r="M131" s="35">
        <v>5.3579999999999997</v>
      </c>
      <c r="N131" s="35">
        <v>3.4079999999999999</v>
      </c>
      <c r="O131" s="35">
        <v>0</v>
      </c>
      <c r="P131" s="35">
        <v>0</v>
      </c>
      <c r="Q131" s="35">
        <v>0</v>
      </c>
      <c r="R131" s="35">
        <v>89.644642842857152</v>
      </c>
    </row>
    <row r="132" spans="1:19" ht="25.5" x14ac:dyDescent="0.25">
      <c r="C132" s="34" t="s">
        <v>585</v>
      </c>
      <c r="D132" s="34" t="s">
        <v>428</v>
      </c>
      <c r="E132" s="34" t="s">
        <v>12</v>
      </c>
      <c r="F132" s="35">
        <v>0</v>
      </c>
      <c r="G132" s="35">
        <v>0</v>
      </c>
      <c r="H132" s="35">
        <v>0</v>
      </c>
      <c r="I132" s="35">
        <v>6.822667</v>
      </c>
      <c r="J132" s="35">
        <v>9.0196380000000005</v>
      </c>
      <c r="K132" s="35">
        <v>6.3813129999999996</v>
      </c>
      <c r="L132" s="35">
        <v>7.1014552700000007</v>
      </c>
      <c r="M132" s="35">
        <v>7.8670565089000002</v>
      </c>
      <c r="N132" s="35">
        <v>3.9576257022615002</v>
      </c>
      <c r="O132" s="35">
        <v>0</v>
      </c>
      <c r="P132" s="35">
        <v>0</v>
      </c>
      <c r="Q132" s="35">
        <v>0</v>
      </c>
      <c r="R132" s="35">
        <v>41.149755481161499</v>
      </c>
    </row>
    <row r="133" spans="1:19" ht="25.5" x14ac:dyDescent="0.25">
      <c r="C133" s="34" t="s">
        <v>585</v>
      </c>
      <c r="D133" s="34" t="s">
        <v>430</v>
      </c>
      <c r="E133" s="34" t="s">
        <v>12</v>
      </c>
      <c r="F133" s="35">
        <v>0</v>
      </c>
      <c r="G133" s="35">
        <v>0</v>
      </c>
      <c r="H133" s="35">
        <v>0</v>
      </c>
      <c r="I133" s="35">
        <v>6.8476670000000004</v>
      </c>
      <c r="J133" s="35">
        <v>15.013638</v>
      </c>
      <c r="K133" s="35">
        <v>45.10462382</v>
      </c>
      <c r="L133" s="35">
        <v>9.1714545461999997</v>
      </c>
      <c r="M133" s="35">
        <v>9.4670563644340007</v>
      </c>
      <c r="N133" s="35">
        <v>4.357625999999998</v>
      </c>
      <c r="O133" s="35">
        <v>0</v>
      </c>
      <c r="P133" s="35">
        <v>0</v>
      </c>
      <c r="Q133" s="35">
        <v>0</v>
      </c>
      <c r="R133" s="35">
        <v>89.962065730634009</v>
      </c>
    </row>
    <row r="134" spans="1:19" ht="25.5" x14ac:dyDescent="0.25">
      <c r="C134" s="34" t="s">
        <v>585</v>
      </c>
      <c r="D134" s="34" t="s">
        <v>431</v>
      </c>
      <c r="E134" s="34" t="s">
        <v>380</v>
      </c>
      <c r="F134" s="35">
        <v>0</v>
      </c>
      <c r="G134" s="35">
        <v>0</v>
      </c>
      <c r="H134" s="35">
        <v>0</v>
      </c>
      <c r="I134" s="35">
        <v>9.3262429999999998</v>
      </c>
      <c r="J134" s="35">
        <v>16.071283000000001</v>
      </c>
      <c r="K134" s="35">
        <v>10.788118000000001</v>
      </c>
      <c r="L134" s="35">
        <v>93.188942999999995</v>
      </c>
      <c r="M134" s="35">
        <v>2.234035</v>
      </c>
      <c r="N134" s="35">
        <v>0.57480963749999991</v>
      </c>
      <c r="O134" s="35">
        <v>0</v>
      </c>
      <c r="P134" s="35">
        <v>0</v>
      </c>
      <c r="Q134" s="35">
        <v>0</v>
      </c>
      <c r="R134" s="35">
        <v>132.18343163750001</v>
      </c>
    </row>
    <row r="135" spans="1:19" ht="25.5" x14ac:dyDescent="0.25">
      <c r="C135" s="34" t="s">
        <v>585</v>
      </c>
      <c r="D135" s="34" t="s">
        <v>432</v>
      </c>
      <c r="E135" s="34" t="s">
        <v>398</v>
      </c>
      <c r="F135" s="35">
        <v>0</v>
      </c>
      <c r="G135" s="35">
        <v>0</v>
      </c>
      <c r="H135" s="35">
        <v>0</v>
      </c>
      <c r="I135" s="35">
        <v>6.5898371287760105</v>
      </c>
      <c r="J135" s="35">
        <v>27.857719316379303</v>
      </c>
      <c r="K135" s="35">
        <v>61.799450317936795</v>
      </c>
      <c r="L135" s="35">
        <v>60.359330394484488</v>
      </c>
      <c r="M135" s="35">
        <v>5.7952469206354396</v>
      </c>
      <c r="N135" s="35">
        <v>4.9073984113761036</v>
      </c>
      <c r="O135" s="35">
        <v>0</v>
      </c>
      <c r="P135" s="35">
        <v>0</v>
      </c>
      <c r="Q135" s="35">
        <v>0</v>
      </c>
      <c r="R135" s="35">
        <v>167.30898248958815</v>
      </c>
    </row>
    <row r="136" spans="1:19" ht="25.5" x14ac:dyDescent="0.25">
      <c r="B136" s="100"/>
      <c r="C136" s="34" t="s">
        <v>585</v>
      </c>
      <c r="D136" s="34" t="s">
        <v>377</v>
      </c>
      <c r="E136" s="34" t="s">
        <v>380</v>
      </c>
      <c r="F136" s="35">
        <v>0</v>
      </c>
      <c r="G136" s="35">
        <v>0</v>
      </c>
      <c r="H136" s="35">
        <v>0</v>
      </c>
      <c r="I136" s="35">
        <v>3.325663</v>
      </c>
      <c r="J136" s="35">
        <v>4.7132899999999998</v>
      </c>
      <c r="K136" s="35">
        <v>3.2374621000000001</v>
      </c>
      <c r="L136" s="35">
        <v>72.726853000000006</v>
      </c>
      <c r="M136" s="35">
        <v>2.7610410000000001</v>
      </c>
      <c r="N136" s="35">
        <v>0.71314871249999989</v>
      </c>
      <c r="O136" s="35">
        <v>0</v>
      </c>
      <c r="P136" s="35">
        <v>0</v>
      </c>
      <c r="Q136" s="35">
        <v>0</v>
      </c>
      <c r="R136" s="35">
        <v>87.477457812500006</v>
      </c>
    </row>
    <row r="137" spans="1:19" ht="25.5" x14ac:dyDescent="0.25">
      <c r="B137" s="100"/>
      <c r="C137" s="34" t="s">
        <v>585</v>
      </c>
      <c r="D137" s="34" t="s">
        <v>385</v>
      </c>
      <c r="E137" s="34" t="s">
        <v>380</v>
      </c>
      <c r="F137" s="35">
        <v>0</v>
      </c>
      <c r="G137" s="35">
        <v>0</v>
      </c>
      <c r="H137" s="35">
        <v>0</v>
      </c>
      <c r="I137" s="35">
        <v>2.6468919999999998</v>
      </c>
      <c r="J137" s="35">
        <v>7.9983190000000004</v>
      </c>
      <c r="K137" s="35">
        <v>10.241527</v>
      </c>
      <c r="L137" s="35">
        <v>0.86404400000000003</v>
      </c>
      <c r="M137" s="35">
        <v>0.84289099999999995</v>
      </c>
      <c r="N137" s="35">
        <v>0.20963433750000002</v>
      </c>
      <c r="O137" s="35">
        <v>0</v>
      </c>
      <c r="P137" s="35">
        <v>0</v>
      </c>
      <c r="Q137" s="35">
        <v>0</v>
      </c>
      <c r="R137" s="35">
        <v>22.803307337499998</v>
      </c>
    </row>
    <row r="138" spans="1:19" ht="25.5" x14ac:dyDescent="0.25">
      <c r="C138" s="34" t="s">
        <v>585</v>
      </c>
      <c r="D138" s="34" t="s">
        <v>390</v>
      </c>
      <c r="E138" s="34" t="s">
        <v>380</v>
      </c>
      <c r="F138" s="35">
        <v>0</v>
      </c>
      <c r="G138" s="35">
        <v>0</v>
      </c>
      <c r="H138" s="35">
        <v>0</v>
      </c>
      <c r="I138" s="35">
        <v>3.988998</v>
      </c>
      <c r="J138" s="35">
        <v>10.858872</v>
      </c>
      <c r="K138" s="35">
        <v>59.704914000000002</v>
      </c>
      <c r="L138" s="35">
        <v>3.3232469999999998</v>
      </c>
      <c r="M138" s="35">
        <v>3.425055</v>
      </c>
      <c r="N138" s="35">
        <v>0.88745238750000011</v>
      </c>
      <c r="O138" s="35">
        <v>0</v>
      </c>
      <c r="P138" s="35">
        <v>0</v>
      </c>
      <c r="Q138" s="35">
        <v>0</v>
      </c>
      <c r="R138" s="35">
        <v>82.188538387500003</v>
      </c>
    </row>
    <row r="139" spans="1:19" ht="25.5" x14ac:dyDescent="0.25">
      <c r="C139" s="34" t="s">
        <v>585</v>
      </c>
      <c r="D139" s="34" t="s">
        <v>391</v>
      </c>
      <c r="E139" s="34" t="s">
        <v>15</v>
      </c>
      <c r="F139" s="35">
        <v>0</v>
      </c>
      <c r="G139" s="35">
        <v>0</v>
      </c>
      <c r="H139" s="35">
        <v>0</v>
      </c>
      <c r="I139" s="35">
        <v>9.6911240586944043</v>
      </c>
      <c r="J139" s="35">
        <v>3.4567480460711431</v>
      </c>
      <c r="K139" s="35">
        <v>5.8779786125430853</v>
      </c>
      <c r="L139" s="35">
        <v>78.488297939671639</v>
      </c>
      <c r="M139" s="35">
        <v>6.7901280231550238</v>
      </c>
      <c r="N139" s="35">
        <v>1.229079928768442</v>
      </c>
      <c r="O139" s="35">
        <v>0</v>
      </c>
      <c r="P139" s="35">
        <v>0</v>
      </c>
      <c r="Q139" s="35">
        <v>0</v>
      </c>
      <c r="R139" s="35">
        <v>105.53335660890373</v>
      </c>
    </row>
    <row r="140" spans="1:19" ht="25.5" x14ac:dyDescent="0.25">
      <c r="C140" s="34" t="s">
        <v>585</v>
      </c>
      <c r="D140" s="34" t="s">
        <v>393</v>
      </c>
      <c r="E140" s="34" t="s">
        <v>380</v>
      </c>
      <c r="F140" s="35">
        <v>0</v>
      </c>
      <c r="G140" s="35">
        <v>0</v>
      </c>
      <c r="H140" s="35">
        <v>0</v>
      </c>
      <c r="I140" s="35">
        <v>3.5513979999999998</v>
      </c>
      <c r="J140" s="35">
        <v>8.9684779999999993</v>
      </c>
      <c r="K140" s="35">
        <v>12.650346000000001</v>
      </c>
      <c r="L140" s="35">
        <v>60.581488</v>
      </c>
      <c r="M140" s="35">
        <v>3.4621420000000001</v>
      </c>
      <c r="N140" s="35">
        <v>0.8971877250000001</v>
      </c>
      <c r="O140" s="35">
        <v>0</v>
      </c>
      <c r="P140" s="35">
        <v>0</v>
      </c>
      <c r="Q140" s="35">
        <v>0</v>
      </c>
      <c r="R140" s="35">
        <v>90.111039724999998</v>
      </c>
    </row>
    <row r="141" spans="1:19" ht="25.5" x14ac:dyDescent="0.25">
      <c r="A141" s="89"/>
      <c r="B141" s="89"/>
      <c r="C141" s="34" t="s">
        <v>585</v>
      </c>
      <c r="D141" s="34" t="s">
        <v>394</v>
      </c>
      <c r="E141" s="34" t="s">
        <v>380</v>
      </c>
      <c r="F141" s="35">
        <v>0</v>
      </c>
      <c r="G141" s="35">
        <v>0</v>
      </c>
      <c r="H141" s="35">
        <v>0</v>
      </c>
      <c r="I141" s="35">
        <v>3.8720249999999998</v>
      </c>
      <c r="J141" s="35">
        <v>9.3802579999999995</v>
      </c>
      <c r="K141" s="35">
        <v>10.766107999999999</v>
      </c>
      <c r="L141" s="35">
        <v>75.360335000000006</v>
      </c>
      <c r="M141" s="35">
        <v>3.463997</v>
      </c>
      <c r="N141" s="35">
        <v>0.89767466250000005</v>
      </c>
      <c r="O141" s="35">
        <v>0</v>
      </c>
      <c r="P141" s="35">
        <v>0</v>
      </c>
      <c r="Q141" s="35">
        <v>0</v>
      </c>
      <c r="R141" s="35">
        <v>103.74039766249999</v>
      </c>
      <c r="S141" s="89"/>
    </row>
    <row r="142" spans="1:19" ht="25.5" x14ac:dyDescent="0.25">
      <c r="A142" s="89"/>
      <c r="B142" s="89"/>
      <c r="C142" s="34" t="s">
        <v>586</v>
      </c>
      <c r="D142" s="34" t="s">
        <v>440</v>
      </c>
      <c r="E142" s="34" t="s">
        <v>443</v>
      </c>
      <c r="F142" s="35">
        <v>0</v>
      </c>
      <c r="G142" s="35">
        <v>0</v>
      </c>
      <c r="H142" s="35">
        <v>0</v>
      </c>
      <c r="I142" s="35">
        <v>2.3525765000000001</v>
      </c>
      <c r="J142" s="35">
        <v>3.5943565</v>
      </c>
      <c r="K142" s="35">
        <v>2.9116710000000001</v>
      </c>
      <c r="L142" s="35">
        <v>1.4345844999999999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10.293188499999999</v>
      </c>
      <c r="S142" s="89"/>
    </row>
    <row r="143" spans="1:19" ht="25.5" x14ac:dyDescent="0.25">
      <c r="A143" s="89"/>
      <c r="B143" s="89"/>
      <c r="C143" s="34" t="s">
        <v>586</v>
      </c>
      <c r="D143" s="34" t="s">
        <v>445</v>
      </c>
      <c r="E143" s="34" t="s">
        <v>443</v>
      </c>
      <c r="F143" s="35">
        <v>0</v>
      </c>
      <c r="G143" s="35">
        <v>0</v>
      </c>
      <c r="H143" s="35">
        <v>0</v>
      </c>
      <c r="I143" s="35">
        <v>2.3527545000000001</v>
      </c>
      <c r="J143" s="35">
        <v>3.5943565</v>
      </c>
      <c r="K143" s="35">
        <v>2.9116710000000001</v>
      </c>
      <c r="L143" s="35">
        <v>1.4345855000000001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10.2933675</v>
      </c>
      <c r="S143" s="89"/>
    </row>
    <row r="144" spans="1:19" ht="25.5" x14ac:dyDescent="0.25">
      <c r="A144" s="89"/>
      <c r="B144" s="89"/>
      <c r="C144" s="34" t="s">
        <v>586</v>
      </c>
      <c r="D144" s="34" t="s">
        <v>480</v>
      </c>
      <c r="E144" s="34" t="s">
        <v>7</v>
      </c>
      <c r="F144" s="35">
        <v>0</v>
      </c>
      <c r="G144" s="35">
        <v>0</v>
      </c>
      <c r="H144" s="35">
        <v>0</v>
      </c>
      <c r="I144" s="35">
        <v>3.7598384988762272</v>
      </c>
      <c r="J144" s="35">
        <v>72.297845024934858</v>
      </c>
      <c r="K144" s="35">
        <v>9.4108489927003429</v>
      </c>
      <c r="L144" s="35">
        <v>9.4108489927003394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94.879381509211768</v>
      </c>
      <c r="S144" s="89"/>
    </row>
    <row r="145" spans="1:19" ht="25.5" x14ac:dyDescent="0.25">
      <c r="A145" s="89"/>
      <c r="B145" s="89"/>
      <c r="C145" s="34" t="s">
        <v>586</v>
      </c>
      <c r="D145" s="34" t="s">
        <v>438</v>
      </c>
      <c r="E145" s="34" t="s">
        <v>398</v>
      </c>
      <c r="F145" s="35">
        <v>0</v>
      </c>
      <c r="G145" s="35">
        <v>0</v>
      </c>
      <c r="H145" s="35">
        <v>0</v>
      </c>
      <c r="I145" s="35">
        <v>0.80032523500000008</v>
      </c>
      <c r="J145" s="35">
        <v>1.7820649697312378</v>
      </c>
      <c r="K145" s="35">
        <v>1.6298347746200001</v>
      </c>
      <c r="L145" s="35">
        <v>0.79369735039100009</v>
      </c>
      <c r="M145" s="35">
        <v>0.63604200002218758</v>
      </c>
      <c r="N145" s="35">
        <v>0.24109142056498681</v>
      </c>
      <c r="O145" s="35">
        <v>0</v>
      </c>
      <c r="P145" s="35">
        <v>0</v>
      </c>
      <c r="Q145" s="35">
        <v>0</v>
      </c>
      <c r="R145" s="35">
        <v>5.8830557503294125</v>
      </c>
      <c r="S145" s="89"/>
    </row>
    <row r="146" spans="1:19" ht="25.5" x14ac:dyDescent="0.25">
      <c r="A146" s="89"/>
      <c r="B146" s="89"/>
      <c r="C146" s="34" t="s">
        <v>586</v>
      </c>
      <c r="D146" s="34" t="s">
        <v>444</v>
      </c>
      <c r="E146" s="34" t="s">
        <v>398</v>
      </c>
      <c r="F146" s="35">
        <v>0</v>
      </c>
      <c r="G146" s="35">
        <v>0</v>
      </c>
      <c r="H146" s="35">
        <v>0</v>
      </c>
      <c r="I146" s="35">
        <v>0.80032523500000008</v>
      </c>
      <c r="J146" s="35">
        <v>1.958859907302666</v>
      </c>
      <c r="K146" s="35">
        <v>1.8507213920449999</v>
      </c>
      <c r="L146" s="35">
        <v>0.77617903601225025</v>
      </c>
      <c r="M146" s="35">
        <v>0.62085784288450019</v>
      </c>
      <c r="N146" s="35">
        <v>0.22867663794541493</v>
      </c>
      <c r="O146" s="35">
        <v>0</v>
      </c>
      <c r="P146" s="35">
        <v>0</v>
      </c>
      <c r="Q146" s="35">
        <v>0</v>
      </c>
      <c r="R146" s="35">
        <v>6.2356200511898301</v>
      </c>
      <c r="S146" s="89"/>
    </row>
    <row r="147" spans="1:19" ht="25.5" x14ac:dyDescent="0.25">
      <c r="A147" s="89"/>
      <c r="B147" s="89"/>
      <c r="C147" s="34" t="s">
        <v>586</v>
      </c>
      <c r="D147" s="34" t="s">
        <v>466</v>
      </c>
      <c r="E147" s="34" t="s">
        <v>129</v>
      </c>
      <c r="F147" s="35">
        <v>0</v>
      </c>
      <c r="G147" s="35">
        <v>0</v>
      </c>
      <c r="H147" s="35">
        <v>0</v>
      </c>
      <c r="I147" s="35">
        <v>4.7013565032717253</v>
      </c>
      <c r="J147" s="35">
        <v>14.104069509815176</v>
      </c>
      <c r="K147" s="35">
        <v>64.047456312249125</v>
      </c>
      <c r="L147" s="35">
        <v>50.541214008098706</v>
      </c>
      <c r="M147" s="35">
        <v>5.8074604722112495</v>
      </c>
      <c r="N147" s="35">
        <v>3.5074604722112497</v>
      </c>
      <c r="O147" s="35">
        <v>0</v>
      </c>
      <c r="P147" s="35">
        <v>0</v>
      </c>
      <c r="Q147" s="35">
        <v>0</v>
      </c>
      <c r="R147" s="35">
        <v>142.70901727785721</v>
      </c>
      <c r="S147" s="89"/>
    </row>
    <row r="148" spans="1:19" ht="25.5" x14ac:dyDescent="0.25">
      <c r="A148" s="89"/>
      <c r="B148" s="89"/>
      <c r="C148" s="34" t="s">
        <v>586</v>
      </c>
      <c r="D148" s="34" t="s">
        <v>492</v>
      </c>
      <c r="E148" s="34" t="s">
        <v>54</v>
      </c>
      <c r="F148" s="35">
        <v>0</v>
      </c>
      <c r="G148" s="35">
        <v>0</v>
      </c>
      <c r="H148" s="35">
        <v>0</v>
      </c>
      <c r="I148" s="35">
        <v>3.4406159999999999</v>
      </c>
      <c r="J148" s="35">
        <v>10.940467935984096</v>
      </c>
      <c r="K148" s="35">
        <v>2.9085799999999997</v>
      </c>
      <c r="L148" s="35">
        <v>2.5591465000000002</v>
      </c>
      <c r="M148" s="35">
        <v>75.239690249999981</v>
      </c>
      <c r="N148" s="35">
        <v>1.9567719999999997</v>
      </c>
      <c r="O148" s="35">
        <v>0</v>
      </c>
      <c r="P148" s="35">
        <v>0</v>
      </c>
      <c r="Q148" s="35">
        <v>0</v>
      </c>
      <c r="R148" s="35">
        <v>97.045272685984074</v>
      </c>
      <c r="S148" s="89"/>
    </row>
    <row r="149" spans="1:19" ht="25.5" x14ac:dyDescent="0.25">
      <c r="A149" s="89"/>
      <c r="B149" s="89"/>
      <c r="C149" s="34" t="s">
        <v>586</v>
      </c>
      <c r="D149" s="34" t="s">
        <v>446</v>
      </c>
      <c r="E149" s="34" t="s">
        <v>447</v>
      </c>
      <c r="F149" s="35">
        <v>0</v>
      </c>
      <c r="G149" s="35">
        <v>0</v>
      </c>
      <c r="H149" s="35">
        <v>0</v>
      </c>
      <c r="I149" s="35">
        <v>4.9749999999999996</v>
      </c>
      <c r="J149" s="35">
        <v>5.8250000000000002</v>
      </c>
      <c r="K149" s="35">
        <v>4.125</v>
      </c>
      <c r="L149" s="35">
        <v>3.0750000000000002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18</v>
      </c>
      <c r="S149" s="89"/>
    </row>
    <row r="150" spans="1:19" ht="25.5" x14ac:dyDescent="0.25">
      <c r="A150" s="89"/>
      <c r="B150" s="89"/>
      <c r="C150" s="34" t="s">
        <v>586</v>
      </c>
      <c r="D150" s="34" t="s">
        <v>460</v>
      </c>
      <c r="E150" s="34" t="s">
        <v>15</v>
      </c>
      <c r="F150" s="35">
        <v>0</v>
      </c>
      <c r="G150" s="35">
        <v>0</v>
      </c>
      <c r="H150" s="35">
        <v>0</v>
      </c>
      <c r="I150" s="35">
        <v>1.362202174325267</v>
      </c>
      <c r="J150" s="35">
        <v>3.7845090471221359</v>
      </c>
      <c r="K150" s="35">
        <v>4.2064958854890717</v>
      </c>
      <c r="L150" s="35">
        <v>2.4427817604890749</v>
      </c>
      <c r="M150" s="35">
        <v>3.240427072046324</v>
      </c>
      <c r="N150" s="35">
        <v>1.5455980450881839</v>
      </c>
      <c r="O150" s="35">
        <v>0</v>
      </c>
      <c r="P150" s="35">
        <v>0</v>
      </c>
      <c r="Q150" s="35">
        <v>0</v>
      </c>
      <c r="R150" s="35">
        <v>16.582013984560056</v>
      </c>
      <c r="S150" s="89"/>
    </row>
    <row r="151" spans="1:19" ht="26.25" x14ac:dyDescent="0.25">
      <c r="A151" s="89"/>
      <c r="B151" s="89"/>
      <c r="C151" s="42" t="s">
        <v>2</v>
      </c>
      <c r="D151" s="42"/>
      <c r="E151" s="42"/>
      <c r="F151" s="43">
        <f>+SUM(F47:F150)</f>
        <v>4.8090853735647983</v>
      </c>
      <c r="G151" s="43">
        <f t="shared" ref="G151:R151" si="0">+SUM(G47:G150)</f>
        <v>125.69897192452343</v>
      </c>
      <c r="H151" s="43">
        <f t="shared" si="0"/>
        <v>1072.3074977103818</v>
      </c>
      <c r="I151" s="43">
        <f t="shared" si="0"/>
        <v>2640.6470003545969</v>
      </c>
      <c r="J151" s="43">
        <f t="shared" si="0"/>
        <v>4558.6466933033644</v>
      </c>
      <c r="K151" s="43">
        <f t="shared" si="0"/>
        <v>3670.9698427222384</v>
      </c>
      <c r="L151" s="43">
        <f t="shared" si="0"/>
        <v>3539.8861879089613</v>
      </c>
      <c r="M151" s="43">
        <f t="shared" si="0"/>
        <v>2414.442586118666</v>
      </c>
      <c r="N151" s="43">
        <f t="shared" si="0"/>
        <v>1563.5986570446316</v>
      </c>
      <c r="O151" s="43">
        <f t="shared" si="0"/>
        <v>1776.4879888321905</v>
      </c>
      <c r="P151" s="43">
        <f t="shared" si="0"/>
        <v>1566.3210104903258</v>
      </c>
      <c r="Q151" s="43">
        <f t="shared" si="0"/>
        <v>13471.818976588685</v>
      </c>
      <c r="R151" s="43">
        <f t="shared" si="0"/>
        <v>36405.634498372143</v>
      </c>
      <c r="S151" s="89"/>
    </row>
    <row r="152" spans="1:19" ht="15.75" x14ac:dyDescent="0.25">
      <c r="A152" s="89"/>
      <c r="B152" s="89"/>
      <c r="C152" s="90" t="s">
        <v>3</v>
      </c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89"/>
    </row>
    <row r="153" spans="1:19" ht="15.75" x14ac:dyDescent="0.25">
      <c r="A153" s="89"/>
      <c r="B153" s="89"/>
      <c r="C153" s="10" t="s">
        <v>595</v>
      </c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89"/>
    </row>
    <row r="154" spans="1:19" ht="15.75" x14ac:dyDescent="0.25">
      <c r="A154" s="89"/>
      <c r="B154" s="89"/>
      <c r="C154" s="10" t="s">
        <v>153</v>
      </c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89"/>
    </row>
    <row r="155" spans="1:19" ht="15.75" x14ac:dyDescent="0.25">
      <c r="A155" s="89"/>
      <c r="B155" s="89"/>
      <c r="C155" s="10" t="s">
        <v>154</v>
      </c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89"/>
    </row>
    <row r="156" spans="1:19" x14ac:dyDescent="0.25">
      <c r="A156" s="89"/>
      <c r="B156" s="89"/>
      <c r="C156" s="9" t="s">
        <v>596</v>
      </c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89"/>
    </row>
    <row r="157" spans="1:19" x14ac:dyDescent="0.25">
      <c r="A157" s="89"/>
      <c r="B157" s="8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89"/>
    </row>
    <row r="158" spans="1:19" x14ac:dyDescent="0.25">
      <c r="A158" s="89"/>
      <c r="B158" s="8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89"/>
    </row>
    <row r="159" spans="1:19" x14ac:dyDescent="0.25">
      <c r="A159" s="89"/>
      <c r="B159" s="89"/>
      <c r="S159" s="89"/>
    </row>
    <row r="160" spans="1:19" ht="21" x14ac:dyDescent="0.25">
      <c r="A160" s="89"/>
      <c r="B160" s="8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S160" s="89"/>
    </row>
    <row r="161" spans="1:19" ht="15.75" x14ac:dyDescent="0.25">
      <c r="A161" s="89"/>
      <c r="B161" s="89"/>
      <c r="C161" s="1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9"/>
      <c r="R161" s="19"/>
      <c r="S161" s="89"/>
    </row>
    <row r="162" spans="1:19" ht="15.75" x14ac:dyDescent="0.25">
      <c r="A162" s="89"/>
      <c r="B162" s="89"/>
      <c r="C162" s="19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19"/>
      <c r="R162" s="19"/>
      <c r="S162" s="89"/>
    </row>
    <row r="163" spans="1:19" ht="27.75" x14ac:dyDescent="0.4">
      <c r="A163" s="89"/>
      <c r="B163" s="89"/>
      <c r="D163" s="21"/>
      <c r="E163" s="21"/>
      <c r="F163" s="21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89"/>
    </row>
    <row r="164" spans="1:19" ht="27.75" x14ac:dyDescent="0.25">
      <c r="A164" s="89"/>
      <c r="B164" s="89"/>
      <c r="D164" s="15"/>
      <c r="E164" s="15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24"/>
      <c r="R164" s="24"/>
      <c r="S164" s="89"/>
    </row>
    <row r="165" spans="1:19" ht="27.75" x14ac:dyDescent="0.25">
      <c r="A165" s="89"/>
      <c r="B165" s="89"/>
      <c r="C165" s="23"/>
      <c r="D165" s="15"/>
      <c r="E165" s="15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24"/>
      <c r="R165" s="24"/>
      <c r="S165" s="89"/>
    </row>
    <row r="166" spans="1:19" ht="27.75" x14ac:dyDescent="0.25">
      <c r="A166" s="89"/>
      <c r="B166" s="89"/>
      <c r="C166" s="23"/>
      <c r="D166" s="15"/>
      <c r="E166" s="15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24"/>
      <c r="R166" s="24"/>
      <c r="S166" s="89"/>
    </row>
    <row r="167" spans="1:19" ht="27.75" x14ac:dyDescent="0.25">
      <c r="A167" s="89"/>
      <c r="B167" s="89"/>
      <c r="C167" s="23"/>
      <c r="D167" s="15"/>
      <c r="E167" s="15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24"/>
      <c r="R167" s="24"/>
      <c r="S167" s="89"/>
    </row>
    <row r="168" spans="1:19" ht="27.75" x14ac:dyDescent="0.25">
      <c r="A168" s="89"/>
      <c r="B168" s="89"/>
      <c r="C168" s="25"/>
      <c r="D168" s="17"/>
      <c r="E168" s="17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89"/>
    </row>
    <row r="169" spans="1:19" ht="27.75" x14ac:dyDescent="0.4">
      <c r="A169" s="89"/>
      <c r="B169" s="89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19"/>
      <c r="R169" s="19"/>
      <c r="S169" s="89"/>
    </row>
    <row r="170" spans="1:19" ht="27.75" x14ac:dyDescent="0.4">
      <c r="A170" s="89"/>
      <c r="B170" s="89"/>
      <c r="C170" s="21"/>
      <c r="D170" s="21"/>
      <c r="E170" s="21"/>
      <c r="F170" s="21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18"/>
      <c r="R170" s="18"/>
      <c r="S170" s="89"/>
    </row>
    <row r="171" spans="1:19" ht="27.75" x14ac:dyDescent="0.25">
      <c r="A171" s="89"/>
      <c r="B171" s="89"/>
      <c r="C171" s="23"/>
      <c r="D171" s="15"/>
      <c r="E171" s="15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24"/>
      <c r="R171" s="24"/>
      <c r="S171" s="89"/>
    </row>
    <row r="172" spans="1:19" ht="27.75" x14ac:dyDescent="0.25">
      <c r="A172" s="89"/>
      <c r="B172" s="89"/>
      <c r="C172" s="23"/>
      <c r="D172" s="15"/>
      <c r="E172" s="15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24"/>
      <c r="R172" s="24"/>
      <c r="S172" s="89"/>
    </row>
    <row r="173" spans="1:19" ht="27.75" x14ac:dyDescent="0.25">
      <c r="C173" s="23"/>
      <c r="D173" s="15"/>
      <c r="E173" s="15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24"/>
      <c r="R173" s="24"/>
    </row>
    <row r="174" spans="1:19" ht="27.75" x14ac:dyDescent="0.25">
      <c r="C174" s="23"/>
      <c r="D174" s="15"/>
      <c r="E174" s="15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24"/>
      <c r="R174" s="24"/>
    </row>
    <row r="175" spans="1:19" ht="27.75" x14ac:dyDescent="0.25">
      <c r="C175" s="25"/>
      <c r="D175" s="17"/>
      <c r="E175" s="17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</row>
    <row r="176" spans="1:19" ht="27.75" x14ac:dyDescent="0.4"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19"/>
      <c r="R176" s="19"/>
    </row>
    <row r="177" spans="3:18" ht="27.75" x14ac:dyDescent="0.4">
      <c r="C177" s="21"/>
      <c r="D177" s="21"/>
      <c r="E177" s="21"/>
      <c r="F177" s="21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18"/>
      <c r="R177" s="18"/>
    </row>
    <row r="178" spans="3:18" ht="27.75" x14ac:dyDescent="0.25">
      <c r="C178" s="25"/>
      <c r="D178" s="17"/>
      <c r="E178" s="17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</row>
    <row r="179" spans="3:18" ht="27.75" x14ac:dyDescent="0.4"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19"/>
      <c r="R179" s="19"/>
    </row>
    <row r="180" spans="3:18" ht="27.75" x14ac:dyDescent="0.4">
      <c r="C180" s="27"/>
      <c r="D180" s="21"/>
      <c r="E180" s="21"/>
      <c r="F180" s="21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18"/>
      <c r="R180" s="18"/>
    </row>
    <row r="181" spans="3:18" ht="27.75" x14ac:dyDescent="0.25">
      <c r="C181" s="25"/>
      <c r="D181" s="17"/>
      <c r="E181" s="17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</row>
    <row r="182" spans="3:18" ht="27.75" x14ac:dyDescent="0.25">
      <c r="C182" s="17"/>
      <c r="D182" s="17"/>
      <c r="E182" s="17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9"/>
      <c r="R182" s="19"/>
    </row>
    <row r="183" spans="3:18" ht="27.75" x14ac:dyDescent="0.4">
      <c r="C183" s="27"/>
      <c r="D183" s="21"/>
      <c r="E183" s="21"/>
      <c r="F183" s="21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18"/>
      <c r="R183" s="18"/>
    </row>
    <row r="184" spans="3:18" ht="27.75" x14ac:dyDescent="0.25">
      <c r="C184" s="25"/>
      <c r="D184" s="17"/>
      <c r="E184" s="17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</row>
    <row r="185" spans="3:18" ht="28.5" x14ac:dyDescent="0.45"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19"/>
      <c r="R185" s="19"/>
    </row>
    <row r="186" spans="3:18" ht="28.5" x14ac:dyDescent="0.45"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19"/>
      <c r="R186" s="19"/>
    </row>
    <row r="187" spans="3:18" x14ac:dyDescent="0.25"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</row>
  </sheetData>
  <mergeCells count="4">
    <mergeCell ref="C1:Q1"/>
    <mergeCell ref="C2:Q2"/>
    <mergeCell ref="C3:Q3"/>
    <mergeCell ref="C43:Q43"/>
  </mergeCells>
  <printOptions horizontalCentered="1"/>
  <pageMargins left="0.59055118110236227" right="0.59055118110236227" top="0.74803149606299213" bottom="0.74803149606299213" header="0.31496062992125984" footer="0.31496062992125984"/>
  <pageSetup scale="15" orientation="portrait" r:id="rId1"/>
  <colBreaks count="1" manualBreakCount="1">
    <brk id="27" max="11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D1784-C319-4D9E-B50A-7AAD53110EF3}">
  <sheetPr>
    <tabColor rgb="FFC00000"/>
  </sheetPr>
  <dimension ref="A1:AA187"/>
  <sheetViews>
    <sheetView view="pageBreakPreview" topLeftCell="A49" zoomScale="60" zoomScaleNormal="60" workbookViewId="0">
      <selection activeCell="C55" sqref="C55:C150"/>
    </sheetView>
  </sheetViews>
  <sheetFormatPr baseColWidth="10" defaultRowHeight="15" x14ac:dyDescent="0.25"/>
  <cols>
    <col min="1" max="1" width="5.7109375" style="9" customWidth="1"/>
    <col min="2" max="2" width="3.7109375" style="9" customWidth="1"/>
    <col min="3" max="3" width="28" customWidth="1"/>
    <col min="4" max="4" width="71.28515625" customWidth="1"/>
    <col min="5" max="5" width="129.140625" customWidth="1"/>
    <col min="6" max="18" width="20.7109375" customWidth="1"/>
    <col min="19" max="19" width="5.7109375" style="9" customWidth="1"/>
    <col min="20" max="20" width="10.85546875" customWidth="1"/>
    <col min="22" max="22" width="27.140625" customWidth="1"/>
  </cols>
  <sheetData>
    <row r="1" spans="3:27" ht="45" x14ac:dyDescent="0.25"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70"/>
      <c r="S1" s="71"/>
    </row>
    <row r="2" spans="3:27" ht="45" x14ac:dyDescent="0.25">
      <c r="C2" s="132" t="s">
        <v>610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70"/>
      <c r="S2" s="71"/>
    </row>
    <row r="3" spans="3:27" ht="33.75" customHeight="1" x14ac:dyDescent="0.25">
      <c r="C3" s="133" t="s">
        <v>599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72"/>
      <c r="S3" s="73"/>
    </row>
    <row r="4" spans="3:27" ht="33.75" customHeight="1" x14ac:dyDescent="0.25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3"/>
    </row>
    <row r="5" spans="3:27" ht="33.75" customHeight="1" x14ac:dyDescent="0.25"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3"/>
    </row>
    <row r="6" spans="3:27" ht="17.25" customHeight="1" x14ac:dyDescent="0.25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3:27" ht="17.25" customHeight="1" x14ac:dyDescent="0.25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3:27" ht="23.25" customHeight="1" x14ac:dyDescent="0.35">
      <c r="C8" s="9"/>
      <c r="D8" s="75"/>
      <c r="E8" s="75"/>
      <c r="F8" s="75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X8" s="1"/>
      <c r="Y8" s="1"/>
      <c r="Z8" s="1"/>
      <c r="AA8" s="1"/>
    </row>
    <row r="9" spans="3:27" ht="23.25" customHeight="1" x14ac:dyDescent="0.35">
      <c r="C9" s="9"/>
      <c r="D9" s="75"/>
      <c r="E9" s="75"/>
      <c r="F9" s="75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X9" s="1"/>
      <c r="Y9" s="2"/>
      <c r="Z9" s="2"/>
      <c r="AA9" s="2"/>
    </row>
    <row r="10" spans="3:27" ht="23.25" customHeight="1" x14ac:dyDescent="0.35">
      <c r="C10" s="9"/>
      <c r="D10" s="75"/>
      <c r="E10" s="75"/>
      <c r="F10" s="75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X10" s="1"/>
      <c r="Y10" s="2"/>
      <c r="Z10" s="2"/>
      <c r="AA10" s="2"/>
    </row>
    <row r="11" spans="3:27" ht="23.25" customHeight="1" x14ac:dyDescent="0.35">
      <c r="C11" s="9"/>
      <c r="D11" s="75"/>
      <c r="E11" s="75"/>
      <c r="F11" s="75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X11" s="1"/>
      <c r="Y11" s="3"/>
      <c r="Z11" s="2"/>
      <c r="AA11" s="2"/>
    </row>
    <row r="12" spans="3:27" ht="23.25" customHeight="1" x14ac:dyDescent="0.35">
      <c r="C12" s="9"/>
      <c r="D12" s="75"/>
      <c r="E12" s="75"/>
      <c r="F12" s="75"/>
      <c r="G12" s="9"/>
      <c r="H12" s="76"/>
      <c r="I12" s="76"/>
      <c r="J12" s="76"/>
      <c r="K12" s="76"/>
      <c r="L12" s="76"/>
      <c r="M12" s="76"/>
      <c r="N12" s="76"/>
      <c r="O12" s="76"/>
      <c r="P12" s="76"/>
      <c r="Q12" s="9"/>
      <c r="R12" s="9"/>
      <c r="X12" s="1"/>
      <c r="Y12" s="1"/>
      <c r="Z12" s="4"/>
      <c r="AA12" s="1"/>
    </row>
    <row r="13" spans="3:27" ht="23.25" customHeight="1" x14ac:dyDescent="0.35">
      <c r="C13" s="9"/>
      <c r="D13" s="75"/>
      <c r="E13" s="75"/>
      <c r="F13" s="75"/>
      <c r="G13" s="9"/>
      <c r="H13" s="76"/>
      <c r="I13" s="76"/>
      <c r="J13" s="76"/>
      <c r="K13" s="76"/>
      <c r="L13" s="76"/>
      <c r="M13" s="76"/>
      <c r="N13" s="76"/>
      <c r="O13" s="76"/>
      <c r="P13" s="76"/>
      <c r="Q13" s="9"/>
      <c r="R13" s="9"/>
      <c r="X13" s="1"/>
      <c r="Y13" s="1"/>
      <c r="Z13" s="1"/>
      <c r="AA13" s="1"/>
    </row>
    <row r="14" spans="3:27" ht="23.25" customHeight="1" x14ac:dyDescent="0.35">
      <c r="C14" s="9"/>
      <c r="D14" s="75"/>
      <c r="E14" s="75"/>
      <c r="F14" s="75"/>
      <c r="G14" s="9"/>
      <c r="H14" s="76"/>
      <c r="I14" s="76"/>
      <c r="J14" s="76"/>
      <c r="K14" s="76"/>
      <c r="L14" s="76"/>
      <c r="M14" s="76"/>
      <c r="N14" s="76"/>
      <c r="O14" s="76"/>
      <c r="P14" s="76"/>
      <c r="Q14" s="9"/>
      <c r="R14" s="9"/>
    </row>
    <row r="15" spans="3:27" ht="23.25" customHeight="1" x14ac:dyDescent="0.35">
      <c r="C15" s="9"/>
      <c r="D15" s="75"/>
      <c r="E15" s="75"/>
      <c r="F15" s="75"/>
      <c r="G15" s="9"/>
      <c r="H15" s="76"/>
      <c r="I15" s="76"/>
      <c r="J15" s="76"/>
      <c r="K15" s="76"/>
      <c r="L15" s="76"/>
      <c r="M15" s="76"/>
      <c r="N15" s="76"/>
      <c r="O15" s="76"/>
      <c r="P15" s="76"/>
      <c r="Q15" s="9"/>
      <c r="R15" s="9"/>
    </row>
    <row r="16" spans="3:27" ht="23.25" customHeight="1" x14ac:dyDescent="0.35">
      <c r="C16" s="9"/>
      <c r="D16" s="75"/>
      <c r="E16" s="75"/>
      <c r="F16" s="75"/>
      <c r="G16" s="9"/>
      <c r="H16" s="76"/>
      <c r="I16" s="76"/>
      <c r="J16" s="76"/>
      <c r="K16" s="76"/>
      <c r="L16" s="76"/>
      <c r="M16" s="76"/>
      <c r="N16" s="76"/>
      <c r="O16" s="76"/>
      <c r="P16" s="76"/>
      <c r="Q16" s="9"/>
      <c r="R16" s="9"/>
    </row>
    <row r="17" spans="3:18" ht="23.25" customHeight="1" x14ac:dyDescent="0.35">
      <c r="C17" s="9"/>
      <c r="D17" s="75"/>
      <c r="E17" s="75"/>
      <c r="F17" s="75"/>
      <c r="G17" s="9"/>
      <c r="H17" s="76"/>
      <c r="I17" s="76"/>
      <c r="J17" s="76"/>
      <c r="K17" s="76"/>
      <c r="L17" s="76"/>
      <c r="M17" s="76"/>
      <c r="N17" s="76"/>
      <c r="O17" s="76"/>
      <c r="P17" s="76"/>
      <c r="Q17" s="9"/>
      <c r="R17" s="9"/>
    </row>
    <row r="18" spans="3:18" ht="23.25" customHeight="1" x14ac:dyDescent="0.35">
      <c r="C18" s="9"/>
      <c r="D18" s="75"/>
      <c r="E18" s="75"/>
      <c r="F18" s="75"/>
      <c r="G18" s="9"/>
      <c r="H18" s="76"/>
      <c r="I18" s="76"/>
      <c r="J18" s="76"/>
      <c r="K18" s="76"/>
      <c r="L18" s="76"/>
      <c r="M18" s="76"/>
      <c r="N18" s="76"/>
      <c r="O18" s="76"/>
      <c r="P18" s="76"/>
      <c r="Q18" s="9"/>
      <c r="R18" s="9"/>
    </row>
    <row r="19" spans="3:18" ht="23.25" customHeight="1" x14ac:dyDescent="0.35">
      <c r="C19" s="9"/>
      <c r="D19" s="75"/>
      <c r="E19" s="75"/>
      <c r="F19" s="75"/>
      <c r="G19" s="9"/>
      <c r="H19" s="76"/>
      <c r="I19" s="76"/>
      <c r="J19" s="76"/>
      <c r="K19" s="76"/>
      <c r="L19" s="76"/>
      <c r="M19" s="76"/>
      <c r="N19" s="76"/>
      <c r="O19" s="76"/>
      <c r="P19" s="76"/>
      <c r="Q19" s="9"/>
      <c r="R19" s="9"/>
    </row>
    <row r="20" spans="3:18" ht="23.25" customHeight="1" x14ac:dyDescent="0.35">
      <c r="C20" s="9"/>
      <c r="D20" s="75"/>
      <c r="E20" s="75"/>
      <c r="F20" s="75"/>
      <c r="G20" s="9"/>
      <c r="H20" s="76"/>
      <c r="I20" s="76"/>
      <c r="J20" s="76"/>
      <c r="K20" s="76"/>
      <c r="L20" s="76"/>
      <c r="M20" s="76"/>
      <c r="N20" s="76"/>
      <c r="O20" s="76"/>
      <c r="P20" s="76"/>
      <c r="Q20" s="9"/>
      <c r="R20" s="9"/>
    </row>
    <row r="21" spans="3:18" ht="23.25" customHeight="1" x14ac:dyDescent="0.35">
      <c r="C21" s="9"/>
      <c r="D21" s="75"/>
      <c r="E21" s="75"/>
      <c r="F21" s="75"/>
      <c r="G21" s="9"/>
      <c r="H21" s="76"/>
      <c r="I21" s="76"/>
      <c r="J21" s="76"/>
      <c r="K21" s="76"/>
      <c r="L21" s="76"/>
      <c r="M21" s="76"/>
      <c r="N21" s="76"/>
      <c r="O21" s="76"/>
      <c r="P21" s="76"/>
      <c r="Q21" s="9"/>
      <c r="R21" s="9"/>
    </row>
    <row r="22" spans="3:18" ht="23.25" customHeight="1" x14ac:dyDescent="0.35">
      <c r="C22" s="9"/>
      <c r="D22" s="75"/>
      <c r="E22" s="75"/>
      <c r="F22" s="75"/>
      <c r="G22" s="9"/>
      <c r="H22" s="76"/>
      <c r="I22" s="76"/>
      <c r="J22" s="76"/>
      <c r="K22" s="76"/>
      <c r="L22" s="76"/>
      <c r="M22" s="76"/>
      <c r="N22" s="76"/>
      <c r="O22" s="76"/>
      <c r="P22" s="76"/>
      <c r="Q22" s="9"/>
      <c r="R22" s="9"/>
    </row>
    <row r="23" spans="3:18" ht="23.25" customHeight="1" x14ac:dyDescent="0.35">
      <c r="C23" s="9"/>
      <c r="D23" s="75"/>
      <c r="E23" s="75"/>
      <c r="F23" s="75"/>
      <c r="G23" s="9"/>
      <c r="H23" s="76"/>
      <c r="I23" s="76"/>
      <c r="J23" s="76"/>
      <c r="K23" s="76"/>
      <c r="L23" s="76"/>
      <c r="M23" s="76"/>
      <c r="N23" s="76"/>
      <c r="O23" s="76"/>
      <c r="P23" s="76"/>
      <c r="Q23" s="9"/>
      <c r="R23" s="9"/>
    </row>
    <row r="24" spans="3:18" ht="23.25" customHeight="1" x14ac:dyDescent="0.35">
      <c r="C24" s="9"/>
      <c r="D24" s="75"/>
      <c r="E24" s="75"/>
      <c r="F24" s="75"/>
      <c r="G24" s="9"/>
      <c r="H24" s="76"/>
      <c r="I24" s="76"/>
      <c r="J24" s="76"/>
      <c r="K24" s="76"/>
      <c r="L24" s="76"/>
      <c r="M24" s="76"/>
      <c r="N24" s="76"/>
      <c r="O24" s="76"/>
      <c r="P24" s="76"/>
      <c r="Q24" s="9"/>
      <c r="R24" s="9"/>
    </row>
    <row r="25" spans="3:18" ht="23.25" customHeight="1" x14ac:dyDescent="0.35">
      <c r="C25" s="9"/>
      <c r="D25" s="75"/>
      <c r="E25" s="75"/>
      <c r="F25" s="75"/>
      <c r="G25" s="9"/>
      <c r="H25" s="76"/>
      <c r="I25" s="76"/>
      <c r="J25" s="76"/>
      <c r="K25" s="76"/>
      <c r="L25" s="76"/>
      <c r="M25" s="76"/>
      <c r="N25" s="76"/>
      <c r="O25" s="76"/>
      <c r="P25" s="76"/>
      <c r="Q25" s="9"/>
      <c r="R25" s="9"/>
    </row>
    <row r="26" spans="3:18" ht="23.25" customHeight="1" x14ac:dyDescent="0.35">
      <c r="C26" s="9"/>
      <c r="D26" s="75"/>
      <c r="E26" s="75"/>
      <c r="F26" s="75"/>
      <c r="G26" s="9"/>
      <c r="H26" s="76"/>
      <c r="I26" s="76"/>
      <c r="J26" s="76"/>
      <c r="K26" s="76"/>
      <c r="L26" s="76"/>
      <c r="M26" s="76"/>
      <c r="N26" s="76"/>
      <c r="O26" s="76"/>
      <c r="P26" s="76"/>
      <c r="Q26" s="9"/>
      <c r="R26" s="9"/>
    </row>
    <row r="27" spans="3:18" ht="23.25" x14ac:dyDescent="0.35">
      <c r="C27" s="9"/>
      <c r="D27" s="77"/>
      <c r="E27" s="78"/>
      <c r="F27" s="79"/>
      <c r="G27" s="9"/>
      <c r="H27" s="76"/>
      <c r="I27" s="76"/>
      <c r="J27" s="76"/>
      <c r="K27" s="76"/>
      <c r="L27" s="76"/>
      <c r="M27" s="76"/>
      <c r="N27" s="76"/>
      <c r="O27" s="76"/>
      <c r="P27" s="76"/>
      <c r="Q27" s="9"/>
      <c r="R27" s="9"/>
    </row>
    <row r="28" spans="3:18" x14ac:dyDescent="0.25">
      <c r="C28" s="9"/>
      <c r="D28" s="9"/>
      <c r="E28" s="9"/>
      <c r="F28" s="9"/>
      <c r="G28" s="9"/>
      <c r="H28" s="76"/>
      <c r="I28" s="76"/>
      <c r="J28" s="76"/>
      <c r="K28" s="76"/>
      <c r="L28" s="76"/>
      <c r="M28" s="76"/>
      <c r="N28" s="76"/>
      <c r="O28" s="76"/>
      <c r="P28" s="76"/>
      <c r="Q28" s="9"/>
      <c r="R28" s="9"/>
    </row>
    <row r="29" spans="3:18" x14ac:dyDescent="0.25">
      <c r="C29" s="9"/>
      <c r="D29" s="80"/>
      <c r="E29" s="80"/>
      <c r="F29" s="80"/>
      <c r="G29" s="9"/>
      <c r="H29" s="76"/>
      <c r="I29" s="76"/>
      <c r="J29" s="76"/>
      <c r="K29" s="76"/>
      <c r="L29" s="76"/>
      <c r="M29" s="76"/>
      <c r="N29" s="76"/>
      <c r="O29" s="76"/>
      <c r="P29" s="76"/>
      <c r="Q29" s="9"/>
      <c r="R29" s="9"/>
    </row>
    <row r="30" spans="3:18" x14ac:dyDescent="0.25">
      <c r="C30" s="9"/>
      <c r="D30" s="9"/>
      <c r="E30" s="9"/>
      <c r="F30" s="9"/>
      <c r="G30" s="9"/>
      <c r="H30" s="76"/>
      <c r="I30" s="76"/>
      <c r="J30" s="76"/>
      <c r="K30" s="76"/>
      <c r="L30" s="76"/>
      <c r="M30" s="76"/>
      <c r="N30" s="76"/>
      <c r="O30" s="76"/>
      <c r="P30" s="76"/>
      <c r="Q30" s="9"/>
      <c r="R30" s="9"/>
    </row>
    <row r="31" spans="3:18" ht="24.95" customHeight="1" x14ac:dyDescent="0.25">
      <c r="C31" s="9"/>
      <c r="D31" s="9"/>
      <c r="E31" s="9"/>
      <c r="F31" s="9"/>
      <c r="G31" s="9"/>
      <c r="H31" s="76"/>
      <c r="I31" s="76"/>
      <c r="J31" s="76"/>
      <c r="K31" s="76"/>
      <c r="L31" s="76"/>
      <c r="M31" s="76"/>
      <c r="N31" s="76"/>
      <c r="O31" s="76"/>
      <c r="P31" s="76"/>
      <c r="Q31" s="9"/>
      <c r="R31" s="9"/>
    </row>
    <row r="32" spans="3:18" ht="24.95" customHeight="1" x14ac:dyDescent="0.25">
      <c r="C32" s="9"/>
      <c r="D32" s="9"/>
      <c r="E32" s="9"/>
      <c r="F32" s="9"/>
      <c r="G32" s="9"/>
      <c r="H32" s="76"/>
      <c r="I32" s="76"/>
      <c r="J32" s="76"/>
      <c r="K32" s="76"/>
      <c r="L32" s="76"/>
      <c r="M32" s="76"/>
      <c r="N32" s="76"/>
      <c r="O32" s="76"/>
      <c r="P32" s="76"/>
      <c r="Q32" s="9"/>
      <c r="R32" s="9"/>
    </row>
    <row r="33" spans="1:23" ht="24.95" customHeight="1" x14ac:dyDescent="0.25">
      <c r="C33" s="9"/>
      <c r="D33" s="9"/>
      <c r="E33" s="9"/>
      <c r="F33" s="9"/>
      <c r="G33" s="9"/>
      <c r="H33" s="76"/>
      <c r="I33" s="76"/>
      <c r="J33" s="76"/>
      <c r="K33" s="76"/>
      <c r="L33" s="76"/>
      <c r="M33" s="76"/>
      <c r="N33" s="76"/>
      <c r="O33" s="76"/>
      <c r="P33" s="76"/>
      <c r="Q33" s="9"/>
      <c r="R33" s="9"/>
    </row>
    <row r="34" spans="1:23" ht="24.95" customHeight="1" x14ac:dyDescent="0.25">
      <c r="C34" s="9"/>
      <c r="D34" s="9"/>
      <c r="E34" s="9"/>
      <c r="F34" s="9"/>
      <c r="G34" s="9"/>
      <c r="H34" s="76"/>
      <c r="I34" s="76"/>
      <c r="J34" s="76"/>
      <c r="K34" s="76"/>
      <c r="L34" s="76"/>
      <c r="M34" s="76"/>
      <c r="N34" s="76"/>
      <c r="O34" s="76"/>
      <c r="P34" s="76"/>
      <c r="Q34" s="9"/>
      <c r="R34" s="9"/>
    </row>
    <row r="35" spans="1:23" ht="24.95" customHeight="1" x14ac:dyDescent="0.25">
      <c r="C35" s="9"/>
      <c r="D35" s="9"/>
      <c r="E35" s="9"/>
      <c r="F35" s="9"/>
      <c r="G35" s="9"/>
      <c r="H35" s="76"/>
      <c r="I35" s="76"/>
      <c r="J35" s="76"/>
      <c r="K35" s="76"/>
      <c r="L35" s="76"/>
      <c r="M35" s="76"/>
      <c r="N35" s="76"/>
      <c r="O35" s="76"/>
      <c r="P35" s="76"/>
      <c r="Q35" s="9"/>
      <c r="R35" s="9"/>
    </row>
    <row r="36" spans="1:23" ht="24.95" customHeight="1" x14ac:dyDescent="0.25">
      <c r="C36" s="9"/>
      <c r="D36" s="9"/>
      <c r="E36" s="9"/>
      <c r="F36" s="9"/>
      <c r="G36" s="9"/>
      <c r="H36" s="76"/>
      <c r="I36" s="76"/>
      <c r="J36" s="76"/>
      <c r="K36" s="76"/>
      <c r="L36" s="76"/>
      <c r="M36" s="76"/>
      <c r="N36" s="76"/>
      <c r="O36" s="76"/>
      <c r="P36" s="76"/>
      <c r="Q36" s="9"/>
      <c r="R36" s="9"/>
    </row>
    <row r="37" spans="1:23" ht="24.95" customHeight="1" x14ac:dyDescent="0.25">
      <c r="C37" s="9"/>
      <c r="D37" s="9"/>
      <c r="E37" s="9"/>
      <c r="F37" s="9"/>
      <c r="G37" s="9"/>
      <c r="H37" s="76"/>
      <c r="I37" s="76"/>
      <c r="J37" s="76"/>
      <c r="K37" s="76"/>
      <c r="L37" s="76"/>
      <c r="M37" s="76"/>
      <c r="N37" s="76"/>
      <c r="O37" s="76"/>
      <c r="P37" s="76"/>
      <c r="Q37" s="9"/>
      <c r="R37" s="9"/>
    </row>
    <row r="38" spans="1:23" ht="24.95" customHeight="1" x14ac:dyDescent="0.25">
      <c r="C38" s="9"/>
      <c r="D38" s="9"/>
      <c r="E38" s="9"/>
      <c r="F38" s="9"/>
      <c r="G38" s="9"/>
      <c r="H38" s="76"/>
      <c r="I38" s="76"/>
      <c r="J38" s="76"/>
      <c r="K38" s="76"/>
      <c r="L38" s="76"/>
      <c r="M38" s="76"/>
      <c r="N38" s="76"/>
      <c r="O38" s="76"/>
      <c r="P38" s="76"/>
      <c r="Q38" s="9"/>
      <c r="R38" s="9"/>
    </row>
    <row r="39" spans="1:23" ht="24.95" customHeight="1" x14ac:dyDescent="0.25">
      <c r="C39" s="9"/>
      <c r="D39" s="9"/>
      <c r="E39" s="9"/>
      <c r="F39" s="9"/>
      <c r="G39" s="9"/>
      <c r="H39" s="76"/>
      <c r="I39" s="76"/>
      <c r="J39" s="76"/>
      <c r="K39" s="76"/>
      <c r="L39" s="76"/>
      <c r="M39" s="76"/>
      <c r="N39" s="76"/>
      <c r="O39" s="76"/>
      <c r="P39" s="76"/>
      <c r="Q39" s="9"/>
      <c r="R39" s="9"/>
    </row>
    <row r="40" spans="1:23" ht="24.95" customHeight="1" x14ac:dyDescent="0.25">
      <c r="C40" s="9"/>
      <c r="D40" s="9"/>
      <c r="E40" s="9"/>
      <c r="F40" s="9"/>
      <c r="G40" s="9"/>
      <c r="H40" s="76"/>
      <c r="I40" s="76"/>
      <c r="J40" s="76"/>
      <c r="K40" s="76"/>
      <c r="L40" s="76"/>
      <c r="M40" s="76"/>
      <c r="N40" s="76"/>
      <c r="O40" s="76"/>
      <c r="P40" s="76"/>
      <c r="Q40" s="9"/>
      <c r="R40" s="9"/>
    </row>
    <row r="41" spans="1:23" ht="24.95" customHeight="1" x14ac:dyDescent="0.25">
      <c r="C41" s="9"/>
      <c r="D41" s="9"/>
      <c r="E41" s="9"/>
      <c r="F41" s="9"/>
      <c r="G41" s="9"/>
      <c r="H41" s="76"/>
      <c r="I41" s="76"/>
      <c r="J41" s="76"/>
      <c r="K41" s="76"/>
      <c r="L41" s="76"/>
      <c r="M41" s="76"/>
      <c r="N41" s="76"/>
      <c r="O41" s="76"/>
      <c r="P41" s="76"/>
      <c r="Q41" s="9"/>
      <c r="R41" s="9"/>
    </row>
    <row r="42" spans="1:23" ht="30" customHeight="1" x14ac:dyDescent="0.25">
      <c r="C42" s="9"/>
      <c r="D42" s="9"/>
      <c r="E42" s="9"/>
      <c r="F42" s="9"/>
      <c r="G42" s="9"/>
      <c r="H42" s="76"/>
      <c r="I42" s="76"/>
      <c r="J42" s="76"/>
      <c r="K42" s="76"/>
      <c r="L42" s="76"/>
      <c r="M42" s="76"/>
      <c r="N42" s="76"/>
      <c r="O42" s="76"/>
      <c r="P42" s="76"/>
      <c r="Q42" s="9"/>
      <c r="R42" s="9"/>
    </row>
    <row r="43" spans="1:23" ht="30" customHeight="1" x14ac:dyDescent="0.25">
      <c r="C43" s="134" t="s">
        <v>589</v>
      </c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81"/>
    </row>
    <row r="44" spans="1:23" ht="30" customHeight="1" x14ac:dyDescent="0.6">
      <c r="C44" s="82" t="s">
        <v>150</v>
      </c>
      <c r="D44" s="47"/>
      <c r="E44" s="83"/>
      <c r="F44" s="83"/>
      <c r="G44" s="83"/>
      <c r="H44" s="84"/>
      <c r="I44" s="84"/>
      <c r="J44" s="84"/>
      <c r="K44" s="84"/>
      <c r="L44" s="84"/>
      <c r="M44" s="84"/>
      <c r="N44" s="84"/>
      <c r="O44" s="84"/>
      <c r="P44" s="84"/>
      <c r="Q44" s="83"/>
      <c r="R44" s="83"/>
      <c r="S44" s="85"/>
      <c r="T44" s="6"/>
      <c r="U44" s="6"/>
      <c r="V44" s="6"/>
      <c r="W44" s="5"/>
    </row>
    <row r="45" spans="1:23" ht="30" customHeight="1" x14ac:dyDescent="0.6">
      <c r="C45" s="86"/>
      <c r="D45" s="87"/>
      <c r="E45" s="87"/>
      <c r="F45" s="87"/>
      <c r="G45" s="87"/>
      <c r="H45" s="88"/>
      <c r="I45" s="88"/>
      <c r="J45" s="88"/>
      <c r="K45" s="88"/>
      <c r="L45" s="88"/>
      <c r="M45" s="88"/>
      <c r="N45" s="88"/>
      <c r="O45" s="88"/>
      <c r="P45" s="88"/>
      <c r="Q45" s="87"/>
      <c r="R45" s="87"/>
      <c r="S45" s="85"/>
      <c r="T45" s="6"/>
      <c r="U45" s="6"/>
      <c r="V45" s="6"/>
      <c r="W45" s="5"/>
    </row>
    <row r="46" spans="1:23" s="29" customFormat="1" ht="39.950000000000003" customHeight="1" x14ac:dyDescent="0.25">
      <c r="A46" s="92"/>
      <c r="B46" s="92"/>
      <c r="C46" s="44" t="s">
        <v>591</v>
      </c>
      <c r="D46" s="45" t="s">
        <v>141</v>
      </c>
      <c r="E46" s="45" t="s">
        <v>142</v>
      </c>
      <c r="F46" s="45" t="s">
        <v>84</v>
      </c>
      <c r="G46" s="45" t="s">
        <v>85</v>
      </c>
      <c r="H46" s="45" t="s">
        <v>86</v>
      </c>
      <c r="I46" s="45" t="s">
        <v>87</v>
      </c>
      <c r="J46" s="45" t="s">
        <v>88</v>
      </c>
      <c r="K46" s="45" t="s">
        <v>89</v>
      </c>
      <c r="L46" s="45" t="s">
        <v>90</v>
      </c>
      <c r="M46" s="45" t="s">
        <v>91</v>
      </c>
      <c r="N46" s="45" t="s">
        <v>92</v>
      </c>
      <c r="O46" s="45" t="s">
        <v>93</v>
      </c>
      <c r="P46" s="45" t="s">
        <v>94</v>
      </c>
      <c r="Q46" s="45" t="s">
        <v>95</v>
      </c>
      <c r="R46" s="45" t="s">
        <v>2</v>
      </c>
      <c r="S46" s="91"/>
      <c r="T46" s="30"/>
      <c r="U46" s="30"/>
      <c r="V46" s="30"/>
      <c r="W46" s="31"/>
    </row>
    <row r="47" spans="1:23" s="29" customFormat="1" ht="39.950000000000003" customHeight="1" x14ac:dyDescent="0.25">
      <c r="A47" s="92"/>
      <c r="B47" s="92"/>
      <c r="C47" s="34" t="s">
        <v>618</v>
      </c>
      <c r="D47" s="34" t="s">
        <v>20</v>
      </c>
      <c r="E47" s="34" t="s">
        <v>105</v>
      </c>
      <c r="F47" s="35">
        <v>0</v>
      </c>
      <c r="G47" s="35">
        <v>0</v>
      </c>
      <c r="H47" s="35">
        <v>50.876817069721298</v>
      </c>
      <c r="I47" s="35">
        <v>203.24280944865004</v>
      </c>
      <c r="J47" s="35">
        <v>61.650118307196877</v>
      </c>
      <c r="K47" s="35">
        <v>0.94020497492424249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316.70994980049244</v>
      </c>
      <c r="S47" s="91"/>
      <c r="T47" s="30"/>
      <c r="U47" s="30"/>
      <c r="V47" s="30"/>
      <c r="W47" s="31"/>
    </row>
    <row r="48" spans="1:23" s="29" customFormat="1" ht="39.950000000000003" customHeight="1" x14ac:dyDescent="0.25">
      <c r="A48" s="92"/>
      <c r="B48" s="92"/>
      <c r="C48" s="34" t="s">
        <v>618</v>
      </c>
      <c r="D48" s="34" t="s">
        <v>70</v>
      </c>
      <c r="E48" s="34" t="s">
        <v>106</v>
      </c>
      <c r="F48" s="35">
        <v>0</v>
      </c>
      <c r="G48" s="35">
        <v>0</v>
      </c>
      <c r="H48" s="35">
        <v>0</v>
      </c>
      <c r="I48" s="35">
        <v>52.641279518407295</v>
      </c>
      <c r="J48" s="35">
        <v>169.97890004804219</v>
      </c>
      <c r="K48" s="35">
        <v>119.83398357226926</v>
      </c>
      <c r="L48" s="35">
        <v>30.546397671514622</v>
      </c>
      <c r="M48" s="35">
        <v>28.874151210944881</v>
      </c>
      <c r="N48" s="35">
        <v>28.546425992163787</v>
      </c>
      <c r="O48" s="35">
        <v>27.758691818385074</v>
      </c>
      <c r="P48" s="35">
        <v>32.614993132989419</v>
      </c>
      <c r="Q48" s="35">
        <v>378.85592612125731</v>
      </c>
      <c r="R48" s="35">
        <v>869.65074908597387</v>
      </c>
      <c r="S48" s="91"/>
      <c r="T48" s="30"/>
      <c r="U48" s="30"/>
      <c r="V48" s="30"/>
      <c r="W48" s="31"/>
    </row>
    <row r="49" spans="1:23" s="29" customFormat="1" ht="39.950000000000003" customHeight="1" x14ac:dyDescent="0.25">
      <c r="A49" s="92"/>
      <c r="B49" s="92"/>
      <c r="C49" s="34" t="s">
        <v>618</v>
      </c>
      <c r="D49" s="34" t="s">
        <v>71</v>
      </c>
      <c r="E49" s="34" t="s">
        <v>107</v>
      </c>
      <c r="F49" s="35">
        <v>0</v>
      </c>
      <c r="G49" s="35">
        <v>0</v>
      </c>
      <c r="H49" s="36">
        <v>0</v>
      </c>
      <c r="I49" s="36">
        <v>33.510077527289333</v>
      </c>
      <c r="J49" s="36">
        <v>68.408145995339012</v>
      </c>
      <c r="K49" s="36">
        <v>49.158632963129222</v>
      </c>
      <c r="L49" s="36">
        <v>23.795995432157458</v>
      </c>
      <c r="M49" s="36">
        <v>23.580258275306825</v>
      </c>
      <c r="N49" s="36">
        <v>27.579632361095488</v>
      </c>
      <c r="O49" s="36">
        <v>27.973804797346485</v>
      </c>
      <c r="P49" s="36">
        <v>28.457971070721491</v>
      </c>
      <c r="Q49" s="35">
        <v>393.36177310491911</v>
      </c>
      <c r="R49" s="35">
        <v>675.82629152730442</v>
      </c>
      <c r="S49" s="91"/>
      <c r="T49" s="30"/>
      <c r="U49" s="30"/>
      <c r="V49" s="30"/>
      <c r="W49" s="31"/>
    </row>
    <row r="50" spans="1:23" s="29" customFormat="1" ht="39.950000000000003" customHeight="1" x14ac:dyDescent="0.25">
      <c r="A50" s="92"/>
      <c r="B50" s="92"/>
      <c r="C50" s="34" t="s">
        <v>619</v>
      </c>
      <c r="D50" s="34" t="s">
        <v>21</v>
      </c>
      <c r="E50" s="34" t="s">
        <v>15</v>
      </c>
      <c r="F50" s="35">
        <v>0</v>
      </c>
      <c r="G50" s="35">
        <v>0</v>
      </c>
      <c r="H50" s="36">
        <v>65.422133679171466</v>
      </c>
      <c r="I50" s="36">
        <v>797.18915221560292</v>
      </c>
      <c r="J50" s="36">
        <v>944.94724437098989</v>
      </c>
      <c r="K50" s="36">
        <v>767.63932765975676</v>
      </c>
      <c r="L50" s="36">
        <v>440.61262659737827</v>
      </c>
      <c r="M50" s="36">
        <v>391.78143292977558</v>
      </c>
      <c r="N50" s="36">
        <v>386.67737670969365</v>
      </c>
      <c r="O50" s="36">
        <v>349.71715650988023</v>
      </c>
      <c r="P50" s="36">
        <v>294.72413216273185</v>
      </c>
      <c r="Q50" s="35">
        <v>2196.5914800266846</v>
      </c>
      <c r="R50" s="35">
        <v>6635.302062861665</v>
      </c>
      <c r="S50" s="91"/>
      <c r="T50" s="30"/>
      <c r="U50" s="30"/>
      <c r="V50" s="30"/>
      <c r="W50" s="31"/>
    </row>
    <row r="51" spans="1:23" s="29" customFormat="1" ht="39.950000000000003" customHeight="1" x14ac:dyDescent="0.25">
      <c r="A51" s="92"/>
      <c r="B51" s="92"/>
      <c r="C51" s="34" t="s">
        <v>619</v>
      </c>
      <c r="D51" s="34" t="s">
        <v>73</v>
      </c>
      <c r="E51" s="34" t="s">
        <v>108</v>
      </c>
      <c r="F51" s="35">
        <v>0</v>
      </c>
      <c r="G51" s="35">
        <v>0</v>
      </c>
      <c r="H51" s="36">
        <v>0</v>
      </c>
      <c r="I51" s="36">
        <v>53.248739304222731</v>
      </c>
      <c r="J51" s="36">
        <v>68.788592971240988</v>
      </c>
      <c r="K51" s="36">
        <v>106.27461251813131</v>
      </c>
      <c r="L51" s="36">
        <v>293.78246315811498</v>
      </c>
      <c r="M51" s="36">
        <v>154.73612918801851</v>
      </c>
      <c r="N51" s="36">
        <v>97.904847978105337</v>
      </c>
      <c r="O51" s="36">
        <v>68.471777145259367</v>
      </c>
      <c r="P51" s="36">
        <v>62.662289312893556</v>
      </c>
      <c r="Q51" s="35">
        <v>697.81859476370278</v>
      </c>
      <c r="R51" s="35">
        <v>1603.6880463396894</v>
      </c>
      <c r="S51" s="91"/>
      <c r="T51" s="30"/>
      <c r="U51" s="30"/>
      <c r="V51" s="30"/>
      <c r="W51" s="31"/>
    </row>
    <row r="52" spans="1:23" s="29" customFormat="1" ht="39.950000000000003" customHeight="1" x14ac:dyDescent="0.25">
      <c r="A52" s="92"/>
      <c r="B52" s="92"/>
      <c r="C52" s="37" t="s">
        <v>619</v>
      </c>
      <c r="D52" s="34" t="s">
        <v>157</v>
      </c>
      <c r="E52" s="34" t="s">
        <v>532</v>
      </c>
      <c r="F52" s="35">
        <v>0</v>
      </c>
      <c r="G52" s="35">
        <v>0</v>
      </c>
      <c r="H52" s="36">
        <v>0</v>
      </c>
      <c r="I52" s="36">
        <v>29.661467181688824</v>
      </c>
      <c r="J52" s="36">
        <v>100.72033356454534</v>
      </c>
      <c r="K52" s="36">
        <v>69.090939344468865</v>
      </c>
      <c r="L52" s="36">
        <v>65.524287609757693</v>
      </c>
      <c r="M52" s="36">
        <v>68.731124876472705</v>
      </c>
      <c r="N52" s="36">
        <v>31.557794376950994</v>
      </c>
      <c r="O52" s="36">
        <v>26.1415893827484</v>
      </c>
      <c r="P52" s="36">
        <v>26.769771227702371</v>
      </c>
      <c r="Q52" s="35">
        <v>85.104925304510061</v>
      </c>
      <c r="R52" s="35">
        <v>503.30223286884529</v>
      </c>
      <c r="S52" s="91"/>
      <c r="T52" s="30"/>
      <c r="U52" s="30"/>
      <c r="V52" s="30"/>
      <c r="W52" s="31"/>
    </row>
    <row r="53" spans="1:23" s="29" customFormat="1" ht="39.950000000000003" customHeight="1" x14ac:dyDescent="0.25">
      <c r="A53" s="92"/>
      <c r="B53" s="92"/>
      <c r="C53" s="37" t="s">
        <v>619</v>
      </c>
      <c r="D53" s="34" t="s">
        <v>158</v>
      </c>
      <c r="E53" s="34" t="s">
        <v>540</v>
      </c>
      <c r="F53" s="35">
        <v>0</v>
      </c>
      <c r="G53" s="35">
        <v>0</v>
      </c>
      <c r="H53" s="36">
        <v>0</v>
      </c>
      <c r="I53" s="36">
        <v>21.093787738845975</v>
      </c>
      <c r="J53" s="36">
        <v>55.974229687449771</v>
      </c>
      <c r="K53" s="36">
        <v>110.76339405403785</v>
      </c>
      <c r="L53" s="36">
        <v>102.66821332706903</v>
      </c>
      <c r="M53" s="36">
        <v>119.81251632859254</v>
      </c>
      <c r="N53" s="36">
        <v>124.85562490560969</v>
      </c>
      <c r="O53" s="36">
        <v>91.934474238281965</v>
      </c>
      <c r="P53" s="36">
        <v>34.103267727087292</v>
      </c>
      <c r="Q53" s="35">
        <v>342.08286414347162</v>
      </c>
      <c r="R53" s="35">
        <v>1003.2883721504458</v>
      </c>
      <c r="S53" s="91"/>
      <c r="T53" s="30"/>
      <c r="U53" s="30"/>
      <c r="V53" s="30"/>
      <c r="W53" s="31"/>
    </row>
    <row r="54" spans="1:23" s="29" customFormat="1" ht="39.950000000000003" customHeight="1" x14ac:dyDescent="0.25">
      <c r="A54" s="92"/>
      <c r="B54" s="92"/>
      <c r="C54" s="37" t="s">
        <v>619</v>
      </c>
      <c r="D54" s="34" t="s">
        <v>72</v>
      </c>
      <c r="E54" s="34" t="s">
        <v>109</v>
      </c>
      <c r="F54" s="35">
        <v>0</v>
      </c>
      <c r="G54" s="35">
        <v>0</v>
      </c>
      <c r="H54" s="36">
        <v>0</v>
      </c>
      <c r="I54" s="36">
        <v>1.7277887594704697</v>
      </c>
      <c r="J54" s="36">
        <v>22.012302677435247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5">
        <v>0</v>
      </c>
      <c r="R54" s="35">
        <v>23.740091436905718</v>
      </c>
      <c r="S54" s="91"/>
      <c r="T54" s="30"/>
      <c r="U54" s="30"/>
      <c r="V54" s="30"/>
      <c r="W54" s="31"/>
    </row>
    <row r="55" spans="1:23" s="29" customFormat="1" ht="39.950000000000003" customHeight="1" x14ac:dyDescent="0.25">
      <c r="A55" s="92"/>
      <c r="B55" s="92"/>
      <c r="C55" s="37" t="s">
        <v>143</v>
      </c>
      <c r="D55" s="34" t="s">
        <v>4</v>
      </c>
      <c r="E55" s="34" t="s">
        <v>7</v>
      </c>
      <c r="F55" s="35">
        <v>2.3781602749999999</v>
      </c>
      <c r="G55" s="35">
        <v>7.6247208249999989</v>
      </c>
      <c r="H55" s="36">
        <v>4.9110934912499999</v>
      </c>
      <c r="I55" s="36">
        <v>59.140802165812495</v>
      </c>
      <c r="J55" s="36">
        <v>70.842249950643634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5">
        <v>0</v>
      </c>
      <c r="R55" s="35">
        <v>144.89702670770612</v>
      </c>
      <c r="S55" s="91"/>
      <c r="T55" s="30"/>
      <c r="U55" s="30"/>
      <c r="V55" s="30"/>
      <c r="W55" s="31"/>
    </row>
    <row r="56" spans="1:23" s="29" customFormat="1" ht="39.950000000000003" customHeight="1" x14ac:dyDescent="0.25">
      <c r="A56" s="92"/>
      <c r="B56" s="92"/>
      <c r="C56" s="37" t="s">
        <v>143</v>
      </c>
      <c r="D56" s="34" t="s">
        <v>5</v>
      </c>
      <c r="E56" s="34" t="s">
        <v>110</v>
      </c>
      <c r="F56" s="35">
        <v>2.1947836749999996</v>
      </c>
      <c r="G56" s="35">
        <v>9.1653110250000029</v>
      </c>
      <c r="H56" s="36">
        <v>71.517505201250003</v>
      </c>
      <c r="I56" s="36">
        <v>95.900950472757913</v>
      </c>
      <c r="J56" s="36">
        <v>163.80228477808251</v>
      </c>
      <c r="K56" s="36">
        <v>4.5069437362637368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5">
        <v>0</v>
      </c>
      <c r="R56" s="35">
        <v>347.08777888835419</v>
      </c>
      <c r="S56" s="91"/>
      <c r="T56" s="30"/>
      <c r="U56" s="30"/>
      <c r="V56" s="30"/>
      <c r="W56" s="31"/>
    </row>
    <row r="57" spans="1:23" s="29" customFormat="1" ht="39.950000000000003" customHeight="1" x14ac:dyDescent="0.25">
      <c r="A57" s="92"/>
      <c r="B57" s="92"/>
      <c r="C57" s="37" t="s">
        <v>144</v>
      </c>
      <c r="D57" s="34" t="s">
        <v>83</v>
      </c>
      <c r="E57" s="34" t="s">
        <v>111</v>
      </c>
      <c r="F57" s="35">
        <v>0.23614142356479911</v>
      </c>
      <c r="G57" s="35">
        <v>55.530919907626867</v>
      </c>
      <c r="H57" s="36">
        <v>235.86901647918015</v>
      </c>
      <c r="I57" s="36">
        <v>305.55543700347528</v>
      </c>
      <c r="J57" s="36">
        <v>401.2955633465466</v>
      </c>
      <c r="K57" s="36">
        <v>570.09415397181954</v>
      </c>
      <c r="L57" s="36">
        <v>445.91814974578966</v>
      </c>
      <c r="M57" s="36">
        <v>431.8230089405767</v>
      </c>
      <c r="N57" s="36">
        <v>369.24277424775431</v>
      </c>
      <c r="O57" s="36">
        <v>575.19586707535598</v>
      </c>
      <c r="P57" s="36">
        <v>451.23315900527086</v>
      </c>
      <c r="Q57" s="35">
        <v>4019.0786492978764</v>
      </c>
      <c r="R57" s="35">
        <v>7861.0728404448373</v>
      </c>
      <c r="S57" s="91"/>
      <c r="T57" s="30"/>
      <c r="U57" s="30"/>
      <c r="V57" s="30"/>
      <c r="W57" s="31"/>
    </row>
    <row r="58" spans="1:23" s="29" customFormat="1" ht="39.950000000000003" customHeight="1" x14ac:dyDescent="0.25">
      <c r="A58" s="92"/>
      <c r="B58" s="92"/>
      <c r="C58" s="37" t="s">
        <v>144</v>
      </c>
      <c r="D58" s="34" t="s">
        <v>6</v>
      </c>
      <c r="E58" s="34" t="s">
        <v>7</v>
      </c>
      <c r="F58" s="35">
        <v>0</v>
      </c>
      <c r="G58" s="35">
        <v>25.403870609999991</v>
      </c>
      <c r="H58" s="36">
        <v>150.0881441900911</v>
      </c>
      <c r="I58" s="36">
        <v>128.35968535959177</v>
      </c>
      <c r="J58" s="36">
        <v>235.27425613861317</v>
      </c>
      <c r="K58" s="36">
        <v>368.1907952542436</v>
      </c>
      <c r="L58" s="36">
        <v>258.08543959868638</v>
      </c>
      <c r="M58" s="36">
        <v>160.80821004058777</v>
      </c>
      <c r="N58" s="36">
        <v>65.691436930620753</v>
      </c>
      <c r="O58" s="36">
        <v>115.79209146283732</v>
      </c>
      <c r="P58" s="36">
        <v>68.885163060490271</v>
      </c>
      <c r="Q58" s="35">
        <v>1151.2468961173008</v>
      </c>
      <c r="R58" s="35">
        <v>2727.8259887630629</v>
      </c>
      <c r="S58" s="91"/>
      <c r="T58" s="30"/>
      <c r="U58" s="30"/>
      <c r="V58" s="30"/>
      <c r="W58" s="31"/>
    </row>
    <row r="59" spans="1:23" s="29" customFormat="1" ht="39.950000000000003" customHeight="1" x14ac:dyDescent="0.25">
      <c r="A59" s="92"/>
      <c r="B59" s="92"/>
      <c r="C59" s="37" t="s">
        <v>144</v>
      </c>
      <c r="D59" s="34" t="s">
        <v>8</v>
      </c>
      <c r="E59" s="34" t="s">
        <v>112</v>
      </c>
      <c r="F59" s="35">
        <v>0</v>
      </c>
      <c r="G59" s="35">
        <v>27.97414955689656</v>
      </c>
      <c r="H59" s="36">
        <v>147.52904643452175</v>
      </c>
      <c r="I59" s="36">
        <v>36.213062849999993</v>
      </c>
      <c r="J59" s="36">
        <v>413.11000042099982</v>
      </c>
      <c r="K59" s="36">
        <v>328.43467682204403</v>
      </c>
      <c r="L59" s="36">
        <v>591.60203699999988</v>
      </c>
      <c r="M59" s="36">
        <v>797.85814418837879</v>
      </c>
      <c r="N59" s="36">
        <v>361.20133037679244</v>
      </c>
      <c r="O59" s="36">
        <v>467.46519509100386</v>
      </c>
      <c r="P59" s="36">
        <v>542.03241634283916</v>
      </c>
      <c r="Q59" s="35">
        <v>4043.9094405505339</v>
      </c>
      <c r="R59" s="35">
        <v>7757.3294996340101</v>
      </c>
      <c r="S59" s="91"/>
      <c r="T59" s="30"/>
      <c r="U59" s="30"/>
      <c r="V59" s="30"/>
      <c r="W59" s="31"/>
    </row>
    <row r="60" spans="1:23" s="29" customFormat="1" ht="39.950000000000003" customHeight="1" x14ac:dyDescent="0.25">
      <c r="A60" s="92"/>
      <c r="B60" s="92"/>
      <c r="C60" s="37" t="s">
        <v>145</v>
      </c>
      <c r="D60" s="34" t="s">
        <v>22</v>
      </c>
      <c r="E60" s="34" t="s">
        <v>23</v>
      </c>
      <c r="F60" s="35">
        <v>0</v>
      </c>
      <c r="G60" s="35">
        <v>0</v>
      </c>
      <c r="H60" s="36">
        <v>7.6028923302634688</v>
      </c>
      <c r="I60" s="36">
        <v>1.112695312368688</v>
      </c>
      <c r="J60" s="36">
        <v>13.288098427285336</v>
      </c>
      <c r="K60" s="36">
        <v>26.423789086178459</v>
      </c>
      <c r="L60" s="36">
        <v>13.508524191847808</v>
      </c>
      <c r="M60" s="36">
        <v>1.9498986117264749</v>
      </c>
      <c r="N60" s="36">
        <v>1.8021511051221017</v>
      </c>
      <c r="O60" s="36">
        <v>1.3820167389885403</v>
      </c>
      <c r="P60" s="36">
        <v>1.5083718176545124</v>
      </c>
      <c r="Q60" s="35">
        <v>14.254756950532155</v>
      </c>
      <c r="R60" s="35">
        <v>82.833194571967539</v>
      </c>
      <c r="S60" s="91"/>
      <c r="T60" s="30"/>
      <c r="U60" s="30"/>
      <c r="V60" s="30"/>
      <c r="W60" s="31"/>
    </row>
    <row r="61" spans="1:23" s="29" customFormat="1" ht="39.950000000000003" customHeight="1" x14ac:dyDescent="0.25">
      <c r="A61" s="92"/>
      <c r="B61" s="92"/>
      <c r="C61" s="37" t="s">
        <v>145</v>
      </c>
      <c r="D61" s="34" t="s">
        <v>39</v>
      </c>
      <c r="E61" s="34" t="s">
        <v>40</v>
      </c>
      <c r="F61" s="35">
        <v>0</v>
      </c>
      <c r="G61" s="35">
        <v>0</v>
      </c>
      <c r="H61" s="36">
        <v>5.9939819999999999</v>
      </c>
      <c r="I61" s="36">
        <v>2.8775010000000001</v>
      </c>
      <c r="J61" s="36">
        <v>4.0544989999999999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5">
        <v>0</v>
      </c>
      <c r="R61" s="35">
        <v>12.925981999999999</v>
      </c>
      <c r="S61" s="91"/>
      <c r="T61" s="30"/>
      <c r="U61" s="30"/>
      <c r="V61" s="30"/>
      <c r="W61" s="31"/>
    </row>
    <row r="62" spans="1:23" s="29" customFormat="1" ht="39.950000000000003" customHeight="1" x14ac:dyDescent="0.25">
      <c r="A62" s="92"/>
      <c r="B62" s="92"/>
      <c r="C62" s="37" t="s">
        <v>145</v>
      </c>
      <c r="D62" s="34" t="s">
        <v>24</v>
      </c>
      <c r="E62" s="34" t="s">
        <v>120</v>
      </c>
      <c r="F62" s="35">
        <v>0</v>
      </c>
      <c r="G62" s="35">
        <v>0</v>
      </c>
      <c r="H62" s="36">
        <v>8.5891808420933344</v>
      </c>
      <c r="I62" s="36">
        <v>26.454096907986674</v>
      </c>
      <c r="J62" s="36">
        <v>1.3183458300000002</v>
      </c>
      <c r="K62" s="36">
        <v>0.5155324</v>
      </c>
      <c r="L62" s="36">
        <v>0.5155324</v>
      </c>
      <c r="M62" s="36">
        <v>0.1824016</v>
      </c>
      <c r="N62" s="36">
        <v>0</v>
      </c>
      <c r="O62" s="36">
        <v>0</v>
      </c>
      <c r="P62" s="36">
        <v>0</v>
      </c>
      <c r="Q62" s="35">
        <v>0</v>
      </c>
      <c r="R62" s="35">
        <v>37.575089980080001</v>
      </c>
      <c r="S62" s="91"/>
      <c r="T62" s="30"/>
      <c r="U62" s="30"/>
      <c r="V62" s="30"/>
      <c r="W62" s="31"/>
    </row>
    <row r="63" spans="1:23" s="29" customFormat="1" ht="39.950000000000003" customHeight="1" x14ac:dyDescent="0.25">
      <c r="A63" s="92"/>
      <c r="B63" s="92"/>
      <c r="C63" s="37" t="s">
        <v>145</v>
      </c>
      <c r="D63" s="34" t="s">
        <v>25</v>
      </c>
      <c r="E63" s="34" t="s">
        <v>121</v>
      </c>
      <c r="F63" s="35">
        <v>0</v>
      </c>
      <c r="G63" s="35">
        <v>0</v>
      </c>
      <c r="H63" s="36">
        <v>6.4203164799999985</v>
      </c>
      <c r="I63" s="36">
        <v>11.66661517926212</v>
      </c>
      <c r="J63" s="36">
        <v>7.7789568271674643</v>
      </c>
      <c r="K63" s="36">
        <v>0.85723335652468313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5">
        <v>0</v>
      </c>
      <c r="R63" s="35">
        <v>26.723121842954271</v>
      </c>
      <c r="S63" s="91"/>
      <c r="T63" s="30"/>
      <c r="U63" s="30"/>
      <c r="V63" s="30"/>
      <c r="W63" s="31"/>
    </row>
    <row r="64" spans="1:23" s="29" customFormat="1" ht="39.950000000000003" customHeight="1" x14ac:dyDescent="0.25">
      <c r="A64" s="92"/>
      <c r="B64" s="92"/>
      <c r="C64" s="37" t="s">
        <v>145</v>
      </c>
      <c r="D64" s="34" t="s">
        <v>41</v>
      </c>
      <c r="E64" s="34" t="s">
        <v>42</v>
      </c>
      <c r="F64" s="35">
        <v>0</v>
      </c>
      <c r="G64" s="35">
        <v>0</v>
      </c>
      <c r="H64" s="36">
        <v>10.266428908853689</v>
      </c>
      <c r="I64" s="36">
        <v>17.959486779706719</v>
      </c>
      <c r="J64" s="36">
        <v>5.350757676306312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5">
        <v>0</v>
      </c>
      <c r="R64" s="35">
        <v>33.576673364866728</v>
      </c>
      <c r="S64" s="91"/>
      <c r="T64" s="30"/>
      <c r="U64" s="30"/>
      <c r="V64" s="30"/>
      <c r="W64" s="31"/>
    </row>
    <row r="65" spans="1:23" s="29" customFormat="1" ht="39.950000000000003" customHeight="1" x14ac:dyDescent="0.25">
      <c r="A65" s="92"/>
      <c r="B65" s="92"/>
      <c r="C65" s="37" t="s">
        <v>145</v>
      </c>
      <c r="D65" s="34" t="s">
        <v>26</v>
      </c>
      <c r="E65" s="34" t="s">
        <v>122</v>
      </c>
      <c r="F65" s="35">
        <v>0</v>
      </c>
      <c r="G65" s="35">
        <v>0</v>
      </c>
      <c r="H65" s="36">
        <v>5.0113556788402667</v>
      </c>
      <c r="I65" s="36">
        <v>2.8967225996966874</v>
      </c>
      <c r="J65" s="36">
        <v>0.59725553405794896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5">
        <v>0</v>
      </c>
      <c r="R65" s="35">
        <v>8.5053338125949036</v>
      </c>
      <c r="S65" s="91"/>
      <c r="T65" s="30"/>
      <c r="U65" s="30"/>
      <c r="V65" s="30"/>
      <c r="W65" s="31"/>
    </row>
    <row r="66" spans="1:23" s="29" customFormat="1" ht="39.950000000000003" customHeight="1" x14ac:dyDescent="0.25">
      <c r="A66" s="92"/>
      <c r="B66" s="92"/>
      <c r="C66" s="37" t="s">
        <v>145</v>
      </c>
      <c r="D66" s="34" t="s">
        <v>27</v>
      </c>
      <c r="E66" s="34" t="s">
        <v>120</v>
      </c>
      <c r="F66" s="35">
        <v>0</v>
      </c>
      <c r="G66" s="35">
        <v>0</v>
      </c>
      <c r="H66" s="35">
        <v>6.9205831819000014</v>
      </c>
      <c r="I66" s="35">
        <v>6.9904380059847826</v>
      </c>
      <c r="J66" s="35">
        <v>1.7124813787152178</v>
      </c>
      <c r="K66" s="36">
        <v>0.5155324</v>
      </c>
      <c r="L66" s="36">
        <v>0.5155324</v>
      </c>
      <c r="M66" s="36">
        <v>0.16820160000000001</v>
      </c>
      <c r="N66" s="36">
        <v>0</v>
      </c>
      <c r="O66" s="36">
        <v>0</v>
      </c>
      <c r="P66" s="36">
        <v>0</v>
      </c>
      <c r="Q66" s="35">
        <v>0</v>
      </c>
      <c r="R66" s="35">
        <v>16.822768966600002</v>
      </c>
      <c r="S66" s="91"/>
      <c r="T66" s="30"/>
      <c r="U66" s="30"/>
      <c r="V66" s="30"/>
      <c r="W66" s="31"/>
    </row>
    <row r="67" spans="1:23" s="29" customFormat="1" ht="39.950000000000003" customHeight="1" x14ac:dyDescent="0.25">
      <c r="A67" s="92"/>
      <c r="B67" s="92"/>
      <c r="C67" s="37" t="s">
        <v>145</v>
      </c>
      <c r="D67" s="34" t="s">
        <v>43</v>
      </c>
      <c r="E67" s="34" t="s">
        <v>123</v>
      </c>
      <c r="F67" s="35">
        <v>0</v>
      </c>
      <c r="G67" s="35">
        <v>0</v>
      </c>
      <c r="H67" s="35">
        <v>16.042269233688433</v>
      </c>
      <c r="I67" s="35">
        <v>0</v>
      </c>
      <c r="J67" s="35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5">
        <v>0</v>
      </c>
      <c r="R67" s="35">
        <v>16.042269233688433</v>
      </c>
      <c r="S67" s="91"/>
      <c r="T67" s="30"/>
      <c r="U67" s="30"/>
      <c r="V67" s="30"/>
      <c r="W67" s="31"/>
    </row>
    <row r="68" spans="1:23" s="29" customFormat="1" ht="39.950000000000003" customHeight="1" x14ac:dyDescent="0.25">
      <c r="A68" s="92"/>
      <c r="B68" s="92"/>
      <c r="C68" s="37" t="s">
        <v>145</v>
      </c>
      <c r="D68" s="34" t="s">
        <v>44</v>
      </c>
      <c r="E68" s="34" t="s">
        <v>117</v>
      </c>
      <c r="F68" s="35">
        <v>0</v>
      </c>
      <c r="G68" s="35">
        <v>0</v>
      </c>
      <c r="H68" s="35">
        <v>14.06624107685669</v>
      </c>
      <c r="I68" s="35">
        <v>13.472161470204707</v>
      </c>
      <c r="J68" s="35">
        <v>4.6907708968024693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5">
        <v>0</v>
      </c>
      <c r="R68" s="35">
        <v>32.229173443863871</v>
      </c>
      <c r="S68" s="91"/>
      <c r="T68" s="30"/>
      <c r="U68" s="30"/>
      <c r="V68" s="30"/>
      <c r="W68" s="31"/>
    </row>
    <row r="69" spans="1:23" s="29" customFormat="1" ht="39.950000000000003" customHeight="1" x14ac:dyDescent="0.25">
      <c r="A69" s="92"/>
      <c r="B69" s="92"/>
      <c r="C69" s="37" t="s">
        <v>145</v>
      </c>
      <c r="D69" s="34" t="s">
        <v>28</v>
      </c>
      <c r="E69" s="34" t="s">
        <v>116</v>
      </c>
      <c r="F69" s="35">
        <v>0</v>
      </c>
      <c r="G69" s="35">
        <v>0</v>
      </c>
      <c r="H69" s="35">
        <v>3.6887799999999999</v>
      </c>
      <c r="I69" s="35">
        <v>2.60717</v>
      </c>
      <c r="J69" s="35">
        <v>3.0621106772593687</v>
      </c>
      <c r="K69" s="36">
        <v>1.8110920153461363</v>
      </c>
      <c r="L69" s="36">
        <v>3.4459241389734556</v>
      </c>
      <c r="M69" s="36">
        <v>3.4281419307778798</v>
      </c>
      <c r="N69" s="36">
        <v>1.5793540901377867</v>
      </c>
      <c r="O69" s="36">
        <v>3.3781657321118419</v>
      </c>
      <c r="P69" s="36">
        <v>3.3155183552411556</v>
      </c>
      <c r="Q69" s="35">
        <v>14.126255090213661</v>
      </c>
      <c r="R69" s="35">
        <v>40.442512030061287</v>
      </c>
      <c r="S69" s="91"/>
      <c r="T69" s="30"/>
      <c r="U69" s="30"/>
      <c r="V69" s="30"/>
      <c r="W69" s="31"/>
    </row>
    <row r="70" spans="1:23" s="29" customFormat="1" ht="39.950000000000003" customHeight="1" x14ac:dyDescent="0.25">
      <c r="A70" s="92"/>
      <c r="B70" s="92"/>
      <c r="C70" s="37" t="s">
        <v>145</v>
      </c>
      <c r="D70" s="34" t="s">
        <v>29</v>
      </c>
      <c r="E70" s="34" t="s">
        <v>113</v>
      </c>
      <c r="F70" s="35">
        <v>0</v>
      </c>
      <c r="G70" s="35">
        <v>0</v>
      </c>
      <c r="H70" s="36">
        <v>12.169714647952068</v>
      </c>
      <c r="I70" s="36">
        <v>16.217989646691187</v>
      </c>
      <c r="J70" s="36">
        <v>9.8264640731086015</v>
      </c>
      <c r="K70" s="36">
        <v>1.6367393775520664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5">
        <v>0</v>
      </c>
      <c r="R70" s="35">
        <v>39.850907745303928</v>
      </c>
      <c r="S70" s="91"/>
      <c r="T70" s="30"/>
      <c r="U70" s="30"/>
      <c r="V70" s="30"/>
      <c r="W70" s="31"/>
    </row>
    <row r="71" spans="1:23" s="29" customFormat="1" ht="39.950000000000003" customHeight="1" x14ac:dyDescent="0.25">
      <c r="A71" s="92"/>
      <c r="B71" s="92"/>
      <c r="C71" s="37" t="s">
        <v>145</v>
      </c>
      <c r="D71" s="34" t="s">
        <v>30</v>
      </c>
      <c r="E71" s="34" t="s">
        <v>31</v>
      </c>
      <c r="F71" s="35">
        <v>0</v>
      </c>
      <c r="G71" s="35">
        <v>0</v>
      </c>
      <c r="H71" s="36">
        <v>13.078438365714288</v>
      </c>
      <c r="I71" s="36">
        <v>13.69619816285714</v>
      </c>
      <c r="J71" s="36">
        <v>37.797364925714284</v>
      </c>
      <c r="K71" s="36">
        <v>1.5424686733333328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5">
        <v>0</v>
      </c>
      <c r="R71" s="35">
        <v>66.114470127619043</v>
      </c>
      <c r="S71" s="91"/>
      <c r="T71" s="30"/>
      <c r="U71" s="30"/>
      <c r="V71" s="30"/>
      <c r="W71" s="31"/>
    </row>
    <row r="72" spans="1:23" s="29" customFormat="1" ht="39.950000000000003" customHeight="1" x14ac:dyDescent="0.25">
      <c r="A72" s="92"/>
      <c r="B72" s="92"/>
      <c r="C72" s="37" t="s">
        <v>145</v>
      </c>
      <c r="D72" s="34" t="s">
        <v>32</v>
      </c>
      <c r="E72" s="34" t="s">
        <v>124</v>
      </c>
      <c r="F72" s="35">
        <v>0</v>
      </c>
      <c r="G72" s="35">
        <v>0</v>
      </c>
      <c r="H72" s="36">
        <v>2.1162955699999997</v>
      </c>
      <c r="I72" s="36">
        <v>1.6030008753</v>
      </c>
      <c r="J72" s="36">
        <v>2.0313895210260151</v>
      </c>
      <c r="K72" s="36">
        <v>1.6437891574631589</v>
      </c>
      <c r="L72" s="36">
        <v>4.1675042135795266</v>
      </c>
      <c r="M72" s="36">
        <v>1.6637181940973176</v>
      </c>
      <c r="N72" s="36">
        <v>4.0497407435720865</v>
      </c>
      <c r="O72" s="36">
        <v>1.7817494553744495</v>
      </c>
      <c r="P72" s="36">
        <v>4.0012848389650104</v>
      </c>
      <c r="Q72" s="35">
        <v>26.820476370084691</v>
      </c>
      <c r="R72" s="35">
        <v>49.878948939462255</v>
      </c>
      <c r="S72" s="91"/>
      <c r="T72" s="30"/>
      <c r="U72" s="30"/>
      <c r="V72" s="30"/>
      <c r="W72" s="31"/>
    </row>
    <row r="73" spans="1:23" s="29" customFormat="1" ht="39.950000000000003" customHeight="1" x14ac:dyDescent="0.25">
      <c r="A73" s="92"/>
      <c r="B73" s="92"/>
      <c r="C73" s="37" t="s">
        <v>145</v>
      </c>
      <c r="D73" s="34" t="s">
        <v>45</v>
      </c>
      <c r="E73" s="34" t="s">
        <v>125</v>
      </c>
      <c r="F73" s="35">
        <v>0</v>
      </c>
      <c r="G73" s="35">
        <v>0</v>
      </c>
      <c r="H73" s="36">
        <v>16.966159561232857</v>
      </c>
      <c r="I73" s="36">
        <v>22.61117570876711</v>
      </c>
      <c r="J73" s="36">
        <v>3.8503690100000023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5">
        <v>0</v>
      </c>
      <c r="R73" s="35">
        <v>43.427704279999972</v>
      </c>
      <c r="S73" s="91"/>
      <c r="T73" s="30"/>
      <c r="U73" s="30"/>
      <c r="V73" s="30"/>
      <c r="W73" s="31"/>
    </row>
    <row r="74" spans="1:23" s="29" customFormat="1" ht="39.950000000000003" customHeight="1" x14ac:dyDescent="0.25">
      <c r="A74" s="92"/>
      <c r="B74" s="92"/>
      <c r="C74" s="37" t="s">
        <v>145</v>
      </c>
      <c r="D74" s="34" t="s">
        <v>46</v>
      </c>
      <c r="E74" s="34" t="s">
        <v>126</v>
      </c>
      <c r="F74" s="35">
        <v>0</v>
      </c>
      <c r="G74" s="35">
        <v>0</v>
      </c>
      <c r="H74" s="36">
        <v>16.688498510532067</v>
      </c>
      <c r="I74" s="36">
        <v>31.549458688430448</v>
      </c>
      <c r="J74" s="36">
        <v>13.247925838327433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5">
        <v>0</v>
      </c>
      <c r="R74" s="35">
        <v>61.485883037289945</v>
      </c>
      <c r="S74" s="91"/>
      <c r="T74" s="30"/>
      <c r="U74" s="30"/>
      <c r="V74" s="30"/>
      <c r="W74" s="31"/>
    </row>
    <row r="75" spans="1:23" ht="30" customHeight="1" x14ac:dyDescent="0.6">
      <c r="C75" s="37" t="s">
        <v>145</v>
      </c>
      <c r="D75" s="34" t="s">
        <v>47</v>
      </c>
      <c r="E75" s="34" t="s">
        <v>48</v>
      </c>
      <c r="F75" s="35">
        <v>0</v>
      </c>
      <c r="G75" s="35">
        <v>0</v>
      </c>
      <c r="H75" s="36">
        <v>10.162942540808077</v>
      </c>
      <c r="I75" s="36">
        <v>7.5529627500000016</v>
      </c>
      <c r="J75" s="36">
        <v>3.8506429199999999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5">
        <v>0</v>
      </c>
      <c r="R75" s="35">
        <v>21.566548210808076</v>
      </c>
      <c r="S75" s="85"/>
      <c r="T75" s="6"/>
      <c r="U75" s="6"/>
      <c r="V75" s="6"/>
      <c r="W75" s="5"/>
    </row>
    <row r="76" spans="1:23" ht="30" customHeight="1" x14ac:dyDescent="0.6">
      <c r="C76" s="37" t="s">
        <v>145</v>
      </c>
      <c r="D76" s="34" t="s">
        <v>33</v>
      </c>
      <c r="E76" s="34" t="s">
        <v>120</v>
      </c>
      <c r="F76" s="35">
        <v>0</v>
      </c>
      <c r="G76" s="35">
        <v>0</v>
      </c>
      <c r="H76" s="36">
        <v>6.9632591244081405</v>
      </c>
      <c r="I76" s="36">
        <v>8.1164446108125841</v>
      </c>
      <c r="J76" s="36">
        <v>2.4982922779955588</v>
      </c>
      <c r="K76" s="36">
        <v>1.2595323999999999</v>
      </c>
      <c r="L76" s="36">
        <v>1.2595323999999999</v>
      </c>
      <c r="M76" s="36">
        <v>0.41620159999999995</v>
      </c>
      <c r="N76" s="36">
        <v>0</v>
      </c>
      <c r="O76" s="36">
        <v>0</v>
      </c>
      <c r="P76" s="36">
        <v>0</v>
      </c>
      <c r="Q76" s="35">
        <v>0</v>
      </c>
      <c r="R76" s="35">
        <v>20.513262413216282</v>
      </c>
      <c r="S76" s="85"/>
      <c r="T76" s="6"/>
      <c r="U76" s="6"/>
      <c r="V76" s="6"/>
      <c r="W76" s="5"/>
    </row>
    <row r="77" spans="1:23" ht="30" customHeight="1" x14ac:dyDescent="0.25">
      <c r="C77" s="37" t="s">
        <v>145</v>
      </c>
      <c r="D77" s="37" t="s">
        <v>34</v>
      </c>
      <c r="E77" s="34" t="s">
        <v>114</v>
      </c>
      <c r="F77" s="35">
        <v>0</v>
      </c>
      <c r="G77" s="35">
        <v>0</v>
      </c>
      <c r="H77" s="35">
        <v>6.5906475799999988</v>
      </c>
      <c r="I77" s="38">
        <v>11.717631511044253</v>
      </c>
      <c r="J77" s="38">
        <v>6.5186352792687661</v>
      </c>
      <c r="K77" s="36">
        <v>1.0179277812369698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5">
        <v>0</v>
      </c>
      <c r="R77" s="35">
        <v>25.844842151549987</v>
      </c>
    </row>
    <row r="78" spans="1:23" ht="30" customHeight="1" x14ac:dyDescent="0.25">
      <c r="C78" s="37" t="s">
        <v>145</v>
      </c>
      <c r="D78" s="37" t="s">
        <v>49</v>
      </c>
      <c r="E78" s="34" t="s">
        <v>115</v>
      </c>
      <c r="F78" s="35">
        <v>0</v>
      </c>
      <c r="G78" s="35">
        <v>0</v>
      </c>
      <c r="H78" s="35">
        <v>5.7562181954955003</v>
      </c>
      <c r="I78" s="38">
        <v>5.4738589472589139</v>
      </c>
      <c r="J78" s="38">
        <v>3.8434812268537599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5">
        <v>0</v>
      </c>
      <c r="R78" s="35">
        <v>15.073558369608174</v>
      </c>
    </row>
    <row r="79" spans="1:23" ht="30" customHeight="1" x14ac:dyDescent="0.25">
      <c r="C79" s="37" t="s">
        <v>145</v>
      </c>
      <c r="D79" s="37" t="s">
        <v>35</v>
      </c>
      <c r="E79" s="34" t="s">
        <v>116</v>
      </c>
      <c r="F79" s="35">
        <v>0</v>
      </c>
      <c r="G79" s="35">
        <v>0</v>
      </c>
      <c r="H79" s="35">
        <v>3.2643900000000001</v>
      </c>
      <c r="I79" s="38">
        <v>2.8262800000000001</v>
      </c>
      <c r="J79" s="38">
        <v>3.2865921493960322</v>
      </c>
      <c r="K79" s="36">
        <v>2.2988310539900638</v>
      </c>
      <c r="L79" s="36">
        <v>4.1754489203190808</v>
      </c>
      <c r="M79" s="36">
        <v>3.5770058817769086</v>
      </c>
      <c r="N79" s="36">
        <v>3.7162108362683921</v>
      </c>
      <c r="O79" s="36">
        <v>3.6131695526957679</v>
      </c>
      <c r="P79" s="36">
        <v>3.4220362150372963</v>
      </c>
      <c r="Q79" s="35">
        <v>23.841165033808217</v>
      </c>
      <c r="R79" s="35">
        <v>54.021129643291758</v>
      </c>
    </row>
    <row r="80" spans="1:23" ht="30" customHeight="1" x14ac:dyDescent="0.25">
      <c r="B80" s="93"/>
      <c r="C80" s="37" t="s">
        <v>145</v>
      </c>
      <c r="D80" s="37" t="s">
        <v>36</v>
      </c>
      <c r="E80" s="34" t="s">
        <v>23</v>
      </c>
      <c r="F80" s="35">
        <v>0</v>
      </c>
      <c r="G80" s="35">
        <v>0</v>
      </c>
      <c r="H80" s="35">
        <v>7.2031292445924144</v>
      </c>
      <c r="I80" s="38">
        <v>4.8141062600426414</v>
      </c>
      <c r="J80" s="38">
        <v>23.322943354606895</v>
      </c>
      <c r="K80" s="36">
        <v>18.993664355081489</v>
      </c>
      <c r="L80" s="36">
        <v>7.3124561569113649</v>
      </c>
      <c r="M80" s="36">
        <v>3.4508309843475837</v>
      </c>
      <c r="N80" s="36">
        <v>3.3299409314845234</v>
      </c>
      <c r="O80" s="36">
        <v>2.6657045569171003</v>
      </c>
      <c r="P80" s="36">
        <v>2.8037409456973736</v>
      </c>
      <c r="Q80" s="35">
        <v>6.6242896758508465</v>
      </c>
      <c r="R80" s="35">
        <v>80.520806465532246</v>
      </c>
    </row>
    <row r="81" spans="2:18" ht="30" customHeight="1" x14ac:dyDescent="0.25">
      <c r="B81" s="93"/>
      <c r="C81" s="37" t="s">
        <v>145</v>
      </c>
      <c r="D81" s="39" t="s">
        <v>37</v>
      </c>
      <c r="E81" s="34" t="s">
        <v>117</v>
      </c>
      <c r="F81" s="38">
        <v>0</v>
      </c>
      <c r="G81" s="38">
        <v>0</v>
      </c>
      <c r="H81" s="38">
        <v>25.473533506829124</v>
      </c>
      <c r="I81" s="38">
        <v>41.937468840013807</v>
      </c>
      <c r="J81" s="38">
        <v>37.360184390000001</v>
      </c>
      <c r="K81" s="36">
        <v>47.838308010900008</v>
      </c>
      <c r="L81" s="36">
        <v>27.274796303624157</v>
      </c>
      <c r="M81" s="36">
        <v>21.355576147315102</v>
      </c>
      <c r="N81" s="36">
        <v>15.884995275004165</v>
      </c>
      <c r="O81" s="36">
        <v>13.216535275004167</v>
      </c>
      <c r="P81" s="36">
        <v>9.7868952750041665</v>
      </c>
      <c r="Q81" s="35">
        <v>78.101484037938093</v>
      </c>
      <c r="R81" s="35">
        <v>318.22977706163277</v>
      </c>
    </row>
    <row r="82" spans="2:18" ht="30" customHeight="1" x14ac:dyDescent="0.25">
      <c r="B82" s="93"/>
      <c r="C82" s="37" t="s">
        <v>145</v>
      </c>
      <c r="D82" s="39" t="s">
        <v>38</v>
      </c>
      <c r="E82" s="34" t="s">
        <v>118</v>
      </c>
      <c r="F82" s="38">
        <v>0</v>
      </c>
      <c r="G82" s="38">
        <v>0</v>
      </c>
      <c r="H82" s="38">
        <v>2.7845199039717903</v>
      </c>
      <c r="I82" s="38">
        <v>6.5165499224352565</v>
      </c>
      <c r="J82" s="38">
        <v>12.307305000056763</v>
      </c>
      <c r="K82" s="36">
        <v>0.30202212115915611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5">
        <v>0</v>
      </c>
      <c r="R82" s="35">
        <v>21.910396947622967</v>
      </c>
    </row>
    <row r="83" spans="2:18" ht="30" customHeight="1" x14ac:dyDescent="0.25">
      <c r="B83" s="93"/>
      <c r="C83" s="37" t="s">
        <v>145</v>
      </c>
      <c r="D83" s="39" t="s">
        <v>50</v>
      </c>
      <c r="E83" s="34" t="s">
        <v>119</v>
      </c>
      <c r="F83" s="38">
        <v>0</v>
      </c>
      <c r="G83" s="38">
        <v>0</v>
      </c>
      <c r="H83" s="38">
        <v>17.969512227298079</v>
      </c>
      <c r="I83" s="38">
        <v>17.631862281047226</v>
      </c>
      <c r="J83" s="38">
        <v>5.5308581000000006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5">
        <v>0</v>
      </c>
      <c r="R83" s="35">
        <v>41.132232608345305</v>
      </c>
    </row>
    <row r="84" spans="2:18" ht="30" customHeight="1" x14ac:dyDescent="0.25">
      <c r="B84" s="93"/>
      <c r="C84" s="37" t="s">
        <v>146</v>
      </c>
      <c r="D84" s="39" t="s">
        <v>51</v>
      </c>
      <c r="E84" s="34" t="s">
        <v>52</v>
      </c>
      <c r="F84" s="38">
        <v>0</v>
      </c>
      <c r="G84" s="38">
        <v>0</v>
      </c>
      <c r="H84" s="41">
        <v>11.88</v>
      </c>
      <c r="I84" s="41">
        <v>23.620999999999999</v>
      </c>
      <c r="J84" s="41">
        <v>92.614999999999995</v>
      </c>
      <c r="K84" s="41">
        <v>23.556000000000001</v>
      </c>
      <c r="L84" s="41">
        <v>136.92599999999999</v>
      </c>
      <c r="M84" s="41">
        <v>1.05</v>
      </c>
      <c r="N84" s="41">
        <v>0</v>
      </c>
      <c r="O84" s="41">
        <v>0</v>
      </c>
      <c r="P84" s="41">
        <v>0</v>
      </c>
      <c r="Q84" s="35">
        <v>0</v>
      </c>
      <c r="R84" s="35">
        <v>289.64800000000002</v>
      </c>
    </row>
    <row r="85" spans="2:18" ht="30" customHeight="1" x14ac:dyDescent="0.25">
      <c r="C85" s="37" t="s">
        <v>146</v>
      </c>
      <c r="D85" s="39" t="s">
        <v>53</v>
      </c>
      <c r="E85" s="34" t="s">
        <v>54</v>
      </c>
      <c r="F85" s="38">
        <v>0</v>
      </c>
      <c r="G85" s="38">
        <v>0</v>
      </c>
      <c r="H85" s="41">
        <v>6.7779607659080394</v>
      </c>
      <c r="I85" s="41">
        <v>8.7735980000000016</v>
      </c>
      <c r="J85" s="41">
        <v>24.395517241379309</v>
      </c>
      <c r="K85" s="41">
        <v>153.67301724137931</v>
      </c>
      <c r="L85" s="41">
        <v>5.7817672413793106</v>
      </c>
      <c r="M85" s="41">
        <v>0</v>
      </c>
      <c r="N85" s="41">
        <v>0</v>
      </c>
      <c r="O85" s="41">
        <v>0</v>
      </c>
      <c r="P85" s="41">
        <v>0</v>
      </c>
      <c r="Q85" s="35">
        <v>0</v>
      </c>
      <c r="R85" s="35">
        <v>199.401860490046</v>
      </c>
    </row>
    <row r="86" spans="2:18" ht="30" customHeight="1" x14ac:dyDescent="0.25">
      <c r="C86" s="37" t="s">
        <v>146</v>
      </c>
      <c r="D86" s="39" t="s">
        <v>9</v>
      </c>
      <c r="E86" s="34" t="s">
        <v>127</v>
      </c>
      <c r="F86" s="38">
        <v>0</v>
      </c>
      <c r="G86" s="38">
        <v>0</v>
      </c>
      <c r="H86" s="41">
        <v>22.727820999999999</v>
      </c>
      <c r="I86" s="41">
        <v>110.48394999999999</v>
      </c>
      <c r="J86" s="41">
        <v>10.4</v>
      </c>
      <c r="K86" s="41">
        <v>9</v>
      </c>
      <c r="L86" s="41">
        <v>9</v>
      </c>
      <c r="M86" s="41">
        <v>0</v>
      </c>
      <c r="N86" s="41">
        <v>0</v>
      </c>
      <c r="O86" s="41">
        <v>0</v>
      </c>
      <c r="P86" s="41">
        <v>0</v>
      </c>
      <c r="Q86" s="35">
        <v>0</v>
      </c>
      <c r="R86" s="35">
        <v>161.611771</v>
      </c>
    </row>
    <row r="87" spans="2:18" ht="30" customHeight="1" x14ac:dyDescent="0.25">
      <c r="C87" s="37" t="s">
        <v>146</v>
      </c>
      <c r="D87" s="39" t="s">
        <v>55</v>
      </c>
      <c r="E87" s="34" t="s">
        <v>56</v>
      </c>
      <c r="F87" s="38">
        <v>0</v>
      </c>
      <c r="G87" s="38">
        <v>0</v>
      </c>
      <c r="H87" s="41">
        <v>8.24</v>
      </c>
      <c r="I87" s="41">
        <v>9</v>
      </c>
      <c r="J87" s="41">
        <v>6.8</v>
      </c>
      <c r="K87" s="41">
        <v>6.5</v>
      </c>
      <c r="L87" s="41">
        <v>6.5</v>
      </c>
      <c r="M87" s="41">
        <v>0</v>
      </c>
      <c r="N87" s="41">
        <v>0</v>
      </c>
      <c r="O87" s="41">
        <v>0</v>
      </c>
      <c r="P87" s="41">
        <v>0</v>
      </c>
      <c r="Q87" s="35">
        <v>0</v>
      </c>
      <c r="R87" s="35">
        <v>37.04</v>
      </c>
    </row>
    <row r="88" spans="2:18" ht="30" customHeight="1" x14ac:dyDescent="0.25">
      <c r="C88" s="37" t="s">
        <v>146</v>
      </c>
      <c r="D88" s="39" t="s">
        <v>57</v>
      </c>
      <c r="E88" s="34" t="s">
        <v>58</v>
      </c>
      <c r="F88" s="38">
        <v>0</v>
      </c>
      <c r="G88" s="38">
        <v>0</v>
      </c>
      <c r="H88" s="41">
        <v>7.57</v>
      </c>
      <c r="I88" s="41">
        <v>8.0440000000000005</v>
      </c>
      <c r="J88" s="41">
        <v>138.72800000000001</v>
      </c>
      <c r="K88" s="41">
        <v>5.0447499999999996</v>
      </c>
      <c r="L88" s="41">
        <v>5.5534999999999997</v>
      </c>
      <c r="M88" s="41">
        <v>0</v>
      </c>
      <c r="N88" s="41">
        <v>0</v>
      </c>
      <c r="O88" s="41">
        <v>0</v>
      </c>
      <c r="P88" s="41">
        <v>0</v>
      </c>
      <c r="Q88" s="35">
        <v>0</v>
      </c>
      <c r="R88" s="35">
        <v>164.94024999999999</v>
      </c>
    </row>
    <row r="89" spans="2:18" ht="30" customHeight="1" x14ac:dyDescent="0.25">
      <c r="C89" s="37" t="s">
        <v>146</v>
      </c>
      <c r="D89" s="39" t="s">
        <v>59</v>
      </c>
      <c r="E89" s="34" t="s">
        <v>52</v>
      </c>
      <c r="F89" s="38">
        <v>0</v>
      </c>
      <c r="G89" s="38">
        <v>0</v>
      </c>
      <c r="H89" s="38">
        <v>11.73</v>
      </c>
      <c r="I89" s="38">
        <v>26.045000000000002</v>
      </c>
      <c r="J89" s="38">
        <v>120.8895</v>
      </c>
      <c r="K89" s="38">
        <v>6.4850000000000003</v>
      </c>
      <c r="L89" s="38">
        <v>6.085</v>
      </c>
      <c r="M89" s="38">
        <v>1.04</v>
      </c>
      <c r="N89" s="38">
        <v>0</v>
      </c>
      <c r="O89" s="38">
        <v>0</v>
      </c>
      <c r="P89" s="38">
        <v>0</v>
      </c>
      <c r="Q89" s="35">
        <v>0</v>
      </c>
      <c r="R89" s="35">
        <v>172.27449999999999</v>
      </c>
    </row>
    <row r="90" spans="2:18" ht="30" customHeight="1" x14ac:dyDescent="0.25">
      <c r="B90" s="94"/>
      <c r="C90" s="37" t="s">
        <v>146</v>
      </c>
      <c r="D90" s="39" t="s">
        <v>60</v>
      </c>
      <c r="E90" s="34" t="s">
        <v>128</v>
      </c>
      <c r="F90" s="38">
        <v>0</v>
      </c>
      <c r="G90" s="38">
        <v>0</v>
      </c>
      <c r="H90" s="38">
        <v>13.736188</v>
      </c>
      <c r="I90" s="38">
        <v>28.381499999999999</v>
      </c>
      <c r="J90" s="38">
        <v>85.656000000000006</v>
      </c>
      <c r="K90" s="38">
        <v>7.69</v>
      </c>
      <c r="L90" s="38">
        <v>7.53</v>
      </c>
      <c r="M90" s="38">
        <v>3.55</v>
      </c>
      <c r="N90" s="38">
        <v>0</v>
      </c>
      <c r="O90" s="38">
        <v>0</v>
      </c>
      <c r="P90" s="38">
        <v>0</v>
      </c>
      <c r="Q90" s="35">
        <v>0</v>
      </c>
      <c r="R90" s="35">
        <v>146.543688</v>
      </c>
    </row>
    <row r="91" spans="2:18" ht="30" customHeight="1" x14ac:dyDescent="0.25">
      <c r="B91" s="94"/>
      <c r="C91" s="39" t="s">
        <v>146</v>
      </c>
      <c r="D91" s="39" t="s">
        <v>61</v>
      </c>
      <c r="E91" s="34" t="s">
        <v>62</v>
      </c>
      <c r="F91" s="38">
        <v>0</v>
      </c>
      <c r="G91" s="38">
        <v>0</v>
      </c>
      <c r="H91" s="38">
        <v>10.781000000000001</v>
      </c>
      <c r="I91" s="38">
        <v>12.554</v>
      </c>
      <c r="J91" s="38">
        <v>61.164999999999999</v>
      </c>
      <c r="K91" s="38">
        <v>9.577</v>
      </c>
      <c r="L91" s="38">
        <v>5.52</v>
      </c>
      <c r="M91" s="38">
        <v>2.2000000000000002</v>
      </c>
      <c r="N91" s="38">
        <v>0</v>
      </c>
      <c r="O91" s="38">
        <v>0</v>
      </c>
      <c r="P91" s="38">
        <v>0</v>
      </c>
      <c r="Q91" s="35">
        <v>0</v>
      </c>
      <c r="R91" s="35">
        <v>101.797</v>
      </c>
    </row>
    <row r="92" spans="2:18" ht="30" customHeight="1" x14ac:dyDescent="0.25">
      <c r="B92" s="94"/>
      <c r="C92" s="39" t="s">
        <v>147</v>
      </c>
      <c r="D92" s="39" t="s">
        <v>13</v>
      </c>
      <c r="E92" s="34" t="s">
        <v>129</v>
      </c>
      <c r="F92" s="38">
        <v>0</v>
      </c>
      <c r="G92" s="38">
        <v>0</v>
      </c>
      <c r="H92" s="38">
        <v>3.7297383449999999</v>
      </c>
      <c r="I92" s="38">
        <v>11.689215034999997</v>
      </c>
      <c r="J92" s="38">
        <v>51.262000000000008</v>
      </c>
      <c r="K92" s="38">
        <v>37.32800000000001</v>
      </c>
      <c r="L92" s="38">
        <v>3.6077849999999998</v>
      </c>
      <c r="M92" s="38">
        <v>3.6080000000000005</v>
      </c>
      <c r="N92" s="38">
        <v>0</v>
      </c>
      <c r="O92" s="38">
        <v>0</v>
      </c>
      <c r="P92" s="38">
        <v>0</v>
      </c>
      <c r="Q92" s="35">
        <v>0</v>
      </c>
      <c r="R92" s="35">
        <v>111.22473838000001</v>
      </c>
    </row>
    <row r="93" spans="2:18" ht="30" customHeight="1" x14ac:dyDescent="0.25">
      <c r="B93" s="95"/>
      <c r="C93" s="39" t="s">
        <v>147</v>
      </c>
      <c r="D93" s="39" t="s">
        <v>63</v>
      </c>
      <c r="E93" s="34" t="s">
        <v>131</v>
      </c>
      <c r="F93" s="38">
        <v>0</v>
      </c>
      <c r="G93" s="38">
        <v>0</v>
      </c>
      <c r="H93" s="38">
        <v>3.5691829333333334</v>
      </c>
      <c r="I93" s="38">
        <v>4.3875620000000009</v>
      </c>
      <c r="J93" s="38">
        <v>4.1939079495987821</v>
      </c>
      <c r="K93" s="38">
        <v>4.1908055754649851</v>
      </c>
      <c r="L93" s="38">
        <v>4.0250883710213676</v>
      </c>
      <c r="M93" s="38">
        <v>2.9910028258610621</v>
      </c>
      <c r="N93" s="38">
        <v>0</v>
      </c>
      <c r="O93" s="38">
        <v>0</v>
      </c>
      <c r="P93" s="38">
        <v>0</v>
      </c>
      <c r="Q93" s="35">
        <v>0</v>
      </c>
      <c r="R93" s="35">
        <v>23.357549655279531</v>
      </c>
    </row>
    <row r="94" spans="2:18" ht="30" customHeight="1" x14ac:dyDescent="0.25">
      <c r="B94" s="95"/>
      <c r="C94" s="39" t="s">
        <v>147</v>
      </c>
      <c r="D94" s="39" t="s">
        <v>74</v>
      </c>
      <c r="E94" s="34" t="s">
        <v>132</v>
      </c>
      <c r="F94" s="38">
        <v>0</v>
      </c>
      <c r="G94" s="38">
        <v>0</v>
      </c>
      <c r="H94" s="38">
        <v>0</v>
      </c>
      <c r="I94" s="38">
        <v>8.0379558966666664</v>
      </c>
      <c r="J94" s="38">
        <v>71.521559902000007</v>
      </c>
      <c r="K94" s="38">
        <v>15.54694789955</v>
      </c>
      <c r="L94" s="38">
        <v>69.966579247038752</v>
      </c>
      <c r="M94" s="38">
        <v>0</v>
      </c>
      <c r="N94" s="38">
        <v>0</v>
      </c>
      <c r="O94" s="38">
        <v>0</v>
      </c>
      <c r="P94" s="38">
        <v>0</v>
      </c>
      <c r="Q94" s="35">
        <v>0</v>
      </c>
      <c r="R94" s="35">
        <v>165.07304294525542</v>
      </c>
    </row>
    <row r="95" spans="2:18" ht="30" customHeight="1" x14ac:dyDescent="0.25">
      <c r="C95" s="39" t="s">
        <v>147</v>
      </c>
      <c r="D95" s="39" t="s">
        <v>17</v>
      </c>
      <c r="E95" s="34" t="s">
        <v>129</v>
      </c>
      <c r="F95" s="38">
        <v>0</v>
      </c>
      <c r="G95" s="38">
        <v>0</v>
      </c>
      <c r="H95" s="38">
        <v>1.8754093679999997</v>
      </c>
      <c r="I95" s="38">
        <v>5.626228104</v>
      </c>
      <c r="J95" s="38">
        <v>4.66</v>
      </c>
      <c r="K95" s="38">
        <v>3.1380696721770902</v>
      </c>
      <c r="L95" s="38">
        <v>1.4206158904290604</v>
      </c>
      <c r="M95" s="38">
        <v>0.67245071129716305</v>
      </c>
      <c r="N95" s="38">
        <v>0</v>
      </c>
      <c r="O95" s="38">
        <v>0</v>
      </c>
      <c r="P95" s="38">
        <v>0</v>
      </c>
      <c r="Q95" s="35">
        <v>0</v>
      </c>
      <c r="R95" s="35">
        <v>17.392773745903312</v>
      </c>
    </row>
    <row r="96" spans="2:18" ht="30" customHeight="1" x14ac:dyDescent="0.25">
      <c r="C96" s="39" t="s">
        <v>147</v>
      </c>
      <c r="D96" s="40" t="s">
        <v>64</v>
      </c>
      <c r="E96" s="34" t="s">
        <v>10</v>
      </c>
      <c r="F96" s="38">
        <v>0</v>
      </c>
      <c r="G96" s="38">
        <v>0</v>
      </c>
      <c r="H96" s="41">
        <v>1.10128</v>
      </c>
      <c r="I96" s="41">
        <v>10.1412</v>
      </c>
      <c r="J96" s="41">
        <v>8.8358830390000005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35">
        <v>0</v>
      </c>
      <c r="R96" s="35">
        <v>20.078363038999999</v>
      </c>
    </row>
    <row r="97" spans="1:22" ht="30" customHeight="1" x14ac:dyDescent="0.25">
      <c r="C97" s="39" t="s">
        <v>147</v>
      </c>
      <c r="D97" s="40" t="s">
        <v>14</v>
      </c>
      <c r="E97" s="34" t="s">
        <v>15</v>
      </c>
      <c r="F97" s="38">
        <v>0</v>
      </c>
      <c r="G97" s="38">
        <v>0</v>
      </c>
      <c r="H97" s="38">
        <v>0.75901539748901647</v>
      </c>
      <c r="I97" s="38">
        <v>3.2648022407553881</v>
      </c>
      <c r="J97" s="38">
        <v>4.624268391113052</v>
      </c>
      <c r="K97" s="38">
        <v>4.349969602939864</v>
      </c>
      <c r="L97" s="38">
        <v>24.442811142926104</v>
      </c>
      <c r="M97" s="38">
        <v>1.8314939782135111</v>
      </c>
      <c r="N97" s="38">
        <v>0</v>
      </c>
      <c r="O97" s="38">
        <v>0</v>
      </c>
      <c r="P97" s="38">
        <v>0</v>
      </c>
      <c r="Q97" s="35">
        <v>0</v>
      </c>
      <c r="R97" s="35">
        <v>39.272360753436928</v>
      </c>
    </row>
    <row r="98" spans="1:22" ht="30" customHeight="1" x14ac:dyDescent="0.25">
      <c r="C98" s="39" t="s">
        <v>147</v>
      </c>
      <c r="D98" s="40" t="s">
        <v>11</v>
      </c>
      <c r="E98" s="34" t="s">
        <v>12</v>
      </c>
      <c r="F98" s="38">
        <v>0</v>
      </c>
      <c r="G98" s="38">
        <v>0</v>
      </c>
      <c r="H98" s="38">
        <v>1.0831999999999999</v>
      </c>
      <c r="I98" s="38">
        <v>7.2991000000000001</v>
      </c>
      <c r="J98" s="38">
        <v>12.45852</v>
      </c>
      <c r="K98" s="38">
        <v>54.501074000000003</v>
      </c>
      <c r="L98" s="38">
        <v>6.6559269000000008</v>
      </c>
      <c r="M98" s="38">
        <v>5.5106599999999997</v>
      </c>
      <c r="N98" s="38">
        <v>0</v>
      </c>
      <c r="O98" s="38">
        <v>0</v>
      </c>
      <c r="P98" s="38">
        <v>0</v>
      </c>
      <c r="Q98" s="35">
        <v>0</v>
      </c>
      <c r="R98" s="35">
        <v>87.508480900000009</v>
      </c>
    </row>
    <row r="99" spans="1:22" ht="30" customHeight="1" x14ac:dyDescent="0.25">
      <c r="A99" s="95"/>
      <c r="C99" s="39" t="s">
        <v>147</v>
      </c>
      <c r="D99" s="40" t="s">
        <v>19</v>
      </c>
      <c r="E99" s="34" t="s">
        <v>129</v>
      </c>
      <c r="F99" s="38">
        <v>0</v>
      </c>
      <c r="G99" s="38">
        <v>0</v>
      </c>
      <c r="H99" s="38">
        <v>3.6365879299999997</v>
      </c>
      <c r="I99" s="38">
        <v>10.90976379</v>
      </c>
      <c r="J99" s="38">
        <v>36.65</v>
      </c>
      <c r="K99" s="38">
        <v>51.948</v>
      </c>
      <c r="L99" s="38">
        <v>3.6080000000000005</v>
      </c>
      <c r="M99" s="38">
        <v>3.6080000000000005</v>
      </c>
      <c r="N99" s="38">
        <v>0</v>
      </c>
      <c r="O99" s="38">
        <v>0</v>
      </c>
      <c r="P99" s="38">
        <v>0</v>
      </c>
      <c r="Q99" s="35">
        <v>0</v>
      </c>
      <c r="R99" s="35">
        <v>110.36035172</v>
      </c>
    </row>
    <row r="100" spans="1:22" ht="30" customHeight="1" x14ac:dyDescent="0.25">
      <c r="C100" s="39" t="s">
        <v>147</v>
      </c>
      <c r="D100" s="40" t="s">
        <v>16</v>
      </c>
      <c r="E100" s="34" t="s">
        <v>15</v>
      </c>
      <c r="F100" s="38">
        <v>0</v>
      </c>
      <c r="G100" s="38">
        <v>0</v>
      </c>
      <c r="H100" s="38">
        <v>0.71238269877218852</v>
      </c>
      <c r="I100" s="38">
        <v>6.4465825950024103</v>
      </c>
      <c r="J100" s="38">
        <v>2.6519135012139503</v>
      </c>
      <c r="K100" s="38">
        <v>3.0763910764536613</v>
      </c>
      <c r="L100" s="38">
        <v>2.406094964631015</v>
      </c>
      <c r="M100" s="38">
        <v>2.1099244306282317</v>
      </c>
      <c r="N100" s="38">
        <v>0</v>
      </c>
      <c r="O100" s="38">
        <v>0</v>
      </c>
      <c r="P100" s="38">
        <v>0</v>
      </c>
      <c r="Q100" s="35">
        <v>0</v>
      </c>
      <c r="R100" s="35">
        <v>17.403289266701456</v>
      </c>
    </row>
    <row r="101" spans="1:22" ht="30" customHeight="1" x14ac:dyDescent="0.25">
      <c r="B101" s="95"/>
      <c r="C101" s="40" t="s">
        <v>147</v>
      </c>
      <c r="D101" s="40" t="s">
        <v>18</v>
      </c>
      <c r="E101" s="34" t="s">
        <v>130</v>
      </c>
      <c r="F101" s="38">
        <v>0</v>
      </c>
      <c r="G101" s="38">
        <v>0</v>
      </c>
      <c r="H101" s="38">
        <v>2.3845465799999994</v>
      </c>
      <c r="I101" s="38">
        <v>37.093368665600003</v>
      </c>
      <c r="J101" s="38">
        <v>117.86005313955899</v>
      </c>
      <c r="K101" s="38">
        <v>7.8064999999999998</v>
      </c>
      <c r="L101" s="38">
        <v>5.0095000000000001</v>
      </c>
      <c r="M101" s="38">
        <v>4.1018749999999997</v>
      </c>
      <c r="N101" s="38">
        <v>0</v>
      </c>
      <c r="O101" s="38">
        <v>0</v>
      </c>
      <c r="P101" s="38">
        <v>0</v>
      </c>
      <c r="Q101" s="35">
        <v>0</v>
      </c>
      <c r="R101" s="35">
        <v>174.25584338515898</v>
      </c>
    </row>
    <row r="102" spans="1:22" ht="30" customHeight="1" x14ac:dyDescent="0.25">
      <c r="B102" s="94"/>
      <c r="C102" s="40" t="s">
        <v>148</v>
      </c>
      <c r="D102" s="40" t="s">
        <v>75</v>
      </c>
      <c r="E102" s="34" t="s">
        <v>133</v>
      </c>
      <c r="F102" s="38">
        <v>0</v>
      </c>
      <c r="G102" s="38">
        <v>0</v>
      </c>
      <c r="H102" s="38">
        <v>0</v>
      </c>
      <c r="I102" s="38">
        <v>2.1100723133333337</v>
      </c>
      <c r="J102" s="38">
        <v>21.074525783333332</v>
      </c>
      <c r="K102" s="38">
        <v>0.15663333333333332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5">
        <v>0</v>
      </c>
      <c r="R102" s="35">
        <v>23.341231429999997</v>
      </c>
    </row>
    <row r="103" spans="1:22" ht="30" customHeight="1" x14ac:dyDescent="0.25">
      <c r="B103" s="94"/>
      <c r="C103" s="40" t="s">
        <v>148</v>
      </c>
      <c r="D103" s="40" t="s">
        <v>65</v>
      </c>
      <c r="E103" s="34" t="s">
        <v>134</v>
      </c>
      <c r="F103" s="38">
        <v>0</v>
      </c>
      <c r="G103" s="38">
        <v>0</v>
      </c>
      <c r="H103" s="38">
        <v>0.49475229885057487</v>
      </c>
      <c r="I103" s="38">
        <v>3.1704554076646292</v>
      </c>
      <c r="J103" s="38">
        <v>14.837116820103901</v>
      </c>
      <c r="K103" s="38">
        <v>0.5722235042735041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5">
        <v>0</v>
      </c>
      <c r="R103" s="35">
        <v>19.074548030892611</v>
      </c>
    </row>
    <row r="104" spans="1:22" ht="30" customHeight="1" x14ac:dyDescent="0.25">
      <c r="B104" s="94"/>
      <c r="C104" s="40" t="s">
        <v>148</v>
      </c>
      <c r="D104" s="40" t="s">
        <v>66</v>
      </c>
      <c r="E104" s="34" t="s">
        <v>134</v>
      </c>
      <c r="F104" s="38">
        <v>0</v>
      </c>
      <c r="G104" s="38">
        <v>0</v>
      </c>
      <c r="H104" s="38">
        <v>0.39751027313671655</v>
      </c>
      <c r="I104" s="38">
        <v>8.358422338266239</v>
      </c>
      <c r="J104" s="38">
        <v>25.813674217786907</v>
      </c>
      <c r="K104" s="38">
        <v>0.56816367829059844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5">
        <v>0</v>
      </c>
      <c r="R104" s="35">
        <v>35.137770507480468</v>
      </c>
    </row>
    <row r="105" spans="1:22" ht="30" customHeight="1" x14ac:dyDescent="0.25">
      <c r="B105" s="96"/>
      <c r="C105" s="39" t="s">
        <v>148</v>
      </c>
      <c r="D105" s="40" t="s">
        <v>67</v>
      </c>
      <c r="E105" s="34" t="s">
        <v>134</v>
      </c>
      <c r="F105" s="38">
        <v>0</v>
      </c>
      <c r="G105" s="38">
        <v>0</v>
      </c>
      <c r="H105" s="38">
        <v>0.39751027313671655</v>
      </c>
      <c r="I105" s="38">
        <v>4.6372567820293211</v>
      </c>
      <c r="J105" s="38">
        <v>18.388094176132114</v>
      </c>
      <c r="K105" s="38">
        <v>0.64316367829059795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5">
        <v>0</v>
      </c>
      <c r="R105" s="35">
        <v>24.066024909588748</v>
      </c>
    </row>
    <row r="106" spans="1:22" ht="30" customHeight="1" x14ac:dyDescent="0.25">
      <c r="B106" s="96"/>
      <c r="C106" s="39" t="s">
        <v>148</v>
      </c>
      <c r="D106" s="40" t="s">
        <v>159</v>
      </c>
      <c r="E106" s="34" t="s">
        <v>134</v>
      </c>
      <c r="F106" s="38">
        <v>0</v>
      </c>
      <c r="G106" s="38">
        <v>0</v>
      </c>
      <c r="H106" s="38">
        <v>0</v>
      </c>
      <c r="I106" s="38">
        <v>1.7241269807692305</v>
      </c>
      <c r="J106" s="38">
        <v>13.671264801538459</v>
      </c>
      <c r="K106" s="38">
        <v>1.682764071794872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5">
        <v>0</v>
      </c>
      <c r="R106" s="35">
        <v>17.078155854102562</v>
      </c>
    </row>
    <row r="107" spans="1:22" ht="30" customHeight="1" x14ac:dyDescent="0.25">
      <c r="B107" s="96"/>
      <c r="C107" s="39" t="s">
        <v>148</v>
      </c>
      <c r="D107" s="40" t="s">
        <v>351</v>
      </c>
      <c r="E107" s="34" t="s">
        <v>134</v>
      </c>
      <c r="F107" s="38">
        <v>0</v>
      </c>
      <c r="G107" s="38">
        <v>0</v>
      </c>
      <c r="H107" s="38">
        <v>0</v>
      </c>
      <c r="I107" s="38">
        <v>0.90815112685896315</v>
      </c>
      <c r="J107" s="38">
        <v>16.960303510821422</v>
      </c>
      <c r="K107" s="38">
        <v>1.8192934983886995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5">
        <v>0</v>
      </c>
      <c r="R107" s="35">
        <v>19.687748136069086</v>
      </c>
    </row>
    <row r="108" spans="1:22" ht="30" customHeight="1" x14ac:dyDescent="0.25">
      <c r="A108" s="89"/>
      <c r="B108" s="97"/>
      <c r="C108" s="39" t="s">
        <v>148</v>
      </c>
      <c r="D108" s="40" t="s">
        <v>352</v>
      </c>
      <c r="E108" s="34" t="s">
        <v>134</v>
      </c>
      <c r="F108" s="38">
        <v>0</v>
      </c>
      <c r="G108" s="38">
        <v>0</v>
      </c>
      <c r="H108" s="38">
        <v>0</v>
      </c>
      <c r="I108" s="38">
        <v>0.99330141438033071</v>
      </c>
      <c r="J108" s="38">
        <v>21.291695131402612</v>
      </c>
      <c r="K108" s="38">
        <v>1.9879049850553649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5">
        <v>0</v>
      </c>
      <c r="R108" s="35">
        <v>24.272901530838308</v>
      </c>
      <c r="S108" s="89"/>
      <c r="T108" s="7"/>
      <c r="U108" s="7"/>
      <c r="V108" s="7"/>
    </row>
    <row r="109" spans="1:22" ht="30" customHeight="1" x14ac:dyDescent="0.25">
      <c r="A109" s="89"/>
      <c r="C109" s="39" t="s">
        <v>149</v>
      </c>
      <c r="D109" s="40" t="s">
        <v>76</v>
      </c>
      <c r="E109" s="34" t="s">
        <v>133</v>
      </c>
      <c r="F109" s="38">
        <v>0</v>
      </c>
      <c r="G109" s="38">
        <v>0</v>
      </c>
      <c r="H109" s="38">
        <v>0</v>
      </c>
      <c r="I109" s="38">
        <v>3.6927572989472566</v>
      </c>
      <c r="J109" s="38">
        <v>26.479198936140349</v>
      </c>
      <c r="K109" s="38">
        <v>0.52333333333333332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5">
        <v>0</v>
      </c>
      <c r="R109" s="35">
        <v>30.695289568420939</v>
      </c>
      <c r="S109" s="89"/>
      <c r="T109" s="7"/>
      <c r="U109" s="7"/>
      <c r="V109" s="7"/>
    </row>
    <row r="110" spans="1:22" ht="30" customHeight="1" x14ac:dyDescent="0.25">
      <c r="A110" s="89"/>
      <c r="C110" s="39" t="s">
        <v>149</v>
      </c>
      <c r="D110" s="40" t="s">
        <v>160</v>
      </c>
      <c r="E110" s="34" t="s">
        <v>135</v>
      </c>
      <c r="F110" s="38">
        <v>0</v>
      </c>
      <c r="G110" s="38">
        <v>0</v>
      </c>
      <c r="H110" s="38">
        <v>0</v>
      </c>
      <c r="I110" s="38">
        <v>3.4513179130000045</v>
      </c>
      <c r="J110" s="38">
        <v>15.472936012470583</v>
      </c>
      <c r="K110" s="38">
        <v>6.3438572449705832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5">
        <v>0</v>
      </c>
      <c r="R110" s="35">
        <v>25.268111170441173</v>
      </c>
      <c r="S110" s="89"/>
      <c r="T110" s="7"/>
      <c r="U110" s="7"/>
      <c r="V110" s="7"/>
    </row>
    <row r="111" spans="1:22" ht="30" customHeight="1" x14ac:dyDescent="0.25">
      <c r="A111" s="89"/>
      <c r="C111" s="39" t="s">
        <v>149</v>
      </c>
      <c r="D111" s="40" t="s">
        <v>77</v>
      </c>
      <c r="E111" s="34" t="s">
        <v>135</v>
      </c>
      <c r="F111" s="38">
        <v>0</v>
      </c>
      <c r="G111" s="38">
        <v>0</v>
      </c>
      <c r="H111" s="38">
        <v>0</v>
      </c>
      <c r="I111" s="38">
        <v>2.7814660629999994</v>
      </c>
      <c r="J111" s="38">
        <v>5.7220261199705877</v>
      </c>
      <c r="K111" s="38">
        <v>1.1761123699705884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5">
        <v>0</v>
      </c>
      <c r="R111" s="35">
        <v>9.6796045529411749</v>
      </c>
      <c r="S111" s="89"/>
      <c r="T111" s="7"/>
      <c r="U111" s="7"/>
      <c r="V111" s="7"/>
    </row>
    <row r="112" spans="1:22" ht="30" customHeight="1" x14ac:dyDescent="0.25">
      <c r="A112" s="89"/>
      <c r="B112" s="98"/>
      <c r="C112" s="34" t="s">
        <v>149</v>
      </c>
      <c r="D112" s="34" t="s">
        <v>78</v>
      </c>
      <c r="E112" s="34" t="s">
        <v>133</v>
      </c>
      <c r="F112" s="35">
        <v>0</v>
      </c>
      <c r="G112" s="35">
        <v>0</v>
      </c>
      <c r="H112" s="35">
        <v>0</v>
      </c>
      <c r="I112" s="35">
        <v>6.3338648000000011E-2</v>
      </c>
      <c r="J112" s="35">
        <v>1.9990282213333326</v>
      </c>
      <c r="K112" s="35">
        <v>4.4332915176666665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6.4956583869999989</v>
      </c>
      <c r="S112" s="89"/>
      <c r="T112" s="7"/>
      <c r="U112" s="7"/>
      <c r="V112" s="7"/>
    </row>
    <row r="113" spans="1:22" ht="30" customHeight="1" x14ac:dyDescent="0.25">
      <c r="A113" s="89"/>
      <c r="B113" s="98"/>
      <c r="C113" s="34" t="s">
        <v>149</v>
      </c>
      <c r="D113" s="34" t="s">
        <v>68</v>
      </c>
      <c r="E113" s="34" t="s">
        <v>136</v>
      </c>
      <c r="F113" s="35">
        <v>0</v>
      </c>
      <c r="G113" s="35">
        <v>0</v>
      </c>
      <c r="H113" s="35">
        <v>0.48959107299741594</v>
      </c>
      <c r="I113" s="35">
        <v>7.5023535236697008</v>
      </c>
      <c r="J113" s="35">
        <v>14.281236923758764</v>
      </c>
      <c r="K113" s="35">
        <v>0.73015842735042713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23.003339947776311</v>
      </c>
      <c r="S113" s="89"/>
      <c r="T113" s="7"/>
      <c r="U113" s="7"/>
      <c r="V113" s="7"/>
    </row>
    <row r="114" spans="1:22" ht="30" customHeight="1" x14ac:dyDescent="0.25">
      <c r="A114" s="89"/>
      <c r="B114" s="98"/>
      <c r="C114" s="34" t="s">
        <v>149</v>
      </c>
      <c r="D114" s="34" t="s">
        <v>366</v>
      </c>
      <c r="E114" s="34" t="s">
        <v>369</v>
      </c>
      <c r="F114" s="35">
        <v>0</v>
      </c>
      <c r="G114" s="35">
        <v>0</v>
      </c>
      <c r="H114" s="35">
        <v>0</v>
      </c>
      <c r="I114" s="35">
        <v>0.23617499999999997</v>
      </c>
      <c r="J114" s="35">
        <v>1.9492576000000001</v>
      </c>
      <c r="K114" s="35">
        <v>24.09567282846</v>
      </c>
      <c r="L114" s="35">
        <v>0.4613565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26.742461928460003</v>
      </c>
      <c r="S114" s="89"/>
      <c r="T114" s="7"/>
      <c r="U114" s="7"/>
      <c r="V114" s="7"/>
    </row>
    <row r="115" spans="1:22" ht="30" customHeight="1" x14ac:dyDescent="0.25">
      <c r="A115" s="89"/>
      <c r="B115" s="98"/>
      <c r="C115" s="34" t="s">
        <v>149</v>
      </c>
      <c r="D115" s="34" t="s">
        <v>371</v>
      </c>
      <c r="E115" s="34" t="s">
        <v>369</v>
      </c>
      <c r="F115" s="35">
        <v>0</v>
      </c>
      <c r="G115" s="35">
        <v>0</v>
      </c>
      <c r="H115" s="35">
        <v>0</v>
      </c>
      <c r="I115" s="35">
        <v>0.236175</v>
      </c>
      <c r="J115" s="35">
        <v>2.2483515719626168</v>
      </c>
      <c r="K115" s="35">
        <v>15.456720379217879</v>
      </c>
      <c r="L115" s="35">
        <v>0.4613565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18.402603451180497</v>
      </c>
      <c r="S115" s="89"/>
      <c r="T115" s="7"/>
      <c r="U115" s="7"/>
      <c r="V115" s="7"/>
    </row>
    <row r="116" spans="1:22" ht="30" customHeight="1" x14ac:dyDescent="0.25">
      <c r="A116" s="89"/>
      <c r="B116" s="99"/>
      <c r="C116" s="34" t="s">
        <v>149</v>
      </c>
      <c r="D116" s="34" t="s">
        <v>79</v>
      </c>
      <c r="E116" s="34" t="s">
        <v>137</v>
      </c>
      <c r="F116" s="35">
        <v>0</v>
      </c>
      <c r="G116" s="35">
        <v>0</v>
      </c>
      <c r="H116" s="35">
        <v>0</v>
      </c>
      <c r="I116" s="35">
        <v>1.3513903112666676</v>
      </c>
      <c r="J116" s="35">
        <v>17.30815590646667</v>
      </c>
      <c r="K116" s="35">
        <v>11.651263832066668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30.310810049800008</v>
      </c>
      <c r="S116" s="89"/>
      <c r="T116" s="7"/>
      <c r="U116" s="7"/>
      <c r="V116" s="7"/>
    </row>
    <row r="117" spans="1:22" ht="30" customHeight="1" x14ac:dyDescent="0.25">
      <c r="A117" s="89"/>
      <c r="B117" s="99"/>
      <c r="C117" s="34" t="s">
        <v>149</v>
      </c>
      <c r="D117" s="34" t="s">
        <v>80</v>
      </c>
      <c r="E117" s="34" t="s">
        <v>138</v>
      </c>
      <c r="F117" s="35">
        <v>0</v>
      </c>
      <c r="G117" s="35">
        <v>0</v>
      </c>
      <c r="H117" s="35">
        <v>0</v>
      </c>
      <c r="I117" s="35">
        <v>1.2575065675000003</v>
      </c>
      <c r="J117" s="35">
        <v>18.019765437700002</v>
      </c>
      <c r="K117" s="35">
        <v>12.739559360100003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32.016831365300007</v>
      </c>
      <c r="S117" s="89"/>
      <c r="T117" s="7"/>
      <c r="U117" s="7"/>
      <c r="V117" s="7"/>
    </row>
    <row r="118" spans="1:22" ht="30" customHeight="1" x14ac:dyDescent="0.25">
      <c r="A118" s="89"/>
      <c r="B118" s="99"/>
      <c r="C118" s="34" t="s">
        <v>149</v>
      </c>
      <c r="D118" s="34" t="s">
        <v>376</v>
      </c>
      <c r="E118" s="34" t="s">
        <v>136</v>
      </c>
      <c r="F118" s="35">
        <v>0</v>
      </c>
      <c r="G118" s="35">
        <v>0</v>
      </c>
      <c r="H118" s="35">
        <v>0</v>
      </c>
      <c r="I118" s="35">
        <v>0.73384754776445793</v>
      </c>
      <c r="J118" s="35">
        <v>18.302426995245476</v>
      </c>
      <c r="K118" s="35">
        <v>1.4282549156654454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20.464529458675376</v>
      </c>
      <c r="S118" s="89"/>
      <c r="T118" s="7"/>
      <c r="U118" s="7"/>
      <c r="V118" s="7"/>
    </row>
    <row r="119" spans="1:22" ht="30" customHeight="1" x14ac:dyDescent="0.25">
      <c r="A119" s="89"/>
      <c r="B119" s="99"/>
      <c r="C119" s="34" t="s">
        <v>149</v>
      </c>
      <c r="D119" s="34" t="s">
        <v>161</v>
      </c>
      <c r="E119" s="34" t="s">
        <v>136</v>
      </c>
      <c r="F119" s="35">
        <v>0</v>
      </c>
      <c r="G119" s="35">
        <v>0</v>
      </c>
      <c r="H119" s="35">
        <v>0</v>
      </c>
      <c r="I119" s="35">
        <v>0.90626649502927248</v>
      </c>
      <c r="J119" s="35">
        <v>26.458601100397214</v>
      </c>
      <c r="K119" s="35">
        <v>0.49136174008894268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27.85622933551543</v>
      </c>
      <c r="S119" s="89"/>
      <c r="T119" s="7"/>
      <c r="U119" s="7"/>
      <c r="V119" s="7"/>
    </row>
    <row r="120" spans="1:22" ht="30" customHeight="1" x14ac:dyDescent="0.25">
      <c r="A120" s="89"/>
      <c r="B120" s="99"/>
      <c r="C120" s="34" t="s">
        <v>149</v>
      </c>
      <c r="D120" s="34" t="s">
        <v>360</v>
      </c>
      <c r="E120" s="34" t="s">
        <v>364</v>
      </c>
      <c r="F120" s="35">
        <v>0</v>
      </c>
      <c r="G120" s="35">
        <v>0</v>
      </c>
      <c r="H120" s="35">
        <v>0</v>
      </c>
      <c r="I120" s="35">
        <v>0.36396432999999995</v>
      </c>
      <c r="J120" s="35">
        <v>6.6680171100000001</v>
      </c>
      <c r="K120" s="35">
        <v>1.5293891600000002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8.5613706000000018</v>
      </c>
      <c r="S120" s="89"/>
      <c r="T120" s="7"/>
      <c r="U120" s="7"/>
      <c r="V120" s="7"/>
    </row>
    <row r="121" spans="1:22" ht="30" customHeight="1" x14ac:dyDescent="0.25">
      <c r="A121" s="89"/>
      <c r="B121" s="99"/>
      <c r="C121" s="34" t="s">
        <v>149</v>
      </c>
      <c r="D121" s="34" t="s">
        <v>69</v>
      </c>
      <c r="E121" s="34" t="s">
        <v>136</v>
      </c>
      <c r="F121" s="35">
        <v>0</v>
      </c>
      <c r="G121" s="35">
        <v>0</v>
      </c>
      <c r="H121" s="35">
        <v>0.23077551724137929</v>
      </c>
      <c r="I121" s="35">
        <v>3.6971338620882785</v>
      </c>
      <c r="J121" s="35">
        <v>31.839461728945643</v>
      </c>
      <c r="K121" s="35">
        <v>2.1139367316063415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37.881307839881643</v>
      </c>
      <c r="S121" s="89"/>
      <c r="T121" s="7"/>
      <c r="U121" s="7"/>
      <c r="V121" s="7"/>
    </row>
    <row r="122" spans="1:22" ht="30" customHeight="1" x14ac:dyDescent="0.25">
      <c r="A122" s="89"/>
      <c r="C122" s="34" t="s">
        <v>149</v>
      </c>
      <c r="D122" s="34" t="s">
        <v>365</v>
      </c>
      <c r="E122" s="34" t="s">
        <v>136</v>
      </c>
      <c r="F122" s="35">
        <v>0</v>
      </c>
      <c r="G122" s="35">
        <v>0</v>
      </c>
      <c r="H122" s="35">
        <v>0</v>
      </c>
      <c r="I122" s="35">
        <v>0.70003794356088367</v>
      </c>
      <c r="J122" s="35">
        <v>12.420649644454183</v>
      </c>
      <c r="K122" s="35">
        <v>7.181021861898425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20.301709449913492</v>
      </c>
      <c r="S122" s="89"/>
      <c r="T122" s="7"/>
      <c r="U122" s="7"/>
      <c r="V122" s="7"/>
    </row>
    <row r="123" spans="1:22" ht="30" customHeight="1" x14ac:dyDescent="0.25">
      <c r="A123" s="89"/>
      <c r="C123" s="34" t="s">
        <v>587</v>
      </c>
      <c r="D123" s="34" t="s">
        <v>395</v>
      </c>
      <c r="E123" s="34" t="s">
        <v>398</v>
      </c>
      <c r="F123" s="35">
        <v>0</v>
      </c>
      <c r="G123" s="35">
        <v>0</v>
      </c>
      <c r="H123" s="35">
        <v>0</v>
      </c>
      <c r="I123" s="35">
        <v>7.3805085300000002</v>
      </c>
      <c r="J123" s="35">
        <v>27.869206216999999</v>
      </c>
      <c r="K123" s="35">
        <v>55.823077599925007</v>
      </c>
      <c r="L123" s="35">
        <v>53.503354814923121</v>
      </c>
      <c r="M123" s="35">
        <v>3.2630475152962002</v>
      </c>
      <c r="N123" s="35">
        <v>2.6747762546280063</v>
      </c>
      <c r="O123" s="35">
        <v>0</v>
      </c>
      <c r="P123" s="35">
        <v>0</v>
      </c>
      <c r="Q123" s="35">
        <v>0</v>
      </c>
      <c r="R123" s="35">
        <v>150.51397093177232</v>
      </c>
      <c r="S123" s="89"/>
      <c r="T123" s="7"/>
      <c r="U123" s="7"/>
      <c r="V123" s="7"/>
    </row>
    <row r="124" spans="1:22" ht="30" customHeight="1" x14ac:dyDescent="0.25">
      <c r="A124" s="89"/>
      <c r="C124" s="34" t="s">
        <v>587</v>
      </c>
      <c r="D124" s="34" t="s">
        <v>403</v>
      </c>
      <c r="E124" s="34" t="s">
        <v>12</v>
      </c>
      <c r="F124" s="35">
        <v>0</v>
      </c>
      <c r="G124" s="35">
        <v>0</v>
      </c>
      <c r="H124" s="35">
        <v>0</v>
      </c>
      <c r="I124" s="35">
        <v>4.6731227029999998</v>
      </c>
      <c r="J124" s="35">
        <v>9.1950000000000003</v>
      </c>
      <c r="K124" s="35">
        <v>15.767413529999999</v>
      </c>
      <c r="L124" s="35">
        <v>62.884517000000002</v>
      </c>
      <c r="M124" s="35">
        <v>10.755064000000001</v>
      </c>
      <c r="N124" s="35">
        <v>2.9454799999999999</v>
      </c>
      <c r="O124" s="35">
        <v>0</v>
      </c>
      <c r="P124" s="35">
        <v>0</v>
      </c>
      <c r="Q124" s="35">
        <v>0</v>
      </c>
      <c r="R124" s="35">
        <v>106.22059723299999</v>
      </c>
      <c r="S124" s="89"/>
      <c r="T124" s="7"/>
      <c r="U124" s="7"/>
      <c r="V124" s="7"/>
    </row>
    <row r="125" spans="1:22" ht="30" customHeight="1" x14ac:dyDescent="0.25">
      <c r="A125" s="89"/>
      <c r="B125" s="89"/>
      <c r="C125" s="34" t="s">
        <v>587</v>
      </c>
      <c r="D125" s="34" t="s">
        <v>409</v>
      </c>
      <c r="E125" s="34" t="s">
        <v>398</v>
      </c>
      <c r="F125" s="35">
        <v>0</v>
      </c>
      <c r="G125" s="35">
        <v>0</v>
      </c>
      <c r="H125" s="35">
        <v>0</v>
      </c>
      <c r="I125" s="35">
        <v>3.0175611299999998</v>
      </c>
      <c r="J125" s="35">
        <v>3.8319674100000003</v>
      </c>
      <c r="K125" s="35">
        <v>1.7660014035</v>
      </c>
      <c r="L125" s="35">
        <v>1.4843858486750003</v>
      </c>
      <c r="M125" s="35">
        <v>1.5385131518918751</v>
      </c>
      <c r="N125" s="35">
        <v>1.3371565317644141</v>
      </c>
      <c r="O125" s="35">
        <v>0</v>
      </c>
      <c r="P125" s="35">
        <v>0</v>
      </c>
      <c r="Q125" s="35">
        <v>0</v>
      </c>
      <c r="R125" s="35">
        <v>12.97558547583129</v>
      </c>
      <c r="S125" s="89"/>
      <c r="T125" s="7"/>
      <c r="U125" s="7"/>
      <c r="V125" s="7"/>
    </row>
    <row r="126" spans="1:22" ht="30" customHeight="1" x14ac:dyDescent="0.25">
      <c r="A126" s="89"/>
      <c r="B126" s="89"/>
      <c r="C126" s="34" t="s">
        <v>587</v>
      </c>
      <c r="D126" s="34" t="s">
        <v>414</v>
      </c>
      <c r="E126" s="34" t="s">
        <v>15</v>
      </c>
      <c r="F126" s="35">
        <v>0</v>
      </c>
      <c r="G126" s="35">
        <v>0</v>
      </c>
      <c r="H126" s="35">
        <v>0</v>
      </c>
      <c r="I126" s="35">
        <v>2.3288549577747499</v>
      </c>
      <c r="J126" s="35">
        <v>6.6777677820179013</v>
      </c>
      <c r="K126" s="35">
        <v>6.0738029578155039</v>
      </c>
      <c r="L126" s="35">
        <v>59.918646845869787</v>
      </c>
      <c r="M126" s="35">
        <v>2.6473381620535315</v>
      </c>
      <c r="N126" s="35">
        <v>0.37858872442773162</v>
      </c>
      <c r="O126" s="35">
        <v>0</v>
      </c>
      <c r="P126" s="35">
        <v>0</v>
      </c>
      <c r="Q126" s="35">
        <v>0</v>
      </c>
      <c r="R126" s="35">
        <v>78.024999429959195</v>
      </c>
      <c r="S126" s="89"/>
      <c r="T126" s="7"/>
      <c r="U126" s="7"/>
      <c r="V126" s="7"/>
    </row>
    <row r="127" spans="1:22" ht="30" customHeight="1" x14ac:dyDescent="0.25">
      <c r="A127" s="89"/>
      <c r="B127" s="89"/>
      <c r="C127" s="34" t="s">
        <v>587</v>
      </c>
      <c r="D127" s="34" t="s">
        <v>415</v>
      </c>
      <c r="E127" s="34" t="s">
        <v>380</v>
      </c>
      <c r="F127" s="35">
        <v>0</v>
      </c>
      <c r="G127" s="35">
        <v>0</v>
      </c>
      <c r="H127" s="35">
        <v>0</v>
      </c>
      <c r="I127" s="35">
        <v>8.1159949999999998</v>
      </c>
      <c r="J127" s="35">
        <v>13.447393999999997</v>
      </c>
      <c r="K127" s="35">
        <v>66.146773999999994</v>
      </c>
      <c r="L127" s="35">
        <v>2.1889430000000001</v>
      </c>
      <c r="M127" s="35">
        <v>2.234035</v>
      </c>
      <c r="N127" s="35">
        <v>0.57480963749999991</v>
      </c>
      <c r="O127" s="35">
        <v>0</v>
      </c>
      <c r="P127" s="35">
        <v>0</v>
      </c>
      <c r="Q127" s="35">
        <v>0</v>
      </c>
      <c r="R127" s="35">
        <v>92.707950637500005</v>
      </c>
      <c r="S127" s="89"/>
      <c r="T127" s="7"/>
      <c r="U127" s="7"/>
      <c r="V127" s="7"/>
    </row>
    <row r="128" spans="1:22" ht="30" customHeight="1" x14ac:dyDescent="0.25">
      <c r="A128" s="89"/>
      <c r="B128" s="89"/>
      <c r="C128" s="34" t="s">
        <v>587</v>
      </c>
      <c r="D128" s="34" t="s">
        <v>417</v>
      </c>
      <c r="E128" s="34" t="s">
        <v>380</v>
      </c>
      <c r="F128" s="35">
        <v>0</v>
      </c>
      <c r="G128" s="35">
        <v>0</v>
      </c>
      <c r="H128" s="35">
        <v>0</v>
      </c>
      <c r="I128" s="35">
        <v>7.9850399999999997</v>
      </c>
      <c r="J128" s="35">
        <v>56.610562000000002</v>
      </c>
      <c r="K128" s="35">
        <v>47.146774000000001</v>
      </c>
      <c r="L128" s="35">
        <v>2.1890429999999999</v>
      </c>
      <c r="M128" s="35">
        <v>2.234035</v>
      </c>
      <c r="N128" s="35">
        <v>0.57480963749999991</v>
      </c>
      <c r="O128" s="35">
        <v>0</v>
      </c>
      <c r="P128" s="35">
        <v>0</v>
      </c>
      <c r="Q128" s="35">
        <v>0</v>
      </c>
      <c r="R128" s="35">
        <v>116.74026363750001</v>
      </c>
      <c r="S128" s="89"/>
      <c r="T128" s="7"/>
      <c r="U128" s="7"/>
      <c r="V128" s="7"/>
    </row>
    <row r="129" spans="1:22" ht="30" customHeight="1" x14ac:dyDescent="0.25">
      <c r="A129" s="89"/>
      <c r="B129" s="89"/>
      <c r="C129" s="34" t="s">
        <v>587</v>
      </c>
      <c r="D129" s="34" t="s">
        <v>418</v>
      </c>
      <c r="E129" s="34" t="s">
        <v>56</v>
      </c>
      <c r="F129" s="35">
        <v>0</v>
      </c>
      <c r="G129" s="35">
        <v>0</v>
      </c>
      <c r="H129" s="35">
        <v>0</v>
      </c>
      <c r="I129" s="35">
        <v>33.659999999999997</v>
      </c>
      <c r="J129" s="35">
        <v>16.791299652106666</v>
      </c>
      <c r="K129" s="35">
        <v>43.984694443773336</v>
      </c>
      <c r="L129" s="35">
        <v>113.27698273544001</v>
      </c>
      <c r="M129" s="35">
        <v>6.0550323604399994</v>
      </c>
      <c r="N129" s="35">
        <v>1.3993536802199997</v>
      </c>
      <c r="O129" s="35">
        <v>0</v>
      </c>
      <c r="P129" s="35">
        <v>0</v>
      </c>
      <c r="Q129" s="35">
        <v>0</v>
      </c>
      <c r="R129" s="35">
        <v>215.16736287198</v>
      </c>
      <c r="S129" s="89"/>
      <c r="T129" s="7"/>
      <c r="U129" s="7"/>
      <c r="V129" s="7"/>
    </row>
    <row r="130" spans="1:22" ht="30" customHeight="1" x14ac:dyDescent="0.25">
      <c r="A130" s="89"/>
      <c r="B130" s="89"/>
      <c r="C130" s="34" t="s">
        <v>587</v>
      </c>
      <c r="D130" s="34" t="s">
        <v>422</v>
      </c>
      <c r="E130" s="34" t="s">
        <v>380</v>
      </c>
      <c r="F130" s="35">
        <v>0</v>
      </c>
      <c r="G130" s="35">
        <v>0</v>
      </c>
      <c r="H130" s="35">
        <v>0</v>
      </c>
      <c r="I130" s="35">
        <v>4.8951510000000003</v>
      </c>
      <c r="J130" s="35">
        <v>6.1178660000000002</v>
      </c>
      <c r="K130" s="35">
        <v>2.759452</v>
      </c>
      <c r="L130" s="35">
        <v>46.188943000000002</v>
      </c>
      <c r="M130" s="35">
        <v>2.234035</v>
      </c>
      <c r="N130" s="35">
        <v>0.57480963749999991</v>
      </c>
      <c r="O130" s="35">
        <v>0</v>
      </c>
      <c r="P130" s="35">
        <v>0</v>
      </c>
      <c r="Q130" s="35">
        <v>0</v>
      </c>
      <c r="R130" s="35">
        <v>62.770256637500005</v>
      </c>
      <c r="S130" s="89"/>
      <c r="T130" s="7"/>
      <c r="U130" s="7"/>
      <c r="V130" s="7"/>
    </row>
    <row r="131" spans="1:22" ht="30" customHeight="1" x14ac:dyDescent="0.25">
      <c r="A131" s="89"/>
      <c r="B131" s="99"/>
      <c r="C131" s="34" t="s">
        <v>587</v>
      </c>
      <c r="D131" s="34" t="s">
        <v>423</v>
      </c>
      <c r="E131" s="34" t="s">
        <v>129</v>
      </c>
      <c r="F131" s="35">
        <v>0</v>
      </c>
      <c r="G131" s="35">
        <v>0</v>
      </c>
      <c r="H131" s="35">
        <v>0</v>
      </c>
      <c r="I131" s="35">
        <v>10.922000000000001</v>
      </c>
      <c r="J131" s="35">
        <v>16.383000000000006</v>
      </c>
      <c r="K131" s="35">
        <v>8.6280000000000001</v>
      </c>
      <c r="L131" s="35">
        <v>44.945642842857147</v>
      </c>
      <c r="M131" s="35">
        <v>5.3579999999999997</v>
      </c>
      <c r="N131" s="35">
        <v>3.4079999999999999</v>
      </c>
      <c r="O131" s="35">
        <v>0</v>
      </c>
      <c r="P131" s="35">
        <v>0</v>
      </c>
      <c r="Q131" s="35">
        <v>0</v>
      </c>
      <c r="R131" s="35">
        <v>89.644642842857152</v>
      </c>
      <c r="S131" s="89"/>
      <c r="T131" s="7"/>
      <c r="U131" s="7"/>
      <c r="V131" s="7"/>
    </row>
    <row r="132" spans="1:22" ht="30" customHeight="1" x14ac:dyDescent="0.25">
      <c r="A132" s="89"/>
      <c r="B132" s="99"/>
      <c r="C132" s="34" t="s">
        <v>587</v>
      </c>
      <c r="D132" s="34" t="s">
        <v>428</v>
      </c>
      <c r="E132" s="34" t="s">
        <v>12</v>
      </c>
      <c r="F132" s="35">
        <v>0</v>
      </c>
      <c r="G132" s="35">
        <v>0</v>
      </c>
      <c r="H132" s="35">
        <v>0</v>
      </c>
      <c r="I132" s="35">
        <v>6.822667</v>
      </c>
      <c r="J132" s="35">
        <v>9.0196380000000005</v>
      </c>
      <c r="K132" s="35">
        <v>6.3813129999999996</v>
      </c>
      <c r="L132" s="35">
        <v>7.1014552700000007</v>
      </c>
      <c r="M132" s="35">
        <v>7.8670565089000002</v>
      </c>
      <c r="N132" s="35">
        <v>3.9576257022615002</v>
      </c>
      <c r="O132" s="35">
        <v>0</v>
      </c>
      <c r="P132" s="35">
        <v>0</v>
      </c>
      <c r="Q132" s="35">
        <v>0</v>
      </c>
      <c r="R132" s="35">
        <v>41.149755481161499</v>
      </c>
      <c r="S132" s="89"/>
      <c r="T132" s="7"/>
      <c r="U132" s="7"/>
      <c r="V132" s="7"/>
    </row>
    <row r="133" spans="1:22" ht="30" customHeight="1" x14ac:dyDescent="0.25">
      <c r="B133" s="99"/>
      <c r="C133" s="34" t="s">
        <v>587</v>
      </c>
      <c r="D133" s="34" t="s">
        <v>430</v>
      </c>
      <c r="E133" s="34" t="s">
        <v>12</v>
      </c>
      <c r="F133" s="35">
        <v>0</v>
      </c>
      <c r="G133" s="35">
        <v>0</v>
      </c>
      <c r="H133" s="35">
        <v>0</v>
      </c>
      <c r="I133" s="35">
        <v>6.8476670000000004</v>
      </c>
      <c r="J133" s="35">
        <v>15.013638</v>
      </c>
      <c r="K133" s="35">
        <v>45.10462382</v>
      </c>
      <c r="L133" s="35">
        <v>9.1714545461999997</v>
      </c>
      <c r="M133" s="35">
        <v>9.4670563644340007</v>
      </c>
      <c r="N133" s="35">
        <v>4.357625999999998</v>
      </c>
      <c r="O133" s="35">
        <v>0</v>
      </c>
      <c r="P133" s="35">
        <v>0</v>
      </c>
      <c r="Q133" s="35">
        <v>0</v>
      </c>
      <c r="R133" s="35">
        <v>89.962065730634009</v>
      </c>
      <c r="S133" s="89"/>
      <c r="T133" s="7"/>
      <c r="U133" s="7"/>
      <c r="V133" s="7"/>
    </row>
    <row r="134" spans="1:22" ht="30" customHeight="1" x14ac:dyDescent="0.25">
      <c r="C134" s="34" t="s">
        <v>587</v>
      </c>
      <c r="D134" s="34" t="s">
        <v>431</v>
      </c>
      <c r="E134" s="34" t="s">
        <v>380</v>
      </c>
      <c r="F134" s="35">
        <v>0</v>
      </c>
      <c r="G134" s="35">
        <v>0</v>
      </c>
      <c r="H134" s="35">
        <v>0</v>
      </c>
      <c r="I134" s="35">
        <v>9.3262429999999998</v>
      </c>
      <c r="J134" s="35">
        <v>16.071283000000001</v>
      </c>
      <c r="K134" s="35">
        <v>10.788118000000001</v>
      </c>
      <c r="L134" s="35">
        <v>93.188942999999995</v>
      </c>
      <c r="M134" s="35">
        <v>2.234035</v>
      </c>
      <c r="N134" s="35">
        <v>0.57480963749999991</v>
      </c>
      <c r="O134" s="35">
        <v>0</v>
      </c>
      <c r="P134" s="35">
        <v>0</v>
      </c>
      <c r="Q134" s="35">
        <v>0</v>
      </c>
      <c r="R134" s="35">
        <v>132.18343163750001</v>
      </c>
      <c r="S134" s="89"/>
      <c r="T134" s="7"/>
      <c r="U134" s="7"/>
      <c r="V134" s="7"/>
    </row>
    <row r="135" spans="1:22" ht="30" customHeight="1" x14ac:dyDescent="0.25">
      <c r="C135" s="34" t="s">
        <v>587</v>
      </c>
      <c r="D135" s="34" t="s">
        <v>432</v>
      </c>
      <c r="E135" s="34" t="s">
        <v>398</v>
      </c>
      <c r="F135" s="35">
        <v>0</v>
      </c>
      <c r="G135" s="35">
        <v>0</v>
      </c>
      <c r="H135" s="35">
        <v>0</v>
      </c>
      <c r="I135" s="35">
        <v>6.5898371287760105</v>
      </c>
      <c r="J135" s="35">
        <v>27.857719316379303</v>
      </c>
      <c r="K135" s="35">
        <v>61.799450317936795</v>
      </c>
      <c r="L135" s="35">
        <v>60.359330394484488</v>
      </c>
      <c r="M135" s="35">
        <v>5.7952469206354396</v>
      </c>
      <c r="N135" s="35">
        <v>4.9073984113761036</v>
      </c>
      <c r="O135" s="35">
        <v>0</v>
      </c>
      <c r="P135" s="35">
        <v>0</v>
      </c>
      <c r="Q135" s="35">
        <v>0</v>
      </c>
      <c r="R135" s="35">
        <v>167.30898248958815</v>
      </c>
      <c r="S135" s="89"/>
      <c r="T135" s="7"/>
      <c r="U135" s="7"/>
      <c r="V135" s="7"/>
    </row>
    <row r="136" spans="1:22" ht="30" customHeight="1" x14ac:dyDescent="0.25">
      <c r="C136" s="34" t="s">
        <v>587</v>
      </c>
      <c r="D136" s="34" t="s">
        <v>377</v>
      </c>
      <c r="E136" s="34" t="s">
        <v>380</v>
      </c>
      <c r="F136" s="35">
        <v>0</v>
      </c>
      <c r="G136" s="35">
        <v>0</v>
      </c>
      <c r="H136" s="35">
        <v>0</v>
      </c>
      <c r="I136" s="35">
        <v>3.325663</v>
      </c>
      <c r="J136" s="35">
        <v>4.7132899999999998</v>
      </c>
      <c r="K136" s="35">
        <v>3.2374621000000001</v>
      </c>
      <c r="L136" s="35">
        <v>72.726853000000006</v>
      </c>
      <c r="M136" s="35">
        <v>2.7610410000000001</v>
      </c>
      <c r="N136" s="35">
        <v>0.71314871249999989</v>
      </c>
      <c r="O136" s="35">
        <v>0</v>
      </c>
      <c r="P136" s="35">
        <v>0</v>
      </c>
      <c r="Q136" s="35">
        <v>0</v>
      </c>
      <c r="R136" s="35">
        <v>87.477457812500006</v>
      </c>
      <c r="S136" s="89"/>
      <c r="T136" s="7"/>
      <c r="U136" s="7"/>
      <c r="V136" s="7"/>
    </row>
    <row r="137" spans="1:22" ht="30" customHeight="1" x14ac:dyDescent="0.25">
      <c r="C137" s="34" t="s">
        <v>587</v>
      </c>
      <c r="D137" s="34" t="s">
        <v>385</v>
      </c>
      <c r="E137" s="34" t="s">
        <v>380</v>
      </c>
      <c r="F137" s="35">
        <v>0</v>
      </c>
      <c r="G137" s="35">
        <v>0</v>
      </c>
      <c r="H137" s="35">
        <v>0</v>
      </c>
      <c r="I137" s="35">
        <v>2.6468919999999998</v>
      </c>
      <c r="J137" s="35">
        <v>7.9983190000000004</v>
      </c>
      <c r="K137" s="35">
        <v>10.241527</v>
      </c>
      <c r="L137" s="35">
        <v>0.86404400000000003</v>
      </c>
      <c r="M137" s="35">
        <v>0.84289099999999995</v>
      </c>
      <c r="N137" s="35">
        <v>0.20963433750000002</v>
      </c>
      <c r="O137" s="35">
        <v>0</v>
      </c>
      <c r="P137" s="35">
        <v>0</v>
      </c>
      <c r="Q137" s="35">
        <v>0</v>
      </c>
      <c r="R137" s="35">
        <v>22.803307337499998</v>
      </c>
      <c r="S137" s="89"/>
      <c r="T137" s="7"/>
      <c r="U137" s="7"/>
      <c r="V137" s="7"/>
    </row>
    <row r="138" spans="1:22" ht="30" customHeight="1" x14ac:dyDescent="0.25">
      <c r="C138" s="34" t="s">
        <v>587</v>
      </c>
      <c r="D138" s="34" t="s">
        <v>390</v>
      </c>
      <c r="E138" s="34" t="s">
        <v>380</v>
      </c>
      <c r="F138" s="35">
        <v>0</v>
      </c>
      <c r="G138" s="35">
        <v>0</v>
      </c>
      <c r="H138" s="35">
        <v>0</v>
      </c>
      <c r="I138" s="35">
        <v>3.988998</v>
      </c>
      <c r="J138" s="35">
        <v>10.858872</v>
      </c>
      <c r="K138" s="35">
        <v>59.704914000000002</v>
      </c>
      <c r="L138" s="35">
        <v>3.3232469999999998</v>
      </c>
      <c r="M138" s="35">
        <v>3.425055</v>
      </c>
      <c r="N138" s="35">
        <v>0.88745238750000011</v>
      </c>
      <c r="O138" s="35">
        <v>0</v>
      </c>
      <c r="P138" s="35">
        <v>0</v>
      </c>
      <c r="Q138" s="35">
        <v>0</v>
      </c>
      <c r="R138" s="35">
        <v>82.188538387500003</v>
      </c>
      <c r="S138" s="89"/>
      <c r="T138" s="7"/>
      <c r="U138" s="7"/>
      <c r="V138" s="7"/>
    </row>
    <row r="139" spans="1:22" ht="25.5" x14ac:dyDescent="0.25">
      <c r="C139" s="34" t="s">
        <v>587</v>
      </c>
      <c r="D139" s="34" t="s">
        <v>391</v>
      </c>
      <c r="E139" s="34" t="s">
        <v>15</v>
      </c>
      <c r="F139" s="35">
        <v>0</v>
      </c>
      <c r="G139" s="35">
        <v>0</v>
      </c>
      <c r="H139" s="35">
        <v>0</v>
      </c>
      <c r="I139" s="35">
        <v>9.6911240586944043</v>
      </c>
      <c r="J139" s="35">
        <v>3.4567480460711431</v>
      </c>
      <c r="K139" s="35">
        <v>5.8779786125430853</v>
      </c>
      <c r="L139" s="35">
        <v>78.488297939671639</v>
      </c>
      <c r="M139" s="35">
        <v>6.7901280231550238</v>
      </c>
      <c r="N139" s="35">
        <v>1.229079928768442</v>
      </c>
      <c r="O139" s="35">
        <v>0</v>
      </c>
      <c r="P139" s="35">
        <v>0</v>
      </c>
      <c r="Q139" s="35">
        <v>0</v>
      </c>
      <c r="R139" s="35">
        <v>105.53335660890373</v>
      </c>
    </row>
    <row r="140" spans="1:22" ht="25.5" x14ac:dyDescent="0.25">
      <c r="C140" s="34" t="s">
        <v>587</v>
      </c>
      <c r="D140" s="34" t="s">
        <v>393</v>
      </c>
      <c r="E140" s="34" t="s">
        <v>380</v>
      </c>
      <c r="F140" s="35">
        <v>0</v>
      </c>
      <c r="G140" s="35">
        <v>0</v>
      </c>
      <c r="H140" s="35">
        <v>0</v>
      </c>
      <c r="I140" s="35">
        <v>3.5513979999999998</v>
      </c>
      <c r="J140" s="35">
        <v>8.9684779999999993</v>
      </c>
      <c r="K140" s="35">
        <v>12.650346000000001</v>
      </c>
      <c r="L140" s="35">
        <v>60.581488</v>
      </c>
      <c r="M140" s="35">
        <v>3.4621420000000001</v>
      </c>
      <c r="N140" s="35">
        <v>0.8971877250000001</v>
      </c>
      <c r="O140" s="35">
        <v>0</v>
      </c>
      <c r="P140" s="35">
        <v>0</v>
      </c>
      <c r="Q140" s="35">
        <v>0</v>
      </c>
      <c r="R140" s="35">
        <v>90.111039724999998</v>
      </c>
    </row>
    <row r="141" spans="1:22" ht="25.5" x14ac:dyDescent="0.25">
      <c r="C141" s="34" t="s">
        <v>587</v>
      </c>
      <c r="D141" s="34" t="s">
        <v>394</v>
      </c>
      <c r="E141" s="34" t="s">
        <v>380</v>
      </c>
      <c r="F141" s="35">
        <v>0</v>
      </c>
      <c r="G141" s="35">
        <v>0</v>
      </c>
      <c r="H141" s="35">
        <v>0</v>
      </c>
      <c r="I141" s="35">
        <v>3.8720249999999998</v>
      </c>
      <c r="J141" s="35">
        <v>9.3802579999999995</v>
      </c>
      <c r="K141" s="35">
        <v>10.766107999999999</v>
      </c>
      <c r="L141" s="35">
        <v>75.360335000000006</v>
      </c>
      <c r="M141" s="35">
        <v>3.463997</v>
      </c>
      <c r="N141" s="35">
        <v>0.89767466250000005</v>
      </c>
      <c r="O141" s="35">
        <v>0</v>
      </c>
      <c r="P141" s="35">
        <v>0</v>
      </c>
      <c r="Q141" s="35">
        <v>0</v>
      </c>
      <c r="R141" s="35">
        <v>103.74039766249999</v>
      </c>
    </row>
    <row r="142" spans="1:22" ht="25.5" x14ac:dyDescent="0.25">
      <c r="C142" s="34" t="s">
        <v>588</v>
      </c>
      <c r="D142" s="34" t="s">
        <v>440</v>
      </c>
      <c r="E142" s="34" t="s">
        <v>443</v>
      </c>
      <c r="F142" s="35">
        <v>0</v>
      </c>
      <c r="G142" s="35">
        <v>0</v>
      </c>
      <c r="H142" s="35">
        <v>0</v>
      </c>
      <c r="I142" s="35">
        <v>2.3525765000000001</v>
      </c>
      <c r="J142" s="35">
        <v>3.5943565</v>
      </c>
      <c r="K142" s="35">
        <v>2.9116710000000001</v>
      </c>
      <c r="L142" s="35">
        <v>1.4345844999999999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10.293188499999999</v>
      </c>
    </row>
    <row r="143" spans="1:22" ht="25.5" x14ac:dyDescent="0.25">
      <c r="C143" s="34" t="s">
        <v>588</v>
      </c>
      <c r="D143" s="34" t="s">
        <v>445</v>
      </c>
      <c r="E143" s="34" t="s">
        <v>443</v>
      </c>
      <c r="F143" s="35">
        <v>0</v>
      </c>
      <c r="G143" s="35">
        <v>0</v>
      </c>
      <c r="H143" s="35">
        <v>0</v>
      </c>
      <c r="I143" s="35">
        <v>2.3527545000000001</v>
      </c>
      <c r="J143" s="35">
        <v>3.5943565</v>
      </c>
      <c r="K143" s="35">
        <v>2.9116710000000001</v>
      </c>
      <c r="L143" s="35">
        <v>1.4345855000000001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10.2933675</v>
      </c>
    </row>
    <row r="144" spans="1:22" ht="25.5" x14ac:dyDescent="0.25">
      <c r="C144" s="34" t="s">
        <v>588</v>
      </c>
      <c r="D144" s="34" t="s">
        <v>480</v>
      </c>
      <c r="E144" s="34" t="s">
        <v>7</v>
      </c>
      <c r="F144" s="35">
        <v>0</v>
      </c>
      <c r="G144" s="35">
        <v>0</v>
      </c>
      <c r="H144" s="35">
        <v>0</v>
      </c>
      <c r="I144" s="35">
        <v>3.7598384988762272</v>
      </c>
      <c r="J144" s="35">
        <v>72.297845024934858</v>
      </c>
      <c r="K144" s="35">
        <v>9.4108489927003429</v>
      </c>
      <c r="L144" s="35">
        <v>9.4108489927003394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94.879381509211768</v>
      </c>
    </row>
    <row r="145" spans="1:19" ht="25.5" x14ac:dyDescent="0.25">
      <c r="C145" s="34" t="s">
        <v>588</v>
      </c>
      <c r="D145" s="34" t="s">
        <v>438</v>
      </c>
      <c r="E145" s="34" t="s">
        <v>398</v>
      </c>
      <c r="F145" s="35">
        <v>0</v>
      </c>
      <c r="G145" s="35">
        <v>0</v>
      </c>
      <c r="H145" s="35">
        <v>0</v>
      </c>
      <c r="I145" s="35">
        <v>0.80032523500000008</v>
      </c>
      <c r="J145" s="35">
        <v>1.7820649697312378</v>
      </c>
      <c r="K145" s="35">
        <v>1.6298347746200001</v>
      </c>
      <c r="L145" s="35">
        <v>0.79369735039100009</v>
      </c>
      <c r="M145" s="35">
        <v>0.63604200002218758</v>
      </c>
      <c r="N145" s="35">
        <v>0.24109142056498681</v>
      </c>
      <c r="O145" s="35">
        <v>0</v>
      </c>
      <c r="P145" s="35">
        <v>0</v>
      </c>
      <c r="Q145" s="35">
        <v>0</v>
      </c>
      <c r="R145" s="35">
        <v>5.8830557503294125</v>
      </c>
    </row>
    <row r="146" spans="1:19" ht="25.5" x14ac:dyDescent="0.25">
      <c r="C146" s="34" t="s">
        <v>588</v>
      </c>
      <c r="D146" s="34" t="s">
        <v>444</v>
      </c>
      <c r="E146" s="34" t="s">
        <v>398</v>
      </c>
      <c r="F146" s="35">
        <v>0</v>
      </c>
      <c r="G146" s="35">
        <v>0</v>
      </c>
      <c r="H146" s="35">
        <v>0</v>
      </c>
      <c r="I146" s="35">
        <v>0.80032523500000008</v>
      </c>
      <c r="J146" s="35">
        <v>1.958859907302666</v>
      </c>
      <c r="K146" s="35">
        <v>1.8507213920449999</v>
      </c>
      <c r="L146" s="35">
        <v>0.77617903601225025</v>
      </c>
      <c r="M146" s="35">
        <v>0.62085784288450019</v>
      </c>
      <c r="N146" s="35">
        <v>0.22867663794541493</v>
      </c>
      <c r="O146" s="35">
        <v>0</v>
      </c>
      <c r="P146" s="35">
        <v>0</v>
      </c>
      <c r="Q146" s="35">
        <v>0</v>
      </c>
      <c r="R146" s="35">
        <v>6.2356200511898301</v>
      </c>
    </row>
    <row r="147" spans="1:19" ht="25.5" x14ac:dyDescent="0.25">
      <c r="C147" s="34" t="s">
        <v>588</v>
      </c>
      <c r="D147" s="34" t="s">
        <v>466</v>
      </c>
      <c r="E147" s="34" t="s">
        <v>129</v>
      </c>
      <c r="F147" s="35">
        <v>0</v>
      </c>
      <c r="G147" s="35">
        <v>0</v>
      </c>
      <c r="H147" s="35">
        <v>0</v>
      </c>
      <c r="I147" s="35">
        <v>4.7013565032717253</v>
      </c>
      <c r="J147" s="35">
        <v>14.104069509815176</v>
      </c>
      <c r="K147" s="35">
        <v>64.047456312249125</v>
      </c>
      <c r="L147" s="35">
        <v>50.541214008098706</v>
      </c>
      <c r="M147" s="35">
        <v>5.8074604722112495</v>
      </c>
      <c r="N147" s="35">
        <v>3.5074604722112497</v>
      </c>
      <c r="O147" s="35">
        <v>0</v>
      </c>
      <c r="P147" s="35">
        <v>0</v>
      </c>
      <c r="Q147" s="35">
        <v>0</v>
      </c>
      <c r="R147" s="35">
        <v>142.70901727785721</v>
      </c>
    </row>
    <row r="148" spans="1:19" ht="25.5" x14ac:dyDescent="0.25">
      <c r="C148" s="34" t="s">
        <v>588</v>
      </c>
      <c r="D148" s="34" t="s">
        <v>492</v>
      </c>
      <c r="E148" s="34" t="s">
        <v>54</v>
      </c>
      <c r="F148" s="35">
        <v>0</v>
      </c>
      <c r="G148" s="35">
        <v>0</v>
      </c>
      <c r="H148" s="35">
        <v>0</v>
      </c>
      <c r="I148" s="35">
        <v>3.4406159999999999</v>
      </c>
      <c r="J148" s="35">
        <v>10.940467935984096</v>
      </c>
      <c r="K148" s="35">
        <v>2.9085799999999997</v>
      </c>
      <c r="L148" s="35">
        <v>2.5591465000000002</v>
      </c>
      <c r="M148" s="35">
        <v>75.239690249999981</v>
      </c>
      <c r="N148" s="35">
        <v>1.9567719999999997</v>
      </c>
      <c r="O148" s="35">
        <v>0</v>
      </c>
      <c r="P148" s="35">
        <v>0</v>
      </c>
      <c r="Q148" s="35">
        <v>0</v>
      </c>
      <c r="R148" s="35">
        <v>97.045272685984074</v>
      </c>
    </row>
    <row r="149" spans="1:19" ht="25.5" x14ac:dyDescent="0.25">
      <c r="C149" s="34" t="s">
        <v>588</v>
      </c>
      <c r="D149" s="34" t="s">
        <v>446</v>
      </c>
      <c r="E149" s="34" t="s">
        <v>447</v>
      </c>
      <c r="F149" s="35">
        <v>0</v>
      </c>
      <c r="G149" s="35">
        <v>0</v>
      </c>
      <c r="H149" s="35">
        <v>0</v>
      </c>
      <c r="I149" s="35">
        <v>4.9749999999999996</v>
      </c>
      <c r="J149" s="35">
        <v>5.8250000000000002</v>
      </c>
      <c r="K149" s="35">
        <v>4.125</v>
      </c>
      <c r="L149" s="35">
        <v>3.0750000000000002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18</v>
      </c>
    </row>
    <row r="150" spans="1:19" ht="25.5" x14ac:dyDescent="0.25">
      <c r="B150" s="100"/>
      <c r="C150" s="34" t="s">
        <v>588</v>
      </c>
      <c r="D150" s="34" t="s">
        <v>460</v>
      </c>
      <c r="E150" s="34" t="s">
        <v>15</v>
      </c>
      <c r="F150" s="35">
        <v>0</v>
      </c>
      <c r="G150" s="35">
        <v>0</v>
      </c>
      <c r="H150" s="35">
        <v>0</v>
      </c>
      <c r="I150" s="35">
        <v>1.362202174325267</v>
      </c>
      <c r="J150" s="35">
        <v>3.7845090471221359</v>
      </c>
      <c r="K150" s="35">
        <v>4.2064958854890717</v>
      </c>
      <c r="L150" s="35">
        <v>2.4427817604890749</v>
      </c>
      <c r="M150" s="35">
        <v>3.240427072046324</v>
      </c>
      <c r="N150" s="35">
        <v>1.5455980450881839</v>
      </c>
      <c r="O150" s="35">
        <v>0</v>
      </c>
      <c r="P150" s="35">
        <v>0</v>
      </c>
      <c r="Q150" s="35">
        <v>0</v>
      </c>
      <c r="R150" s="35">
        <v>16.582013984560056</v>
      </c>
    </row>
    <row r="151" spans="1:19" ht="26.25" x14ac:dyDescent="0.25">
      <c r="B151" s="100"/>
      <c r="C151" s="42" t="s">
        <v>2</v>
      </c>
      <c r="D151" s="42"/>
      <c r="E151" s="42"/>
      <c r="F151" s="43">
        <f>+SUM(F47:F150)</f>
        <v>4.8090853735647983</v>
      </c>
      <c r="G151" s="43">
        <f t="shared" ref="G151:R151" si="0">+SUM(G47:G150)</f>
        <v>125.69897192452343</v>
      </c>
      <c r="H151" s="43">
        <f t="shared" si="0"/>
        <v>1072.3074977103818</v>
      </c>
      <c r="I151" s="43">
        <f t="shared" si="0"/>
        <v>2640.6470003545969</v>
      </c>
      <c r="J151" s="43">
        <f t="shared" si="0"/>
        <v>4558.6466933033644</v>
      </c>
      <c r="K151" s="43">
        <f t="shared" si="0"/>
        <v>3670.9698427222384</v>
      </c>
      <c r="L151" s="43">
        <f t="shared" si="0"/>
        <v>3539.8861879089613</v>
      </c>
      <c r="M151" s="43">
        <f t="shared" si="0"/>
        <v>2414.442586118666</v>
      </c>
      <c r="N151" s="43">
        <f t="shared" si="0"/>
        <v>1563.5986570446316</v>
      </c>
      <c r="O151" s="43">
        <f t="shared" si="0"/>
        <v>1776.4879888321905</v>
      </c>
      <c r="P151" s="43">
        <f t="shared" si="0"/>
        <v>1566.3210104903258</v>
      </c>
      <c r="Q151" s="43">
        <f t="shared" si="0"/>
        <v>13471.818976588685</v>
      </c>
      <c r="R151" s="43">
        <f t="shared" si="0"/>
        <v>36405.634498372143</v>
      </c>
    </row>
    <row r="152" spans="1:19" ht="15.75" x14ac:dyDescent="0.25">
      <c r="A152" s="89"/>
      <c r="B152" s="89"/>
      <c r="C152" s="90" t="s">
        <v>151</v>
      </c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89"/>
    </row>
    <row r="153" spans="1:19" ht="15.75" x14ac:dyDescent="0.25">
      <c r="A153" s="89"/>
      <c r="B153" s="89"/>
      <c r="C153" s="46" t="s">
        <v>152</v>
      </c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89"/>
    </row>
    <row r="154" spans="1:19" ht="15.75" x14ac:dyDescent="0.25">
      <c r="A154" s="89"/>
      <c r="B154" s="89"/>
      <c r="C154" s="46" t="s">
        <v>155</v>
      </c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89"/>
    </row>
    <row r="155" spans="1:19" ht="15.75" x14ac:dyDescent="0.25">
      <c r="A155" s="89"/>
      <c r="B155" s="89"/>
      <c r="C155" s="46" t="s">
        <v>156</v>
      </c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89"/>
    </row>
    <row r="156" spans="1:19" ht="15.75" x14ac:dyDescent="0.25">
      <c r="A156" s="89"/>
      <c r="B156" s="89"/>
      <c r="C156" s="46" t="s">
        <v>600</v>
      </c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89"/>
    </row>
    <row r="157" spans="1:19" x14ac:dyDescent="0.25">
      <c r="A157" s="89"/>
      <c r="B157" s="89"/>
      <c r="S157" s="89"/>
    </row>
    <row r="158" spans="1:19" x14ac:dyDescent="0.25">
      <c r="A158" s="89"/>
      <c r="B158" s="89"/>
      <c r="S158" s="89"/>
    </row>
    <row r="159" spans="1:19" x14ac:dyDescent="0.25">
      <c r="A159" s="89"/>
      <c r="B159" s="89"/>
      <c r="S159" s="89"/>
    </row>
    <row r="160" spans="1:19" ht="21" x14ac:dyDescent="0.25">
      <c r="A160" s="89"/>
      <c r="B160" s="89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S160" s="89"/>
    </row>
    <row r="161" spans="1:19" ht="15.75" x14ac:dyDescent="0.25">
      <c r="A161" s="89"/>
      <c r="B161" s="89"/>
      <c r="C161" s="1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9"/>
      <c r="R161" s="19"/>
      <c r="S161" s="89"/>
    </row>
    <row r="162" spans="1:19" ht="15.75" x14ac:dyDescent="0.25">
      <c r="A162" s="89"/>
      <c r="B162" s="89"/>
      <c r="C162" s="19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19"/>
      <c r="R162" s="19"/>
      <c r="S162" s="89"/>
    </row>
    <row r="163" spans="1:19" ht="27.75" x14ac:dyDescent="0.4">
      <c r="A163" s="89"/>
      <c r="B163" s="89"/>
      <c r="D163" s="21"/>
      <c r="E163" s="21"/>
      <c r="F163" s="21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89"/>
    </row>
    <row r="164" spans="1:19" ht="27.75" x14ac:dyDescent="0.25">
      <c r="A164" s="89"/>
      <c r="B164" s="89"/>
      <c r="D164" s="15"/>
      <c r="E164" s="15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24"/>
      <c r="R164" s="24"/>
      <c r="S164" s="89"/>
    </row>
    <row r="165" spans="1:19" ht="27.75" x14ac:dyDescent="0.25">
      <c r="A165" s="89"/>
      <c r="B165" s="89"/>
      <c r="C165" s="23"/>
      <c r="D165" s="15"/>
      <c r="E165" s="15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24"/>
      <c r="R165" s="24"/>
      <c r="S165" s="89"/>
    </row>
    <row r="166" spans="1:19" ht="27.75" x14ac:dyDescent="0.25">
      <c r="A166" s="89"/>
      <c r="B166" s="89"/>
      <c r="C166" s="23"/>
      <c r="D166" s="15"/>
      <c r="E166" s="15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24"/>
      <c r="R166" s="24"/>
      <c r="S166" s="89"/>
    </row>
    <row r="167" spans="1:19" ht="27.75" x14ac:dyDescent="0.25">
      <c r="A167" s="89"/>
      <c r="B167" s="89"/>
      <c r="C167" s="23"/>
      <c r="D167" s="15"/>
      <c r="E167" s="15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24"/>
      <c r="R167" s="24"/>
      <c r="S167" s="89"/>
    </row>
    <row r="168" spans="1:19" ht="27.75" x14ac:dyDescent="0.25">
      <c r="A168" s="89"/>
      <c r="B168" s="89"/>
      <c r="C168" s="25"/>
      <c r="D168" s="17"/>
      <c r="E168" s="17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89"/>
    </row>
    <row r="169" spans="1:19" ht="27.75" x14ac:dyDescent="0.4">
      <c r="A169" s="89"/>
      <c r="B169" s="89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19"/>
      <c r="R169" s="19"/>
      <c r="S169" s="89"/>
    </row>
    <row r="170" spans="1:19" ht="27.75" x14ac:dyDescent="0.4">
      <c r="A170" s="89"/>
      <c r="B170" s="89"/>
      <c r="C170" s="21"/>
      <c r="D170" s="21"/>
      <c r="E170" s="21"/>
      <c r="F170" s="21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18"/>
      <c r="R170" s="18"/>
      <c r="S170" s="89"/>
    </row>
    <row r="171" spans="1:19" ht="27.75" x14ac:dyDescent="0.25">
      <c r="A171" s="89"/>
      <c r="B171" s="89"/>
      <c r="C171" s="23"/>
      <c r="D171" s="15"/>
      <c r="E171" s="15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24"/>
      <c r="R171" s="24"/>
      <c r="S171" s="89"/>
    </row>
    <row r="172" spans="1:19" ht="27.75" x14ac:dyDescent="0.25">
      <c r="C172" s="23"/>
      <c r="D172" s="15"/>
      <c r="E172" s="15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24"/>
      <c r="R172" s="24"/>
    </row>
    <row r="173" spans="1:19" ht="27.75" x14ac:dyDescent="0.25">
      <c r="C173" s="23"/>
      <c r="D173" s="15"/>
      <c r="E173" s="15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24"/>
      <c r="R173" s="24"/>
    </row>
    <row r="174" spans="1:19" ht="27.75" x14ac:dyDescent="0.25">
      <c r="C174" s="23"/>
      <c r="D174" s="15"/>
      <c r="E174" s="15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24"/>
      <c r="R174" s="24"/>
    </row>
    <row r="175" spans="1:19" ht="27.75" x14ac:dyDescent="0.25">
      <c r="C175" s="25"/>
      <c r="D175" s="17"/>
      <c r="E175" s="17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</row>
    <row r="176" spans="1:19" ht="27.75" x14ac:dyDescent="0.4"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19"/>
      <c r="R176" s="19"/>
    </row>
    <row r="177" spans="3:18" ht="27.75" x14ac:dyDescent="0.4">
      <c r="C177" s="21"/>
      <c r="D177" s="21"/>
      <c r="E177" s="21"/>
      <c r="F177" s="21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18"/>
      <c r="R177" s="18"/>
    </row>
    <row r="178" spans="3:18" ht="27.75" x14ac:dyDescent="0.25">
      <c r="C178" s="25"/>
      <c r="D178" s="17"/>
      <c r="E178" s="17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</row>
    <row r="179" spans="3:18" ht="27.75" x14ac:dyDescent="0.4"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19"/>
      <c r="R179" s="19"/>
    </row>
    <row r="180" spans="3:18" ht="27.75" x14ac:dyDescent="0.4">
      <c r="C180" s="27"/>
      <c r="D180" s="21"/>
      <c r="E180" s="21"/>
      <c r="F180" s="21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18"/>
      <c r="R180" s="18"/>
    </row>
    <row r="181" spans="3:18" ht="27.75" x14ac:dyDescent="0.25">
      <c r="C181" s="25"/>
      <c r="D181" s="17"/>
      <c r="E181" s="17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</row>
    <row r="182" spans="3:18" ht="27.75" x14ac:dyDescent="0.25">
      <c r="C182" s="17"/>
      <c r="D182" s="17"/>
      <c r="E182" s="17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9"/>
      <c r="R182" s="19"/>
    </row>
    <row r="183" spans="3:18" ht="27.75" x14ac:dyDescent="0.4">
      <c r="C183" s="27"/>
      <c r="D183" s="21"/>
      <c r="E183" s="21"/>
      <c r="F183" s="21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18"/>
      <c r="R183" s="18"/>
    </row>
    <row r="184" spans="3:18" ht="27.75" x14ac:dyDescent="0.25">
      <c r="C184" s="25"/>
      <c r="D184" s="17"/>
      <c r="E184" s="17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</row>
    <row r="185" spans="3:18" ht="28.5" x14ac:dyDescent="0.45"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19"/>
      <c r="R185" s="19"/>
    </row>
    <row r="186" spans="3:18" ht="28.5" x14ac:dyDescent="0.45"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19"/>
      <c r="R186" s="19"/>
    </row>
    <row r="187" spans="3:18" x14ac:dyDescent="0.25"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</row>
  </sheetData>
  <mergeCells count="4">
    <mergeCell ref="C1:Q1"/>
    <mergeCell ref="C2:Q2"/>
    <mergeCell ref="C3:Q3"/>
    <mergeCell ref="C43:Q43"/>
  </mergeCells>
  <printOptions horizontalCentered="1"/>
  <pageMargins left="0.59055118110236227" right="0.59055118110236227" top="0.74803149606299213" bottom="0.74803149606299213" header="0.31496062992125984" footer="0.31496062992125984"/>
  <pageSetup scale="15" orientation="portrait" r:id="rId1"/>
  <colBreaks count="1" manualBreakCount="1">
    <brk id="27" max="115" man="1"/>
  </colBreak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5C72A-820B-4AD0-826D-EC3A5B39A869}">
  <sheetPr>
    <tabColor rgb="FF92D050"/>
  </sheetPr>
  <dimension ref="A1:M1425"/>
  <sheetViews>
    <sheetView workbookViewId="0">
      <selection activeCell="B9" sqref="B9"/>
    </sheetView>
  </sheetViews>
  <sheetFormatPr baseColWidth="10" defaultColWidth="9.140625" defaultRowHeight="14.25" x14ac:dyDescent="0.2"/>
  <cols>
    <col min="1" max="1" width="40" style="109" customWidth="1"/>
    <col min="2" max="2" width="48.85546875" style="109" customWidth="1"/>
    <col min="3" max="3" width="41.42578125" style="109" bestFit="1" customWidth="1"/>
    <col min="4" max="4" width="15.42578125" style="109" bestFit="1" customWidth="1"/>
    <col min="5" max="5" width="20.42578125" style="117" customWidth="1"/>
    <col min="6" max="16384" width="9.140625" style="109"/>
  </cols>
  <sheetData>
    <row r="1" spans="1:5" ht="18" x14ac:dyDescent="0.25">
      <c r="A1" s="135" t="s">
        <v>139</v>
      </c>
      <c r="B1" s="135"/>
      <c r="C1" s="135"/>
      <c r="D1" s="135"/>
      <c r="E1" s="135"/>
    </row>
    <row r="2" spans="1:5" ht="15" x14ac:dyDescent="0.25">
      <c r="A2" s="136" t="s">
        <v>597</v>
      </c>
      <c r="B2" s="136"/>
      <c r="C2" s="137"/>
      <c r="D2" s="137"/>
      <c r="E2" s="137"/>
    </row>
    <row r="3" spans="1:5" x14ac:dyDescent="0.2">
      <c r="A3" s="111"/>
      <c r="B3" s="111"/>
      <c r="C3" s="112"/>
      <c r="D3" s="112"/>
      <c r="E3" s="115"/>
    </row>
    <row r="4" spans="1:5" ht="71.25" x14ac:dyDescent="0.2">
      <c r="A4" s="110" t="s">
        <v>103</v>
      </c>
      <c r="B4" s="110" t="s">
        <v>104</v>
      </c>
      <c r="C4" s="110" t="s">
        <v>606</v>
      </c>
      <c r="D4" s="110" t="s">
        <v>607</v>
      </c>
      <c r="E4" s="116" t="s">
        <v>608</v>
      </c>
    </row>
    <row r="5" spans="1:5" x14ac:dyDescent="0.2">
      <c r="A5" s="33" t="s">
        <v>20</v>
      </c>
      <c r="B5" s="33" t="s">
        <v>105</v>
      </c>
      <c r="C5" s="33" t="s">
        <v>601</v>
      </c>
      <c r="D5" s="33">
        <v>2017</v>
      </c>
      <c r="E5" s="68">
        <v>8565130.2357279696</v>
      </c>
    </row>
    <row r="6" spans="1:5" x14ac:dyDescent="0.2">
      <c r="A6" s="33" t="s">
        <v>20</v>
      </c>
      <c r="B6" s="33" t="s">
        <v>105</v>
      </c>
      <c r="C6" s="33" t="s">
        <v>601</v>
      </c>
      <c r="D6" s="33">
        <v>2018</v>
      </c>
      <c r="E6" s="68">
        <v>103909412.42145592</v>
      </c>
    </row>
    <row r="7" spans="1:5" x14ac:dyDescent="0.2">
      <c r="A7" s="33" t="s">
        <v>20</v>
      </c>
      <c r="B7" s="33" t="s">
        <v>105</v>
      </c>
      <c r="C7" s="33" t="s">
        <v>601</v>
      </c>
      <c r="D7" s="33">
        <v>2019</v>
      </c>
      <c r="E7" s="68">
        <v>7563364.1178160934</v>
      </c>
    </row>
    <row r="8" spans="1:5" x14ac:dyDescent="0.2">
      <c r="A8" s="33" t="s">
        <v>20</v>
      </c>
      <c r="B8" s="33" t="s">
        <v>105</v>
      </c>
      <c r="C8" s="33" t="s">
        <v>602</v>
      </c>
      <c r="D8" s="33">
        <v>2017</v>
      </c>
      <c r="E8" s="68">
        <v>42311686.833993323</v>
      </c>
    </row>
    <row r="9" spans="1:5" x14ac:dyDescent="0.2">
      <c r="A9" s="33" t="s">
        <v>20</v>
      </c>
      <c r="B9" s="33" t="s">
        <v>105</v>
      </c>
      <c r="C9" s="33" t="s">
        <v>602</v>
      </c>
      <c r="D9" s="33">
        <v>2018</v>
      </c>
      <c r="E9" s="68">
        <v>99333397.027194098</v>
      </c>
    </row>
    <row r="10" spans="1:5" x14ac:dyDescent="0.2">
      <c r="A10" s="33" t="s">
        <v>20</v>
      </c>
      <c r="B10" s="33" t="s">
        <v>105</v>
      </c>
      <c r="C10" s="33" t="s">
        <v>602</v>
      </c>
      <c r="D10" s="33">
        <v>2019</v>
      </c>
      <c r="E10" s="68">
        <v>54086754.189380787</v>
      </c>
    </row>
    <row r="11" spans="1:5" x14ac:dyDescent="0.2">
      <c r="A11" s="33" t="s">
        <v>20</v>
      </c>
      <c r="B11" s="33" t="s">
        <v>105</v>
      </c>
      <c r="C11" s="33" t="s">
        <v>602</v>
      </c>
      <c r="D11" s="33">
        <v>2020</v>
      </c>
      <c r="E11" s="68">
        <v>940204.97492424224</v>
      </c>
    </row>
    <row r="12" spans="1:5" x14ac:dyDescent="0.2">
      <c r="A12" s="33" t="s">
        <v>70</v>
      </c>
      <c r="B12" s="33" t="s">
        <v>106</v>
      </c>
      <c r="C12" s="33" t="s">
        <v>603</v>
      </c>
      <c r="D12" s="33">
        <v>2019</v>
      </c>
      <c r="E12" s="68">
        <v>4359486.3978653839</v>
      </c>
    </row>
    <row r="13" spans="1:5" x14ac:dyDescent="0.2">
      <c r="A13" s="33" t="s">
        <v>70</v>
      </c>
      <c r="B13" s="33" t="s">
        <v>106</v>
      </c>
      <c r="C13" s="33" t="s">
        <v>603</v>
      </c>
      <c r="D13" s="33">
        <v>2020</v>
      </c>
      <c r="E13" s="68">
        <v>3886729.3446226926</v>
      </c>
    </row>
    <row r="14" spans="1:5" x14ac:dyDescent="0.2">
      <c r="A14" s="33" t="s">
        <v>70</v>
      </c>
      <c r="B14" s="33" t="s">
        <v>106</v>
      </c>
      <c r="C14" s="33" t="s">
        <v>603</v>
      </c>
      <c r="D14" s="33">
        <v>2021</v>
      </c>
      <c r="E14" s="68">
        <v>3357294.3887151461</v>
      </c>
    </row>
    <row r="15" spans="1:5" x14ac:dyDescent="0.2">
      <c r="A15" s="33" t="s">
        <v>70</v>
      </c>
      <c r="B15" s="33" t="s">
        <v>106</v>
      </c>
      <c r="C15" s="33" t="s">
        <v>603</v>
      </c>
      <c r="D15" s="33">
        <v>2022</v>
      </c>
      <c r="E15" s="68">
        <v>2903266.5138894492</v>
      </c>
    </row>
    <row r="16" spans="1:5" x14ac:dyDescent="0.2">
      <c r="A16" s="33" t="s">
        <v>70</v>
      </c>
      <c r="B16" s="33" t="s">
        <v>106</v>
      </c>
      <c r="C16" s="33" t="s">
        <v>603</v>
      </c>
      <c r="D16" s="33">
        <v>2023</v>
      </c>
      <c r="E16" s="68">
        <v>2510974.869293238</v>
      </c>
    </row>
    <row r="17" spans="1:5" x14ac:dyDescent="0.2">
      <c r="A17" s="33" t="s">
        <v>70</v>
      </c>
      <c r="B17" s="33" t="s">
        <v>106</v>
      </c>
      <c r="C17" s="33" t="s">
        <v>603</v>
      </c>
      <c r="D17" s="33">
        <v>2024</v>
      </c>
      <c r="E17" s="68">
        <v>2173334.9098948822</v>
      </c>
    </row>
    <row r="18" spans="1:5" x14ac:dyDescent="0.2">
      <c r="A18" s="33" t="s">
        <v>70</v>
      </c>
      <c r="B18" s="33" t="s">
        <v>106</v>
      </c>
      <c r="C18" s="33" t="s">
        <v>603</v>
      </c>
      <c r="D18" s="33">
        <v>2025</v>
      </c>
      <c r="E18" s="68">
        <v>1879813.0195263275</v>
      </c>
    </row>
    <row r="19" spans="1:5" x14ac:dyDescent="0.2">
      <c r="A19" s="33" t="s">
        <v>70</v>
      </c>
      <c r="B19" s="33" t="s">
        <v>106</v>
      </c>
      <c r="C19" s="33" t="s">
        <v>603</v>
      </c>
      <c r="D19" s="33">
        <v>2026</v>
      </c>
      <c r="E19" s="68">
        <v>1624778.9689229445</v>
      </c>
    </row>
    <row r="20" spans="1:5" x14ac:dyDescent="0.2">
      <c r="A20" s="33" t="s">
        <v>70</v>
      </c>
      <c r="B20" s="33" t="s">
        <v>106</v>
      </c>
      <c r="C20" s="33" t="s">
        <v>603</v>
      </c>
      <c r="D20" s="33">
        <v>2027</v>
      </c>
      <c r="E20" s="68">
        <v>1403309.9875546221</v>
      </c>
    </row>
    <row r="21" spans="1:5" x14ac:dyDescent="0.2">
      <c r="A21" s="33" t="s">
        <v>70</v>
      </c>
      <c r="B21" s="33" t="s">
        <v>106</v>
      </c>
      <c r="C21" s="33" t="s">
        <v>603</v>
      </c>
      <c r="D21" s="33">
        <v>2028</v>
      </c>
      <c r="E21" s="68">
        <v>1211841.7499548295</v>
      </c>
    </row>
    <row r="22" spans="1:5" x14ac:dyDescent="0.2">
      <c r="A22" s="33" t="s">
        <v>70</v>
      </c>
      <c r="B22" s="33" t="s">
        <v>106</v>
      </c>
      <c r="C22" s="33" t="s">
        <v>603</v>
      </c>
      <c r="D22" s="33">
        <v>2029</v>
      </c>
      <c r="E22" s="68">
        <v>1181667.5303605616</v>
      </c>
    </row>
    <row r="23" spans="1:5" x14ac:dyDescent="0.2">
      <c r="A23" s="33" t="s">
        <v>70</v>
      </c>
      <c r="B23" s="33" t="s">
        <v>106</v>
      </c>
      <c r="C23" s="33" t="s">
        <v>603</v>
      </c>
      <c r="D23" s="33">
        <v>2030</v>
      </c>
      <c r="E23" s="68">
        <v>1028026.263941212</v>
      </c>
    </row>
    <row r="24" spans="1:5" x14ac:dyDescent="0.2">
      <c r="A24" s="33" t="s">
        <v>70</v>
      </c>
      <c r="B24" s="33" t="s">
        <v>106</v>
      </c>
      <c r="C24" s="33" t="s">
        <v>603</v>
      </c>
      <c r="D24" s="33">
        <v>2031</v>
      </c>
      <c r="E24" s="68">
        <v>869548.78314666462</v>
      </c>
    </row>
    <row r="25" spans="1:5" x14ac:dyDescent="0.2">
      <c r="A25" s="33" t="s">
        <v>70</v>
      </c>
      <c r="B25" s="33" t="s">
        <v>106</v>
      </c>
      <c r="C25" s="33" t="s">
        <v>603</v>
      </c>
      <c r="D25" s="33">
        <v>2032</v>
      </c>
      <c r="E25" s="68">
        <v>734346.649425674</v>
      </c>
    </row>
    <row r="26" spans="1:5" x14ac:dyDescent="0.2">
      <c r="A26" s="33" t="s">
        <v>70</v>
      </c>
      <c r="B26" s="33" t="s">
        <v>106</v>
      </c>
      <c r="C26" s="33" t="s">
        <v>603</v>
      </c>
      <c r="D26" s="33">
        <v>2033</v>
      </c>
      <c r="E26" s="68">
        <v>616885.35327600117</v>
      </c>
    </row>
    <row r="27" spans="1:5" x14ac:dyDescent="0.2">
      <c r="A27" s="33" t="s">
        <v>70</v>
      </c>
      <c r="B27" s="33" t="s">
        <v>106</v>
      </c>
      <c r="C27" s="33" t="s">
        <v>603</v>
      </c>
      <c r="D27" s="33">
        <v>2034</v>
      </c>
      <c r="E27" s="68">
        <v>516318.25430140801</v>
      </c>
    </row>
    <row r="28" spans="1:5" x14ac:dyDescent="0.2">
      <c r="A28" s="33" t="s">
        <v>70</v>
      </c>
      <c r="B28" s="33" t="s">
        <v>106</v>
      </c>
      <c r="C28" s="33" t="s">
        <v>603</v>
      </c>
      <c r="D28" s="33">
        <v>2035</v>
      </c>
      <c r="E28" s="68">
        <v>429536.13127565035</v>
      </c>
    </row>
    <row r="29" spans="1:5" x14ac:dyDescent="0.2">
      <c r="A29" s="33" t="s">
        <v>70</v>
      </c>
      <c r="B29" s="33" t="s">
        <v>106</v>
      </c>
      <c r="C29" s="33" t="s">
        <v>603</v>
      </c>
      <c r="D29" s="33">
        <v>2036</v>
      </c>
      <c r="E29" s="68">
        <v>351386.13453727169</v>
      </c>
    </row>
    <row r="30" spans="1:5" x14ac:dyDescent="0.2">
      <c r="A30" s="33" t="s">
        <v>70</v>
      </c>
      <c r="B30" s="33" t="s">
        <v>106</v>
      </c>
      <c r="C30" s="33" t="s">
        <v>603</v>
      </c>
      <c r="D30" s="33">
        <v>2037</v>
      </c>
      <c r="E30" s="68">
        <v>285846.05684193491</v>
      </c>
    </row>
    <row r="31" spans="1:5" x14ac:dyDescent="0.2">
      <c r="A31" s="33" t="s">
        <v>70</v>
      </c>
      <c r="B31" s="33" t="s">
        <v>106</v>
      </c>
      <c r="C31" s="33" t="s">
        <v>603</v>
      </c>
      <c r="D31" s="33">
        <v>2038</v>
      </c>
      <c r="E31" s="68">
        <v>229304.62530050488</v>
      </c>
    </row>
    <row r="32" spans="1:5" x14ac:dyDescent="0.2">
      <c r="A32" s="33" t="s">
        <v>70</v>
      </c>
      <c r="B32" s="33" t="s">
        <v>106</v>
      </c>
      <c r="C32" s="33" t="s">
        <v>603</v>
      </c>
      <c r="D32" s="33">
        <v>2039</v>
      </c>
      <c r="E32" s="68">
        <v>180153.21878990342</v>
      </c>
    </row>
    <row r="33" spans="1:5" x14ac:dyDescent="0.2">
      <c r="A33" s="33" t="s">
        <v>70</v>
      </c>
      <c r="B33" s="33" t="s">
        <v>106</v>
      </c>
      <c r="C33" s="33" t="s">
        <v>603</v>
      </c>
      <c r="D33" s="33">
        <v>2040</v>
      </c>
      <c r="E33" s="68">
        <v>137589.730209514</v>
      </c>
    </row>
    <row r="34" spans="1:5" x14ac:dyDescent="0.2">
      <c r="A34" s="33" t="s">
        <v>70</v>
      </c>
      <c r="B34" s="33" t="s">
        <v>106</v>
      </c>
      <c r="C34" s="33" t="s">
        <v>603</v>
      </c>
      <c r="D34" s="33">
        <v>2041</v>
      </c>
      <c r="E34" s="68">
        <v>100053.07640073237</v>
      </c>
    </row>
    <row r="35" spans="1:5" x14ac:dyDescent="0.2">
      <c r="A35" s="33" t="s">
        <v>70</v>
      </c>
      <c r="B35" s="33" t="s">
        <v>106</v>
      </c>
      <c r="C35" s="33" t="s">
        <v>603</v>
      </c>
      <c r="D35" s="33">
        <v>2042</v>
      </c>
      <c r="E35" s="68">
        <v>67483.818068126391</v>
      </c>
    </row>
    <row r="36" spans="1:5" x14ac:dyDescent="0.2">
      <c r="A36" s="33" t="s">
        <v>70</v>
      </c>
      <c r="B36" s="33" t="s">
        <v>106</v>
      </c>
      <c r="C36" s="33" t="s">
        <v>604</v>
      </c>
      <c r="D36" s="33">
        <v>2018</v>
      </c>
      <c r="E36" s="68">
        <v>3501359.2919999994</v>
      </c>
    </row>
    <row r="37" spans="1:5" x14ac:dyDescent="0.2">
      <c r="A37" s="33" t="s">
        <v>70</v>
      </c>
      <c r="B37" s="33" t="s">
        <v>106</v>
      </c>
      <c r="C37" s="33" t="s">
        <v>604</v>
      </c>
      <c r="D37" s="33">
        <v>2019</v>
      </c>
      <c r="E37" s="68">
        <v>331539.40000000002</v>
      </c>
    </row>
    <row r="38" spans="1:5" x14ac:dyDescent="0.2">
      <c r="A38" s="33" t="s">
        <v>70</v>
      </c>
      <c r="B38" s="33" t="s">
        <v>106</v>
      </c>
      <c r="C38" s="33" t="s">
        <v>604</v>
      </c>
      <c r="D38" s="33">
        <v>2019</v>
      </c>
      <c r="E38" s="68">
        <v>71903411.040788457</v>
      </c>
    </row>
    <row r="39" spans="1:5" x14ac:dyDescent="0.2">
      <c r="A39" s="33" t="s">
        <v>70</v>
      </c>
      <c r="B39" s="33" t="s">
        <v>106</v>
      </c>
      <c r="C39" s="33" t="s">
        <v>604</v>
      </c>
      <c r="D39" s="33">
        <v>2020</v>
      </c>
      <c r="E39" s="68">
        <v>7388216.84160423</v>
      </c>
    </row>
    <row r="40" spans="1:5" x14ac:dyDescent="0.2">
      <c r="A40" s="33" t="s">
        <v>70</v>
      </c>
      <c r="B40" s="33" t="s">
        <v>106</v>
      </c>
      <c r="C40" s="33" t="s">
        <v>604</v>
      </c>
      <c r="D40" s="33">
        <v>2021</v>
      </c>
      <c r="E40" s="68">
        <v>396900.43843631528</v>
      </c>
    </row>
    <row r="41" spans="1:5" x14ac:dyDescent="0.2">
      <c r="A41" s="33" t="s">
        <v>70</v>
      </c>
      <c r="B41" s="33" t="s">
        <v>106</v>
      </c>
      <c r="C41" s="33" t="s">
        <v>604</v>
      </c>
      <c r="D41" s="33">
        <v>2022</v>
      </c>
      <c r="E41" s="68">
        <v>405796.08500504168</v>
      </c>
    </row>
    <row r="42" spans="1:5" x14ac:dyDescent="0.2">
      <c r="A42" s="33" t="s">
        <v>70</v>
      </c>
      <c r="B42" s="33" t="s">
        <v>106</v>
      </c>
      <c r="C42" s="33" t="s">
        <v>604</v>
      </c>
      <c r="D42" s="33">
        <v>2023</v>
      </c>
      <c r="E42" s="68">
        <v>414909.17363914259</v>
      </c>
    </row>
    <row r="43" spans="1:5" x14ac:dyDescent="0.2">
      <c r="A43" s="33" t="s">
        <v>70</v>
      </c>
      <c r="B43" s="33" t="s">
        <v>106</v>
      </c>
      <c r="C43" s="33" t="s">
        <v>604</v>
      </c>
      <c r="D43" s="33">
        <v>2024</v>
      </c>
      <c r="E43" s="68">
        <v>424245.23905394535</v>
      </c>
    </row>
    <row r="44" spans="1:5" x14ac:dyDescent="0.2">
      <c r="A44" s="33" t="s">
        <v>70</v>
      </c>
      <c r="B44" s="33" t="s">
        <v>106</v>
      </c>
      <c r="C44" s="33" t="s">
        <v>604</v>
      </c>
      <c r="D44" s="33">
        <v>2025</v>
      </c>
      <c r="E44" s="68">
        <v>433809.96223530488</v>
      </c>
    </row>
    <row r="45" spans="1:5" x14ac:dyDescent="0.2">
      <c r="A45" s="33" t="s">
        <v>70</v>
      </c>
      <c r="B45" s="33" t="s">
        <v>106</v>
      </c>
      <c r="C45" s="33" t="s">
        <v>604</v>
      </c>
      <c r="D45" s="33">
        <v>2026</v>
      </c>
      <c r="E45" s="68">
        <v>443609.17443229997</v>
      </c>
    </row>
    <row r="46" spans="1:5" x14ac:dyDescent="0.2">
      <c r="A46" s="33" t="s">
        <v>70</v>
      </c>
      <c r="B46" s="33" t="s">
        <v>106</v>
      </c>
      <c r="C46" s="33" t="s">
        <v>604</v>
      </c>
      <c r="D46" s="33">
        <v>2027</v>
      </c>
      <c r="E46" s="68">
        <v>453648.86126180372</v>
      </c>
    </row>
    <row r="47" spans="1:5" x14ac:dyDescent="0.2">
      <c r="A47" s="33" t="s">
        <v>70</v>
      </c>
      <c r="B47" s="33" t="s">
        <v>106</v>
      </c>
      <c r="C47" s="33" t="s">
        <v>604</v>
      </c>
      <c r="D47" s="33">
        <v>2028</v>
      </c>
      <c r="E47" s="68">
        <v>499370.49811280833</v>
      </c>
    </row>
    <row r="48" spans="1:5" x14ac:dyDescent="0.2">
      <c r="A48" s="33" t="s">
        <v>70</v>
      </c>
      <c r="B48" s="33" t="s">
        <v>106</v>
      </c>
      <c r="C48" s="33" t="s">
        <v>604</v>
      </c>
      <c r="D48" s="33">
        <v>2029</v>
      </c>
      <c r="E48" s="68">
        <v>486650.23866257496</v>
      </c>
    </row>
    <row r="49" spans="1:5" x14ac:dyDescent="0.2">
      <c r="A49" s="33" t="s">
        <v>70</v>
      </c>
      <c r="B49" s="33" t="s">
        <v>106</v>
      </c>
      <c r="C49" s="33" t="s">
        <v>604</v>
      </c>
      <c r="D49" s="33">
        <v>2030</v>
      </c>
      <c r="E49" s="68">
        <v>483086.94042804139</v>
      </c>
    </row>
    <row r="50" spans="1:5" x14ac:dyDescent="0.2">
      <c r="A50" s="33" t="s">
        <v>70</v>
      </c>
      <c r="B50" s="33" t="s">
        <v>106</v>
      </c>
      <c r="C50" s="33" t="s">
        <v>604</v>
      </c>
      <c r="D50" s="33">
        <v>2031</v>
      </c>
      <c r="E50" s="68">
        <v>479680.13850061561</v>
      </c>
    </row>
    <row r="51" spans="1:5" x14ac:dyDescent="0.2">
      <c r="A51" s="33" t="s">
        <v>70</v>
      </c>
      <c r="B51" s="33" t="s">
        <v>106</v>
      </c>
      <c r="C51" s="33" t="s">
        <v>604</v>
      </c>
      <c r="D51" s="33">
        <v>2032</v>
      </c>
      <c r="E51" s="68">
        <v>435766.60899883253</v>
      </c>
    </row>
    <row r="52" spans="1:5" x14ac:dyDescent="0.2">
      <c r="A52" s="33" t="s">
        <v>70</v>
      </c>
      <c r="B52" s="33" t="s">
        <v>106</v>
      </c>
      <c r="C52" s="33" t="s">
        <v>604</v>
      </c>
      <c r="D52" s="33">
        <v>2033</v>
      </c>
      <c r="E52" s="68">
        <v>431248.60039764614</v>
      </c>
    </row>
    <row r="53" spans="1:5" x14ac:dyDescent="0.2">
      <c r="A53" s="33" t="s">
        <v>70</v>
      </c>
      <c r="B53" s="33" t="s">
        <v>106</v>
      </c>
      <c r="C53" s="33" t="s">
        <v>604</v>
      </c>
      <c r="D53" s="33">
        <v>2034</v>
      </c>
      <c r="E53" s="68">
        <v>426836.4773082867</v>
      </c>
    </row>
    <row r="54" spans="1:5" x14ac:dyDescent="0.2">
      <c r="A54" s="33" t="s">
        <v>70</v>
      </c>
      <c r="B54" s="33" t="s">
        <v>106</v>
      </c>
      <c r="C54" s="33" t="s">
        <v>604</v>
      </c>
      <c r="D54" s="33">
        <v>2035</v>
      </c>
      <c r="E54" s="68">
        <v>422528.43252731365</v>
      </c>
    </row>
    <row r="55" spans="1:5" x14ac:dyDescent="0.2">
      <c r="A55" s="33" t="s">
        <v>70</v>
      </c>
      <c r="B55" s="33" t="s">
        <v>106</v>
      </c>
      <c r="C55" s="33" t="s">
        <v>604</v>
      </c>
      <c r="D55" s="33">
        <v>2036</v>
      </c>
      <c r="E55" s="68">
        <v>417910.81083544524</v>
      </c>
    </row>
    <row r="56" spans="1:5" x14ac:dyDescent="0.2">
      <c r="A56" s="33" t="s">
        <v>70</v>
      </c>
      <c r="B56" s="33" t="s">
        <v>106</v>
      </c>
      <c r="C56" s="33" t="s">
        <v>604</v>
      </c>
      <c r="D56" s="33">
        <v>2037</v>
      </c>
      <c r="E56" s="68">
        <v>413385.5415774142</v>
      </c>
    </row>
    <row r="57" spans="1:5" x14ac:dyDescent="0.2">
      <c r="A57" s="33" t="s">
        <v>70</v>
      </c>
      <c r="B57" s="33" t="s">
        <v>106</v>
      </c>
      <c r="C57" s="33" t="s">
        <v>604</v>
      </c>
      <c r="D57" s="33">
        <v>2038</v>
      </c>
      <c r="E57" s="68">
        <v>408950.77770454378</v>
      </c>
    </row>
    <row r="58" spans="1:5" x14ac:dyDescent="0.2">
      <c r="A58" s="33" t="s">
        <v>70</v>
      </c>
      <c r="B58" s="33" t="s">
        <v>106</v>
      </c>
      <c r="C58" s="33" t="s">
        <v>604</v>
      </c>
      <c r="D58" s="33">
        <v>2039</v>
      </c>
      <c r="E58" s="68">
        <v>404604.70910913078</v>
      </c>
    </row>
    <row r="59" spans="1:5" x14ac:dyDescent="0.2">
      <c r="A59" s="33" t="s">
        <v>70</v>
      </c>
      <c r="B59" s="33" t="s">
        <v>106</v>
      </c>
      <c r="C59" s="33" t="s">
        <v>604</v>
      </c>
      <c r="D59" s="33">
        <v>2040</v>
      </c>
      <c r="E59" s="68">
        <v>400345.56188562606</v>
      </c>
    </row>
    <row r="60" spans="1:5" x14ac:dyDescent="0.2">
      <c r="A60" s="33" t="s">
        <v>70</v>
      </c>
      <c r="B60" s="33" t="s">
        <v>106</v>
      </c>
      <c r="C60" s="33" t="s">
        <v>604</v>
      </c>
      <c r="D60" s="33">
        <v>2041</v>
      </c>
      <c r="E60" s="68">
        <v>396171.59760659136</v>
      </c>
    </row>
    <row r="61" spans="1:5" x14ac:dyDescent="0.2">
      <c r="A61" s="33" t="s">
        <v>70</v>
      </c>
      <c r="B61" s="33" t="s">
        <v>106</v>
      </c>
      <c r="C61" s="33" t="s">
        <v>604</v>
      </c>
      <c r="D61" s="33">
        <v>2042</v>
      </c>
      <c r="E61" s="68">
        <v>449440.08910355077</v>
      </c>
    </row>
    <row r="62" spans="1:5" x14ac:dyDescent="0.2">
      <c r="A62" s="33" t="s">
        <v>70</v>
      </c>
      <c r="B62" s="33" t="s">
        <v>106</v>
      </c>
      <c r="C62" s="33" t="s">
        <v>605</v>
      </c>
      <c r="D62" s="33">
        <v>2018</v>
      </c>
      <c r="E62" s="68">
        <v>49139920.226407304</v>
      </c>
    </row>
    <row r="63" spans="1:5" x14ac:dyDescent="0.2">
      <c r="A63" s="33" t="s">
        <v>70</v>
      </c>
      <c r="B63" s="33" t="s">
        <v>106</v>
      </c>
      <c r="C63" s="33" t="s">
        <v>605</v>
      </c>
      <c r="D63" s="33">
        <v>2019</v>
      </c>
      <c r="E63" s="68">
        <v>8900390.6515037026</v>
      </c>
    </row>
    <row r="64" spans="1:5" x14ac:dyDescent="0.2">
      <c r="A64" s="33" t="s">
        <v>70</v>
      </c>
      <c r="B64" s="33" t="s">
        <v>106</v>
      </c>
      <c r="C64" s="33" t="s">
        <v>605</v>
      </c>
      <c r="D64" s="33">
        <v>2019</v>
      </c>
      <c r="E64" s="68">
        <v>84484072.557884544</v>
      </c>
    </row>
    <row r="65" spans="1:5" x14ac:dyDescent="0.2">
      <c r="A65" s="33" t="s">
        <v>70</v>
      </c>
      <c r="B65" s="33" t="s">
        <v>106</v>
      </c>
      <c r="C65" s="33" t="s">
        <v>605</v>
      </c>
      <c r="D65" s="33">
        <v>2020</v>
      </c>
      <c r="E65" s="68">
        <v>108559037.38604233</v>
      </c>
    </row>
    <row r="66" spans="1:5" x14ac:dyDescent="0.2">
      <c r="A66" s="33" t="s">
        <v>70</v>
      </c>
      <c r="B66" s="33" t="s">
        <v>106</v>
      </c>
      <c r="C66" s="33" t="s">
        <v>605</v>
      </c>
      <c r="D66" s="33">
        <v>2021</v>
      </c>
      <c r="E66" s="68">
        <v>26792202.844363168</v>
      </c>
    </row>
    <row r="67" spans="1:5" x14ac:dyDescent="0.2">
      <c r="A67" s="33" t="s">
        <v>70</v>
      </c>
      <c r="B67" s="33" t="s">
        <v>106</v>
      </c>
      <c r="C67" s="33" t="s">
        <v>605</v>
      </c>
      <c r="D67" s="33">
        <v>2022</v>
      </c>
      <c r="E67" s="68">
        <v>25565088.612050388</v>
      </c>
    </row>
    <row r="68" spans="1:5" x14ac:dyDescent="0.2">
      <c r="A68" s="33" t="s">
        <v>70</v>
      </c>
      <c r="B68" s="33" t="s">
        <v>106</v>
      </c>
      <c r="C68" s="33" t="s">
        <v>605</v>
      </c>
      <c r="D68" s="33">
        <v>2023</v>
      </c>
      <c r="E68" s="68">
        <v>25620541.94923142</v>
      </c>
    </row>
    <row r="69" spans="1:5" x14ac:dyDescent="0.2">
      <c r="A69" s="33" t="s">
        <v>70</v>
      </c>
      <c r="B69" s="33" t="s">
        <v>106</v>
      </c>
      <c r="C69" s="33" t="s">
        <v>605</v>
      </c>
      <c r="D69" s="33">
        <v>2024</v>
      </c>
      <c r="E69" s="68">
        <v>25161111.669436265</v>
      </c>
    </row>
    <row r="70" spans="1:5" x14ac:dyDescent="0.2">
      <c r="A70" s="33" t="s">
        <v>70</v>
      </c>
      <c r="B70" s="33" t="s">
        <v>106</v>
      </c>
      <c r="C70" s="33" t="s">
        <v>605</v>
      </c>
      <c r="D70" s="33">
        <v>2025</v>
      </c>
      <c r="E70" s="68">
        <v>30301370.151227772</v>
      </c>
    </row>
    <row r="71" spans="1:5" x14ac:dyDescent="0.2">
      <c r="A71" s="33" t="s">
        <v>70</v>
      </c>
      <c r="B71" s="33" t="s">
        <v>106</v>
      </c>
      <c r="C71" s="33" t="s">
        <v>605</v>
      </c>
      <c r="D71" s="33">
        <v>2026</v>
      </c>
      <c r="E71" s="68">
        <v>27855757.883725215</v>
      </c>
    </row>
    <row r="72" spans="1:5" x14ac:dyDescent="0.2">
      <c r="A72" s="33" t="s">
        <v>70</v>
      </c>
      <c r="B72" s="33" t="s">
        <v>106</v>
      </c>
      <c r="C72" s="33" t="s">
        <v>605</v>
      </c>
      <c r="D72" s="33">
        <v>2027</v>
      </c>
      <c r="E72" s="68">
        <v>26292868.182499554</v>
      </c>
    </row>
    <row r="73" spans="1:5" x14ac:dyDescent="0.2">
      <c r="A73" s="33" t="s">
        <v>70</v>
      </c>
      <c r="B73" s="33" t="s">
        <v>106</v>
      </c>
      <c r="C73" s="33" t="s">
        <v>605</v>
      </c>
      <c r="D73" s="33">
        <v>2028</v>
      </c>
      <c r="E73" s="68">
        <v>24138307.400745846</v>
      </c>
    </row>
    <row r="74" spans="1:5" x14ac:dyDescent="0.2">
      <c r="A74" s="33" t="s">
        <v>70</v>
      </c>
      <c r="B74" s="33" t="s">
        <v>106</v>
      </c>
      <c r="C74" s="33" t="s">
        <v>605</v>
      </c>
      <c r="D74" s="33">
        <v>2029</v>
      </c>
      <c r="E74" s="68">
        <v>25342990.169484314</v>
      </c>
    </row>
    <row r="75" spans="1:5" x14ac:dyDescent="0.2">
      <c r="A75" s="33" t="s">
        <v>70</v>
      </c>
      <c r="B75" s="33" t="s">
        <v>106</v>
      </c>
      <c r="C75" s="33" t="s">
        <v>605</v>
      </c>
      <c r="D75" s="33">
        <v>2030</v>
      </c>
      <c r="E75" s="68">
        <v>23343076.657548167</v>
      </c>
    </row>
    <row r="76" spans="1:5" x14ac:dyDescent="0.2">
      <c r="A76" s="33" t="s">
        <v>70</v>
      </c>
      <c r="B76" s="33" t="s">
        <v>106</v>
      </c>
      <c r="C76" s="33" t="s">
        <v>605</v>
      </c>
      <c r="D76" s="33">
        <v>2031</v>
      </c>
      <c r="E76" s="68">
        <v>29022432.4662822</v>
      </c>
    </row>
    <row r="77" spans="1:5" x14ac:dyDescent="0.2">
      <c r="A77" s="33" t="s">
        <v>70</v>
      </c>
      <c r="B77" s="33" t="s">
        <v>106</v>
      </c>
      <c r="C77" s="33" t="s">
        <v>605</v>
      </c>
      <c r="D77" s="33">
        <v>2032</v>
      </c>
      <c r="E77" s="68">
        <v>24594986.037958115</v>
      </c>
    </row>
    <row r="78" spans="1:5" x14ac:dyDescent="0.2">
      <c r="A78" s="33" t="s">
        <v>70</v>
      </c>
      <c r="B78" s="33" t="s">
        <v>106</v>
      </c>
      <c r="C78" s="33" t="s">
        <v>605</v>
      </c>
      <c r="D78" s="33">
        <v>2033</v>
      </c>
      <c r="E78" s="68">
        <v>24588979.291738026</v>
      </c>
    </row>
    <row r="79" spans="1:5" x14ac:dyDescent="0.2">
      <c r="A79" s="33" t="s">
        <v>70</v>
      </c>
      <c r="B79" s="33" t="s">
        <v>106</v>
      </c>
      <c r="C79" s="33" t="s">
        <v>605</v>
      </c>
      <c r="D79" s="33">
        <v>2034</v>
      </c>
      <c r="E79" s="68">
        <v>22157690.064003009</v>
      </c>
    </row>
    <row r="80" spans="1:5" x14ac:dyDescent="0.2">
      <c r="A80" s="33" t="s">
        <v>70</v>
      </c>
      <c r="B80" s="33" t="s">
        <v>106</v>
      </c>
      <c r="C80" s="33" t="s">
        <v>605</v>
      </c>
      <c r="D80" s="33">
        <v>2035</v>
      </c>
      <c r="E80" s="68">
        <v>22800845.005782258</v>
      </c>
    </row>
    <row r="81" spans="1:5" x14ac:dyDescent="0.2">
      <c r="A81" s="33" t="s">
        <v>70</v>
      </c>
      <c r="B81" s="33" t="s">
        <v>106</v>
      </c>
      <c r="C81" s="33" t="s">
        <v>605</v>
      </c>
      <c r="D81" s="33">
        <v>2036</v>
      </c>
      <c r="E81" s="68">
        <v>22588507.10655605</v>
      </c>
    </row>
    <row r="82" spans="1:5" x14ac:dyDescent="0.2">
      <c r="A82" s="33" t="s">
        <v>70</v>
      </c>
      <c r="B82" s="33" t="s">
        <v>106</v>
      </c>
      <c r="C82" s="33" t="s">
        <v>605</v>
      </c>
      <c r="D82" s="33">
        <v>2037</v>
      </c>
      <c r="E82" s="68">
        <v>20117592.540942937</v>
      </c>
    </row>
    <row r="83" spans="1:5" x14ac:dyDescent="0.2">
      <c r="A83" s="33" t="s">
        <v>70</v>
      </c>
      <c r="B83" s="33" t="s">
        <v>106</v>
      </c>
      <c r="C83" s="33" t="s">
        <v>605</v>
      </c>
      <c r="D83" s="33">
        <v>2038</v>
      </c>
      <c r="E83" s="68">
        <v>16140710.400665045</v>
      </c>
    </row>
    <row r="84" spans="1:5" x14ac:dyDescent="0.2">
      <c r="A84" s="33" t="s">
        <v>70</v>
      </c>
      <c r="B84" s="33" t="s">
        <v>106</v>
      </c>
      <c r="C84" s="33" t="s">
        <v>605</v>
      </c>
      <c r="D84" s="33">
        <v>2039</v>
      </c>
      <c r="E84" s="68">
        <v>15960253.393923974</v>
      </c>
    </row>
    <row r="85" spans="1:5" x14ac:dyDescent="0.2">
      <c r="A85" s="33" t="s">
        <v>70</v>
      </c>
      <c r="B85" s="33" t="s">
        <v>106</v>
      </c>
      <c r="C85" s="33" t="s">
        <v>605</v>
      </c>
      <c r="D85" s="33">
        <v>2040</v>
      </c>
      <c r="E85" s="68">
        <v>12775670.824956445</v>
      </c>
    </row>
    <row r="86" spans="1:5" x14ac:dyDescent="0.2">
      <c r="A86" s="33" t="s">
        <v>70</v>
      </c>
      <c r="B86" s="33" t="s">
        <v>106</v>
      </c>
      <c r="C86" s="33" t="s">
        <v>605</v>
      </c>
      <c r="D86" s="33">
        <v>2041</v>
      </c>
      <c r="E86" s="68">
        <v>12158341.670235464</v>
      </c>
    </row>
    <row r="87" spans="1:5" x14ac:dyDescent="0.2">
      <c r="A87" s="33" t="s">
        <v>70</v>
      </c>
      <c r="B87" s="33" t="s">
        <v>106</v>
      </c>
      <c r="C87" s="33" t="s">
        <v>605</v>
      </c>
      <c r="D87" s="33">
        <v>2042</v>
      </c>
      <c r="E87" s="68">
        <v>10555605.633450553</v>
      </c>
    </row>
    <row r="88" spans="1:5" x14ac:dyDescent="0.2">
      <c r="A88" s="33" t="s">
        <v>71</v>
      </c>
      <c r="B88" s="33" t="s">
        <v>107</v>
      </c>
      <c r="C88" s="33" t="s">
        <v>603</v>
      </c>
      <c r="D88" s="33">
        <v>2023</v>
      </c>
      <c r="E88" s="68">
        <v>2835000</v>
      </c>
    </row>
    <row r="89" spans="1:5" x14ac:dyDescent="0.2">
      <c r="A89" s="33" t="s">
        <v>71</v>
      </c>
      <c r="B89" s="33" t="s">
        <v>107</v>
      </c>
      <c r="C89" s="33" t="s">
        <v>603</v>
      </c>
      <c r="D89" s="33">
        <v>2024</v>
      </c>
      <c r="E89" s="68">
        <v>2835000</v>
      </c>
    </row>
    <row r="90" spans="1:5" x14ac:dyDescent="0.2">
      <c r="A90" s="33" t="s">
        <v>71</v>
      </c>
      <c r="B90" s="33" t="s">
        <v>107</v>
      </c>
      <c r="C90" s="33" t="s">
        <v>603</v>
      </c>
      <c r="D90" s="33">
        <v>2025</v>
      </c>
      <c r="E90" s="68">
        <v>2835000</v>
      </c>
    </row>
    <row r="91" spans="1:5" x14ac:dyDescent="0.2">
      <c r="A91" s="33" t="s">
        <v>71</v>
      </c>
      <c r="B91" s="33" t="s">
        <v>107</v>
      </c>
      <c r="C91" s="33" t="s">
        <v>603</v>
      </c>
      <c r="D91" s="33">
        <v>2026</v>
      </c>
      <c r="E91" s="68">
        <v>2456999.9999999995</v>
      </c>
    </row>
    <row r="92" spans="1:5" x14ac:dyDescent="0.2">
      <c r="A92" s="33" t="s">
        <v>71</v>
      </c>
      <c r="B92" s="33" t="s">
        <v>107</v>
      </c>
      <c r="C92" s="33" t="s">
        <v>603</v>
      </c>
      <c r="D92" s="33">
        <v>2027</v>
      </c>
      <c r="E92" s="68">
        <v>2456999.9999999995</v>
      </c>
    </row>
    <row r="93" spans="1:5" x14ac:dyDescent="0.2">
      <c r="A93" s="33" t="s">
        <v>71</v>
      </c>
      <c r="B93" s="33" t="s">
        <v>107</v>
      </c>
      <c r="C93" s="33" t="s">
        <v>603</v>
      </c>
      <c r="D93" s="33">
        <v>2028</v>
      </c>
      <c r="E93" s="68">
        <v>2456999.9999999995</v>
      </c>
    </row>
    <row r="94" spans="1:5" x14ac:dyDescent="0.2">
      <c r="A94" s="33" t="s">
        <v>71</v>
      </c>
      <c r="B94" s="33" t="s">
        <v>107</v>
      </c>
      <c r="C94" s="33" t="s">
        <v>603</v>
      </c>
      <c r="D94" s="33">
        <v>2029</v>
      </c>
      <c r="E94" s="68">
        <v>2456999.9999999995</v>
      </c>
    </row>
    <row r="95" spans="1:5" x14ac:dyDescent="0.2">
      <c r="A95" s="33" t="s">
        <v>71</v>
      </c>
      <c r="B95" s="33" t="s">
        <v>107</v>
      </c>
      <c r="C95" s="33" t="s">
        <v>603</v>
      </c>
      <c r="D95" s="33">
        <v>2030</v>
      </c>
      <c r="E95" s="68">
        <v>1890000</v>
      </c>
    </row>
    <row r="96" spans="1:5" x14ac:dyDescent="0.2">
      <c r="A96" s="33" t="s">
        <v>71</v>
      </c>
      <c r="B96" s="33" t="s">
        <v>107</v>
      </c>
      <c r="C96" s="33" t="s">
        <v>603</v>
      </c>
      <c r="D96" s="33">
        <v>2031</v>
      </c>
      <c r="E96" s="68">
        <v>1890000</v>
      </c>
    </row>
    <row r="97" spans="1:5" x14ac:dyDescent="0.2">
      <c r="A97" s="33" t="s">
        <v>71</v>
      </c>
      <c r="B97" s="33" t="s">
        <v>107</v>
      </c>
      <c r="C97" s="33" t="s">
        <v>603</v>
      </c>
      <c r="D97" s="33">
        <v>2032</v>
      </c>
      <c r="E97" s="68">
        <v>1890000</v>
      </c>
    </row>
    <row r="98" spans="1:5" x14ac:dyDescent="0.2">
      <c r="A98" s="33" t="s">
        <v>71</v>
      </c>
      <c r="B98" s="33" t="s">
        <v>107</v>
      </c>
      <c r="C98" s="33" t="s">
        <v>603</v>
      </c>
      <c r="D98" s="33">
        <v>2033</v>
      </c>
      <c r="E98" s="68">
        <v>1890000</v>
      </c>
    </row>
    <row r="99" spans="1:5" x14ac:dyDescent="0.2">
      <c r="A99" s="33" t="s">
        <v>71</v>
      </c>
      <c r="B99" s="33" t="s">
        <v>107</v>
      </c>
      <c r="C99" s="33" t="s">
        <v>603</v>
      </c>
      <c r="D99" s="33">
        <v>2034</v>
      </c>
      <c r="E99" s="68">
        <v>4556666.666666666</v>
      </c>
    </row>
    <row r="100" spans="1:5" x14ac:dyDescent="0.2">
      <c r="A100" s="33" t="s">
        <v>71</v>
      </c>
      <c r="B100" s="33" t="s">
        <v>107</v>
      </c>
      <c r="C100" s="33" t="s">
        <v>603</v>
      </c>
      <c r="D100" s="33">
        <v>2035</v>
      </c>
      <c r="E100" s="68">
        <v>4934666.666666666</v>
      </c>
    </row>
    <row r="101" spans="1:5" x14ac:dyDescent="0.2">
      <c r="A101" s="33" t="s">
        <v>71</v>
      </c>
      <c r="B101" s="33" t="s">
        <v>107</v>
      </c>
      <c r="C101" s="33" t="s">
        <v>603</v>
      </c>
      <c r="D101" s="33">
        <v>2036</v>
      </c>
      <c r="E101" s="68">
        <v>4934666.666666666</v>
      </c>
    </row>
    <row r="102" spans="1:5" x14ac:dyDescent="0.2">
      <c r="A102" s="33" t="s">
        <v>71</v>
      </c>
      <c r="B102" s="33" t="s">
        <v>107</v>
      </c>
      <c r="C102" s="33" t="s">
        <v>603</v>
      </c>
      <c r="D102" s="33">
        <v>2037</v>
      </c>
      <c r="E102" s="68">
        <v>4934666.666666666</v>
      </c>
    </row>
    <row r="103" spans="1:5" x14ac:dyDescent="0.2">
      <c r="A103" s="33" t="s">
        <v>71</v>
      </c>
      <c r="B103" s="33" t="s">
        <v>107</v>
      </c>
      <c r="C103" s="33" t="s">
        <v>603</v>
      </c>
      <c r="D103" s="33">
        <v>2038</v>
      </c>
      <c r="E103" s="68">
        <v>4934666.666666666</v>
      </c>
    </row>
    <row r="104" spans="1:5" x14ac:dyDescent="0.2">
      <c r="A104" s="33" t="s">
        <v>71</v>
      </c>
      <c r="B104" s="33" t="s">
        <v>107</v>
      </c>
      <c r="C104" s="33" t="s">
        <v>603</v>
      </c>
      <c r="D104" s="33">
        <v>2039</v>
      </c>
      <c r="E104" s="68">
        <v>4934666.666666666</v>
      </c>
    </row>
    <row r="105" spans="1:5" x14ac:dyDescent="0.2">
      <c r="A105" s="33" t="s">
        <v>71</v>
      </c>
      <c r="B105" s="33" t="s">
        <v>107</v>
      </c>
      <c r="C105" s="33" t="s">
        <v>603</v>
      </c>
      <c r="D105" s="33">
        <v>2040</v>
      </c>
      <c r="E105" s="68">
        <v>4934666.666666666</v>
      </c>
    </row>
    <row r="106" spans="1:5" x14ac:dyDescent="0.2">
      <c r="A106" s="33" t="s">
        <v>71</v>
      </c>
      <c r="B106" s="33" t="s">
        <v>107</v>
      </c>
      <c r="C106" s="33" t="s">
        <v>603</v>
      </c>
      <c r="D106" s="33">
        <v>2041</v>
      </c>
      <c r="E106" s="68">
        <v>4556666.666666666</v>
      </c>
    </row>
    <row r="107" spans="1:5" x14ac:dyDescent="0.2">
      <c r="A107" s="33" t="s">
        <v>71</v>
      </c>
      <c r="B107" s="33" t="s">
        <v>107</v>
      </c>
      <c r="C107" s="33" t="s">
        <v>603</v>
      </c>
      <c r="D107" s="33">
        <v>2042</v>
      </c>
      <c r="E107" s="68">
        <v>5690666.666666666</v>
      </c>
    </row>
    <row r="108" spans="1:5" x14ac:dyDescent="0.2">
      <c r="A108" s="33" t="s">
        <v>71</v>
      </c>
      <c r="B108" s="33" t="s">
        <v>107</v>
      </c>
      <c r="C108" s="33" t="s">
        <v>604</v>
      </c>
      <c r="D108" s="33">
        <v>2018</v>
      </c>
      <c r="E108" s="68">
        <v>1345654.4267518688</v>
      </c>
    </row>
    <row r="109" spans="1:5" x14ac:dyDescent="0.2">
      <c r="A109" s="33" t="s">
        <v>71</v>
      </c>
      <c r="B109" s="33" t="s">
        <v>107</v>
      </c>
      <c r="C109" s="33" t="s">
        <v>604</v>
      </c>
      <c r="D109" s="33">
        <v>2019</v>
      </c>
      <c r="E109" s="68">
        <v>17820476.852631576</v>
      </c>
    </row>
    <row r="110" spans="1:5" x14ac:dyDescent="0.2">
      <c r="A110" s="33" t="s">
        <v>71</v>
      </c>
      <c r="B110" s="33" t="s">
        <v>107</v>
      </c>
      <c r="C110" s="33" t="s">
        <v>604</v>
      </c>
      <c r="D110" s="33">
        <v>2020</v>
      </c>
      <c r="E110" s="68">
        <v>24020272.199999992</v>
      </c>
    </row>
    <row r="111" spans="1:5" x14ac:dyDescent="0.2">
      <c r="A111" s="33" t="s">
        <v>71</v>
      </c>
      <c r="B111" s="33" t="s">
        <v>107</v>
      </c>
      <c r="C111" s="33" t="s">
        <v>604</v>
      </c>
      <c r="D111" s="33">
        <v>2021</v>
      </c>
      <c r="E111" s="68">
        <v>4915120.5999999996</v>
      </c>
    </row>
    <row r="112" spans="1:5" x14ac:dyDescent="0.2">
      <c r="A112" s="33" t="s">
        <v>71</v>
      </c>
      <c r="B112" s="33" t="s">
        <v>107</v>
      </c>
      <c r="C112" s="33" t="s">
        <v>604</v>
      </c>
      <c r="D112" s="33">
        <v>2022</v>
      </c>
      <c r="E112" s="68">
        <v>6126173</v>
      </c>
    </row>
    <row r="113" spans="1:5" x14ac:dyDescent="0.2">
      <c r="A113" s="33" t="s">
        <v>71</v>
      </c>
      <c r="B113" s="33" t="s">
        <v>107</v>
      </c>
      <c r="C113" s="33" t="s">
        <v>604</v>
      </c>
      <c r="D113" s="33">
        <v>2023</v>
      </c>
      <c r="E113" s="68">
        <v>7326173</v>
      </c>
    </row>
    <row r="114" spans="1:5" x14ac:dyDescent="0.2">
      <c r="A114" s="33" t="s">
        <v>71</v>
      </c>
      <c r="B114" s="33" t="s">
        <v>107</v>
      </c>
      <c r="C114" s="33" t="s">
        <v>604</v>
      </c>
      <c r="D114" s="33">
        <v>2024</v>
      </c>
      <c r="E114" s="68">
        <v>7315120.5999999987</v>
      </c>
    </row>
    <row r="115" spans="1:5" x14ac:dyDescent="0.2">
      <c r="A115" s="33" t="s">
        <v>71</v>
      </c>
      <c r="B115" s="33" t="s">
        <v>107</v>
      </c>
      <c r="C115" s="33" t="s">
        <v>604</v>
      </c>
      <c r="D115" s="33">
        <v>2025</v>
      </c>
      <c r="E115" s="68">
        <v>8115120.5999999996</v>
      </c>
    </row>
    <row r="116" spans="1:5" x14ac:dyDescent="0.2">
      <c r="A116" s="33" t="s">
        <v>71</v>
      </c>
      <c r="B116" s="33" t="s">
        <v>107</v>
      </c>
      <c r="C116" s="33" t="s">
        <v>604</v>
      </c>
      <c r="D116" s="33">
        <v>2026</v>
      </c>
      <c r="E116" s="68">
        <v>9715120.5999999996</v>
      </c>
    </row>
    <row r="117" spans="1:5" x14ac:dyDescent="0.2">
      <c r="A117" s="33" t="s">
        <v>71</v>
      </c>
      <c r="B117" s="33" t="s">
        <v>107</v>
      </c>
      <c r="C117" s="33" t="s">
        <v>604</v>
      </c>
      <c r="D117" s="33">
        <v>2027</v>
      </c>
      <c r="E117" s="68">
        <v>10515120.6</v>
      </c>
    </row>
    <row r="118" spans="1:5" x14ac:dyDescent="0.2">
      <c r="A118" s="33" t="s">
        <v>71</v>
      </c>
      <c r="B118" s="33" t="s">
        <v>107</v>
      </c>
      <c r="C118" s="33" t="s">
        <v>604</v>
      </c>
      <c r="D118" s="33">
        <v>2028</v>
      </c>
      <c r="E118" s="68">
        <v>12115120.6</v>
      </c>
    </row>
    <row r="119" spans="1:5" x14ac:dyDescent="0.2">
      <c r="A119" s="33" t="s">
        <v>71</v>
      </c>
      <c r="B119" s="33" t="s">
        <v>107</v>
      </c>
      <c r="C119" s="33" t="s">
        <v>604</v>
      </c>
      <c r="D119" s="33">
        <v>2029</v>
      </c>
      <c r="E119" s="68">
        <v>13315120.6</v>
      </c>
    </row>
    <row r="120" spans="1:5" x14ac:dyDescent="0.2">
      <c r="A120" s="33" t="s">
        <v>71</v>
      </c>
      <c r="B120" s="33" t="s">
        <v>107</v>
      </c>
      <c r="C120" s="33" t="s">
        <v>604</v>
      </c>
      <c r="D120" s="33">
        <v>2030</v>
      </c>
      <c r="E120" s="68">
        <v>12232951.299999999</v>
      </c>
    </row>
    <row r="121" spans="1:5" x14ac:dyDescent="0.2">
      <c r="A121" s="33" t="s">
        <v>71</v>
      </c>
      <c r="B121" s="33" t="s">
        <v>107</v>
      </c>
      <c r="C121" s="33" t="s">
        <v>604</v>
      </c>
      <c r="D121" s="33">
        <v>2031</v>
      </c>
      <c r="E121" s="68">
        <v>11943248.199999997</v>
      </c>
    </row>
    <row r="122" spans="1:5" x14ac:dyDescent="0.2">
      <c r="A122" s="33" t="s">
        <v>71</v>
      </c>
      <c r="B122" s="33" t="s">
        <v>107</v>
      </c>
      <c r="C122" s="33" t="s">
        <v>604</v>
      </c>
      <c r="D122" s="33">
        <v>2032</v>
      </c>
      <c r="E122" s="68">
        <v>8134203.3999999994</v>
      </c>
    </row>
    <row r="123" spans="1:5" x14ac:dyDescent="0.2">
      <c r="A123" s="33" t="s">
        <v>71</v>
      </c>
      <c r="B123" s="33" t="s">
        <v>107</v>
      </c>
      <c r="C123" s="33" t="s">
        <v>604</v>
      </c>
      <c r="D123" s="33">
        <v>2033</v>
      </c>
      <c r="E123" s="68">
        <v>4934203.4000000004</v>
      </c>
    </row>
    <row r="124" spans="1:5" x14ac:dyDescent="0.2">
      <c r="A124" s="33" t="s">
        <v>71</v>
      </c>
      <c r="B124" s="33" t="s">
        <v>107</v>
      </c>
      <c r="C124" s="33" t="s">
        <v>604</v>
      </c>
      <c r="D124" s="33">
        <v>2034</v>
      </c>
      <c r="E124" s="68">
        <v>1995984.8</v>
      </c>
    </row>
    <row r="125" spans="1:5" x14ac:dyDescent="0.2">
      <c r="A125" s="33" t="s">
        <v>71</v>
      </c>
      <c r="B125" s="33" t="s">
        <v>107</v>
      </c>
      <c r="C125" s="33" t="s">
        <v>604</v>
      </c>
      <c r="D125" s="33">
        <v>2035</v>
      </c>
      <c r="E125" s="68">
        <v>400000</v>
      </c>
    </row>
    <row r="126" spans="1:5" x14ac:dyDescent="0.2">
      <c r="A126" s="33" t="s">
        <v>71</v>
      </c>
      <c r="B126" s="33" t="s">
        <v>107</v>
      </c>
      <c r="C126" s="33" t="s">
        <v>605</v>
      </c>
      <c r="D126" s="33">
        <v>2018</v>
      </c>
      <c r="E126" s="68">
        <v>32164423.100537457</v>
      </c>
    </row>
    <row r="127" spans="1:5" x14ac:dyDescent="0.2">
      <c r="A127" s="33" t="s">
        <v>71</v>
      </c>
      <c r="B127" s="33" t="s">
        <v>107</v>
      </c>
      <c r="C127" s="33" t="s">
        <v>605</v>
      </c>
      <c r="D127" s="33">
        <v>2019</v>
      </c>
      <c r="E127" s="68">
        <v>50587669.142707445</v>
      </c>
    </row>
    <row r="128" spans="1:5" x14ac:dyDescent="0.2">
      <c r="A128" s="33" t="s">
        <v>71</v>
      </c>
      <c r="B128" s="33" t="s">
        <v>107</v>
      </c>
      <c r="C128" s="33" t="s">
        <v>605</v>
      </c>
      <c r="D128" s="33">
        <v>2020</v>
      </c>
      <c r="E128" s="68">
        <v>25138360.763129208</v>
      </c>
    </row>
    <row r="129" spans="1:5" x14ac:dyDescent="0.2">
      <c r="A129" s="33" t="s">
        <v>71</v>
      </c>
      <c r="B129" s="33" t="s">
        <v>107</v>
      </c>
      <c r="C129" s="33" t="s">
        <v>605</v>
      </c>
      <c r="D129" s="33">
        <v>2021</v>
      </c>
      <c r="E129" s="68">
        <v>18880874.832157455</v>
      </c>
    </row>
    <row r="130" spans="1:5" x14ac:dyDescent="0.2">
      <c r="A130" s="33" t="s">
        <v>71</v>
      </c>
      <c r="B130" s="33" t="s">
        <v>107</v>
      </c>
      <c r="C130" s="33" t="s">
        <v>605</v>
      </c>
      <c r="D130" s="33">
        <v>2022</v>
      </c>
      <c r="E130" s="68">
        <v>17454085.275306828</v>
      </c>
    </row>
    <row r="131" spans="1:5" x14ac:dyDescent="0.2">
      <c r="A131" s="33" t="s">
        <v>71</v>
      </c>
      <c r="B131" s="33" t="s">
        <v>107</v>
      </c>
      <c r="C131" s="33" t="s">
        <v>605</v>
      </c>
      <c r="D131" s="33">
        <v>2023</v>
      </c>
      <c r="E131" s="68">
        <v>17418459.361095496</v>
      </c>
    </row>
    <row r="132" spans="1:5" x14ac:dyDescent="0.2">
      <c r="A132" s="33" t="s">
        <v>71</v>
      </c>
      <c r="B132" s="33" t="s">
        <v>107</v>
      </c>
      <c r="C132" s="33" t="s">
        <v>605</v>
      </c>
      <c r="D132" s="33">
        <v>2024</v>
      </c>
      <c r="E132" s="68">
        <v>17823684.197346497</v>
      </c>
    </row>
    <row r="133" spans="1:5" x14ac:dyDescent="0.2">
      <c r="A133" s="33" t="s">
        <v>71</v>
      </c>
      <c r="B133" s="33" t="s">
        <v>107</v>
      </c>
      <c r="C133" s="33" t="s">
        <v>605</v>
      </c>
      <c r="D133" s="33">
        <v>2025</v>
      </c>
      <c r="E133" s="68">
        <v>17507850.470721487</v>
      </c>
    </row>
    <row r="134" spans="1:5" x14ac:dyDescent="0.2">
      <c r="A134" s="33" t="s">
        <v>71</v>
      </c>
      <c r="B134" s="33" t="s">
        <v>107</v>
      </c>
      <c r="C134" s="33" t="s">
        <v>605</v>
      </c>
      <c r="D134" s="33">
        <v>2026</v>
      </c>
      <c r="E134" s="68">
        <v>16646485.229460532</v>
      </c>
    </row>
    <row r="135" spans="1:5" x14ac:dyDescent="0.2">
      <c r="A135" s="33" t="s">
        <v>71</v>
      </c>
      <c r="B135" s="33" t="s">
        <v>107</v>
      </c>
      <c r="C135" s="33" t="s">
        <v>605</v>
      </c>
      <c r="D135" s="33">
        <v>2027</v>
      </c>
      <c r="E135" s="68">
        <v>17024548.866827384</v>
      </c>
    </row>
    <row r="136" spans="1:5" x14ac:dyDescent="0.2">
      <c r="A136" s="33" t="s">
        <v>71</v>
      </c>
      <c r="B136" s="33" t="s">
        <v>107</v>
      </c>
      <c r="C136" s="33" t="s">
        <v>605</v>
      </c>
      <c r="D136" s="33">
        <v>2028</v>
      </c>
      <c r="E136" s="68">
        <v>17524288.069208335</v>
      </c>
    </row>
    <row r="137" spans="1:5" x14ac:dyDescent="0.2">
      <c r="A137" s="33" t="s">
        <v>71</v>
      </c>
      <c r="B137" s="33" t="s">
        <v>107</v>
      </c>
      <c r="C137" s="33" t="s">
        <v>605</v>
      </c>
      <c r="D137" s="33">
        <v>2029</v>
      </c>
      <c r="E137" s="68">
        <v>17073994.647947367</v>
      </c>
    </row>
    <row r="138" spans="1:5" x14ac:dyDescent="0.2">
      <c r="A138" s="33" t="s">
        <v>71</v>
      </c>
      <c r="B138" s="33" t="s">
        <v>107</v>
      </c>
      <c r="C138" s="33" t="s">
        <v>605</v>
      </c>
      <c r="D138" s="33">
        <v>2030</v>
      </c>
      <c r="E138" s="68">
        <v>16444472.868199559</v>
      </c>
    </row>
    <row r="139" spans="1:5" x14ac:dyDescent="0.2">
      <c r="A139" s="33" t="s">
        <v>71</v>
      </c>
      <c r="B139" s="33" t="s">
        <v>107</v>
      </c>
      <c r="C139" s="33" t="s">
        <v>605</v>
      </c>
      <c r="D139" s="33">
        <v>2031</v>
      </c>
      <c r="E139" s="68">
        <v>16774124.267947368</v>
      </c>
    </row>
    <row r="140" spans="1:5" x14ac:dyDescent="0.2">
      <c r="A140" s="33" t="s">
        <v>71</v>
      </c>
      <c r="B140" s="33" t="s">
        <v>107</v>
      </c>
      <c r="C140" s="33" t="s">
        <v>605</v>
      </c>
      <c r="D140" s="33">
        <v>2032</v>
      </c>
      <c r="E140" s="68">
        <v>16014397.689078951</v>
      </c>
    </row>
    <row r="141" spans="1:5" x14ac:dyDescent="0.2">
      <c r="A141" s="33" t="s">
        <v>71</v>
      </c>
      <c r="B141" s="33" t="s">
        <v>107</v>
      </c>
      <c r="C141" s="33" t="s">
        <v>605</v>
      </c>
      <c r="D141" s="33">
        <v>2033</v>
      </c>
      <c r="E141" s="68">
        <v>15433601.36857456</v>
      </c>
    </row>
    <row r="142" spans="1:5" x14ac:dyDescent="0.2">
      <c r="A142" s="33" t="s">
        <v>71</v>
      </c>
      <c r="B142" s="33" t="s">
        <v>107</v>
      </c>
      <c r="C142" s="33" t="s">
        <v>605</v>
      </c>
      <c r="D142" s="33">
        <v>2034</v>
      </c>
      <c r="E142" s="68">
        <v>15635584.588322364</v>
      </c>
    </row>
    <row r="143" spans="1:5" x14ac:dyDescent="0.2">
      <c r="A143" s="33" t="s">
        <v>71</v>
      </c>
      <c r="B143" s="33" t="s">
        <v>107</v>
      </c>
      <c r="C143" s="33" t="s">
        <v>605</v>
      </c>
      <c r="D143" s="33">
        <v>2035</v>
      </c>
      <c r="E143" s="68">
        <v>15283459.129078947</v>
      </c>
    </row>
    <row r="144" spans="1:5" x14ac:dyDescent="0.2">
      <c r="A144" s="33" t="s">
        <v>71</v>
      </c>
      <c r="B144" s="33" t="s">
        <v>107</v>
      </c>
      <c r="C144" s="33" t="s">
        <v>605</v>
      </c>
      <c r="D144" s="33">
        <v>2036</v>
      </c>
      <c r="E144" s="68">
        <v>13794921.928574562</v>
      </c>
    </row>
    <row r="145" spans="1:5" x14ac:dyDescent="0.2">
      <c r="A145" s="33" t="s">
        <v>71</v>
      </c>
      <c r="B145" s="33" t="s">
        <v>107</v>
      </c>
      <c r="C145" s="33" t="s">
        <v>605</v>
      </c>
      <c r="D145" s="33">
        <v>2037</v>
      </c>
      <c r="E145" s="68">
        <v>12695931.88832237</v>
      </c>
    </row>
    <row r="146" spans="1:5" x14ac:dyDescent="0.2">
      <c r="A146" s="33" t="s">
        <v>71</v>
      </c>
      <c r="B146" s="33" t="s">
        <v>107</v>
      </c>
      <c r="C146" s="33" t="s">
        <v>605</v>
      </c>
      <c r="D146" s="33">
        <v>2038</v>
      </c>
      <c r="E146" s="68">
        <v>12061996.369078949</v>
      </c>
    </row>
    <row r="147" spans="1:5" x14ac:dyDescent="0.2">
      <c r="A147" s="33" t="s">
        <v>71</v>
      </c>
      <c r="B147" s="33" t="s">
        <v>107</v>
      </c>
      <c r="C147" s="33" t="s">
        <v>605</v>
      </c>
      <c r="D147" s="33">
        <v>2039</v>
      </c>
      <c r="E147" s="68">
        <v>11589750.548574559</v>
      </c>
    </row>
    <row r="148" spans="1:5" x14ac:dyDescent="0.2">
      <c r="A148" s="33" t="s">
        <v>71</v>
      </c>
      <c r="B148" s="33" t="s">
        <v>107</v>
      </c>
      <c r="C148" s="33" t="s">
        <v>605</v>
      </c>
      <c r="D148" s="33">
        <v>2040</v>
      </c>
      <c r="E148" s="68">
        <v>11131952.888322368</v>
      </c>
    </row>
    <row r="149" spans="1:5" x14ac:dyDescent="0.2">
      <c r="A149" s="33" t="s">
        <v>71</v>
      </c>
      <c r="B149" s="33" t="s">
        <v>107</v>
      </c>
      <c r="C149" s="33" t="s">
        <v>605</v>
      </c>
      <c r="D149" s="33">
        <v>2041</v>
      </c>
      <c r="E149" s="68">
        <v>10883777.369078951</v>
      </c>
    </row>
    <row r="150" spans="1:5" x14ac:dyDescent="0.2">
      <c r="A150" s="33" t="s">
        <v>71</v>
      </c>
      <c r="B150" s="33" t="s">
        <v>107</v>
      </c>
      <c r="C150" s="33" t="s">
        <v>605</v>
      </c>
      <c r="D150" s="33">
        <v>2042</v>
      </c>
      <c r="E150" s="68">
        <v>10247411.88832237</v>
      </c>
    </row>
    <row r="151" spans="1:5" x14ac:dyDescent="0.2">
      <c r="A151" s="33" t="s">
        <v>21</v>
      </c>
      <c r="B151" s="33" t="s">
        <v>15</v>
      </c>
      <c r="C151" s="33" t="s">
        <v>603</v>
      </c>
      <c r="D151" s="33">
        <v>2018</v>
      </c>
      <c r="E151" s="68">
        <v>25015358.293035645</v>
      </c>
    </row>
    <row r="152" spans="1:5" x14ac:dyDescent="0.2">
      <c r="A152" s="33" t="s">
        <v>21</v>
      </c>
      <c r="B152" s="33" t="s">
        <v>15</v>
      </c>
      <c r="C152" s="33" t="s">
        <v>603</v>
      </c>
      <c r="D152" s="33">
        <v>2019</v>
      </c>
      <c r="E152" s="68">
        <v>35765231.100630723</v>
      </c>
    </row>
    <row r="153" spans="1:5" x14ac:dyDescent="0.2">
      <c r="A153" s="33" t="s">
        <v>21</v>
      </c>
      <c r="B153" s="33" t="s">
        <v>15</v>
      </c>
      <c r="C153" s="33" t="s">
        <v>603</v>
      </c>
      <c r="D153" s="33">
        <v>2020</v>
      </c>
      <c r="E153" s="68">
        <v>40777344.885861203</v>
      </c>
    </row>
    <row r="154" spans="1:5" x14ac:dyDescent="0.2">
      <c r="A154" s="33" t="s">
        <v>21</v>
      </c>
      <c r="B154" s="33" t="s">
        <v>15</v>
      </c>
      <c r="C154" s="33" t="s">
        <v>603</v>
      </c>
      <c r="D154" s="33">
        <v>2021</v>
      </c>
      <c r="E154" s="68">
        <v>37357185.221993841</v>
      </c>
    </row>
    <row r="155" spans="1:5" x14ac:dyDescent="0.2">
      <c r="A155" s="33" t="s">
        <v>21</v>
      </c>
      <c r="B155" s="33" t="s">
        <v>15</v>
      </c>
      <c r="C155" s="33" t="s">
        <v>603</v>
      </c>
      <c r="D155" s="33">
        <v>2022</v>
      </c>
      <c r="E155" s="68">
        <v>32667543.514391392</v>
      </c>
    </row>
    <row r="156" spans="1:5" x14ac:dyDescent="0.2">
      <c r="A156" s="33" t="s">
        <v>21</v>
      </c>
      <c r="B156" s="33" t="s">
        <v>15</v>
      </c>
      <c r="C156" s="33" t="s">
        <v>603</v>
      </c>
      <c r="D156" s="33">
        <v>2023</v>
      </c>
      <c r="E156" s="68">
        <v>28862367.669802401</v>
      </c>
    </row>
    <row r="157" spans="1:5" x14ac:dyDescent="0.2">
      <c r="A157" s="33" t="s">
        <v>21</v>
      </c>
      <c r="B157" s="33" t="s">
        <v>15</v>
      </c>
      <c r="C157" s="33" t="s">
        <v>603</v>
      </c>
      <c r="D157" s="33">
        <v>2024</v>
      </c>
      <c r="E157" s="68">
        <v>25003886.842453543</v>
      </c>
    </row>
    <row r="158" spans="1:5" x14ac:dyDescent="0.2">
      <c r="A158" s="33" t="s">
        <v>21</v>
      </c>
      <c r="B158" s="33" t="s">
        <v>15</v>
      </c>
      <c r="C158" s="33" t="s">
        <v>603</v>
      </c>
      <c r="D158" s="33">
        <v>2025</v>
      </c>
      <c r="E158" s="68">
        <v>21350923.263318338</v>
      </c>
    </row>
    <row r="159" spans="1:5" x14ac:dyDescent="0.2">
      <c r="A159" s="33" t="s">
        <v>21</v>
      </c>
      <c r="B159" s="33" t="s">
        <v>15</v>
      </c>
      <c r="C159" s="33" t="s">
        <v>603</v>
      </c>
      <c r="D159" s="33">
        <v>2026</v>
      </c>
      <c r="E159" s="68">
        <v>18380027.114076525</v>
      </c>
    </row>
    <row r="160" spans="1:5" x14ac:dyDescent="0.2">
      <c r="A160" s="33" t="s">
        <v>21</v>
      </c>
      <c r="B160" s="33" t="s">
        <v>15</v>
      </c>
      <c r="C160" s="33" t="s">
        <v>603</v>
      </c>
      <c r="D160" s="33">
        <v>2027</v>
      </c>
      <c r="E160" s="68">
        <v>15433605.367063271</v>
      </c>
    </row>
    <row r="161" spans="1:5" x14ac:dyDescent="0.2">
      <c r="A161" s="33" t="s">
        <v>21</v>
      </c>
      <c r="B161" s="33" t="s">
        <v>15</v>
      </c>
      <c r="C161" s="33" t="s">
        <v>603</v>
      </c>
      <c r="D161" s="33">
        <v>2028</v>
      </c>
      <c r="E161" s="68">
        <v>12743191.244978035</v>
      </c>
    </row>
    <row r="162" spans="1:5" x14ac:dyDescent="0.2">
      <c r="A162" s="33" t="s">
        <v>21</v>
      </c>
      <c r="B162" s="33" t="s">
        <v>15</v>
      </c>
      <c r="C162" s="33" t="s">
        <v>603</v>
      </c>
      <c r="D162" s="33">
        <v>2029</v>
      </c>
      <c r="E162" s="68">
        <v>9699515.8421786409</v>
      </c>
    </row>
    <row r="163" spans="1:5" x14ac:dyDescent="0.2">
      <c r="A163" s="33" t="s">
        <v>21</v>
      </c>
      <c r="B163" s="33" t="s">
        <v>15</v>
      </c>
      <c r="C163" s="33" t="s">
        <v>603</v>
      </c>
      <c r="D163" s="33">
        <v>2030</v>
      </c>
      <c r="E163" s="68">
        <v>4551755.1836385541</v>
      </c>
    </row>
    <row r="164" spans="1:5" x14ac:dyDescent="0.2">
      <c r="A164" s="33" t="s">
        <v>21</v>
      </c>
      <c r="B164" s="33" t="s">
        <v>15</v>
      </c>
      <c r="C164" s="33" t="s">
        <v>603</v>
      </c>
      <c r="D164" s="33">
        <v>2031</v>
      </c>
      <c r="E164" s="68">
        <v>3797346.8087058775</v>
      </c>
    </row>
    <row r="165" spans="1:5" x14ac:dyDescent="0.2">
      <c r="A165" s="33" t="s">
        <v>21</v>
      </c>
      <c r="B165" s="33" t="s">
        <v>15</v>
      </c>
      <c r="C165" s="33" t="s">
        <v>603</v>
      </c>
      <c r="D165" s="33">
        <v>2032</v>
      </c>
      <c r="E165" s="68">
        <v>3265557.9827295463</v>
      </c>
    </row>
    <row r="166" spans="1:5" x14ac:dyDescent="0.2">
      <c r="A166" s="33" t="s">
        <v>21</v>
      </c>
      <c r="B166" s="33" t="s">
        <v>15</v>
      </c>
      <c r="C166" s="33" t="s">
        <v>603</v>
      </c>
      <c r="D166" s="33">
        <v>2033</v>
      </c>
      <c r="E166" s="68">
        <v>2630194.0196342282</v>
      </c>
    </row>
    <row r="167" spans="1:5" x14ac:dyDescent="0.2">
      <c r="A167" s="33" t="s">
        <v>21</v>
      </c>
      <c r="B167" s="33" t="s">
        <v>15</v>
      </c>
      <c r="C167" s="33" t="s">
        <v>603</v>
      </c>
      <c r="D167" s="33">
        <v>2034</v>
      </c>
      <c r="E167" s="68">
        <v>43459.26357055577</v>
      </c>
    </row>
    <row r="168" spans="1:5" x14ac:dyDescent="0.2">
      <c r="A168" s="33" t="s">
        <v>21</v>
      </c>
      <c r="B168" s="33" t="s">
        <v>15</v>
      </c>
      <c r="C168" s="33" t="s">
        <v>603</v>
      </c>
      <c r="D168" s="33">
        <v>2035</v>
      </c>
      <c r="E168" s="68">
        <v>5277367.4866709076</v>
      </c>
    </row>
    <row r="169" spans="1:5" x14ac:dyDescent="0.2">
      <c r="A169" s="33" t="s">
        <v>21</v>
      </c>
      <c r="B169" s="33" t="s">
        <v>15</v>
      </c>
      <c r="C169" s="33" t="s">
        <v>603</v>
      </c>
      <c r="D169" s="33">
        <v>2036</v>
      </c>
      <c r="E169" s="68">
        <v>5277367.4866709076</v>
      </c>
    </row>
    <row r="170" spans="1:5" x14ac:dyDescent="0.2">
      <c r="A170" s="33" t="s">
        <v>21</v>
      </c>
      <c r="B170" s="33" t="s">
        <v>15</v>
      </c>
      <c r="C170" s="33" t="s">
        <v>603</v>
      </c>
      <c r="D170" s="33">
        <v>2037</v>
      </c>
      <c r="E170" s="68">
        <v>5277367.4866709076</v>
      </c>
    </row>
    <row r="171" spans="1:5" x14ac:dyDescent="0.2">
      <c r="A171" s="33" t="s">
        <v>21</v>
      </c>
      <c r="B171" s="33" t="s">
        <v>15</v>
      </c>
      <c r="C171" s="33" t="s">
        <v>603</v>
      </c>
      <c r="D171" s="33">
        <v>2038</v>
      </c>
      <c r="E171" s="68">
        <v>5277367.4866709076</v>
      </c>
    </row>
    <row r="172" spans="1:5" x14ac:dyDescent="0.2">
      <c r="A172" s="33" t="s">
        <v>21</v>
      </c>
      <c r="B172" s="33" t="s">
        <v>15</v>
      </c>
      <c r="C172" s="33" t="s">
        <v>604</v>
      </c>
      <c r="D172" s="33">
        <v>2017</v>
      </c>
      <c r="E172" s="68">
        <v>6126878.2225504676</v>
      </c>
    </row>
    <row r="173" spans="1:5" x14ac:dyDescent="0.2">
      <c r="A173" s="33" t="s">
        <v>21</v>
      </c>
      <c r="B173" s="33" t="s">
        <v>15</v>
      </c>
      <c r="C173" s="33" t="s">
        <v>604</v>
      </c>
      <c r="D173" s="33">
        <v>2018</v>
      </c>
      <c r="E173" s="68">
        <v>404138824.12143451</v>
      </c>
    </row>
    <row r="174" spans="1:5" x14ac:dyDescent="0.2">
      <c r="A174" s="33" t="s">
        <v>21</v>
      </c>
      <c r="B174" s="33" t="s">
        <v>15</v>
      </c>
      <c r="C174" s="33" t="s">
        <v>604</v>
      </c>
      <c r="D174" s="33">
        <v>2019</v>
      </c>
      <c r="E174" s="68">
        <v>575769996.46597385</v>
      </c>
    </row>
    <row r="175" spans="1:5" x14ac:dyDescent="0.2">
      <c r="A175" s="33" t="s">
        <v>21</v>
      </c>
      <c r="B175" s="33" t="s">
        <v>15</v>
      </c>
      <c r="C175" s="33" t="s">
        <v>604</v>
      </c>
      <c r="D175" s="33">
        <v>2020</v>
      </c>
      <c r="E175" s="68">
        <v>487031801.72528619</v>
      </c>
    </row>
    <row r="176" spans="1:5" x14ac:dyDescent="0.2">
      <c r="A176" s="33" t="s">
        <v>21</v>
      </c>
      <c r="B176" s="33" t="s">
        <v>15</v>
      </c>
      <c r="C176" s="33" t="s">
        <v>604</v>
      </c>
      <c r="D176" s="33">
        <v>2021</v>
      </c>
      <c r="E176" s="68">
        <v>176610700.60795826</v>
      </c>
    </row>
    <row r="177" spans="1:5" x14ac:dyDescent="0.2">
      <c r="A177" s="33" t="s">
        <v>21</v>
      </c>
      <c r="B177" s="33" t="s">
        <v>15</v>
      </c>
      <c r="C177" s="33" t="s">
        <v>604</v>
      </c>
      <c r="D177" s="33">
        <v>2022</v>
      </c>
      <c r="E177" s="68">
        <v>125061684.17666656</v>
      </c>
    </row>
    <row r="178" spans="1:5" x14ac:dyDescent="0.2">
      <c r="A178" s="33" t="s">
        <v>21</v>
      </c>
      <c r="B178" s="33" t="s">
        <v>15</v>
      </c>
      <c r="C178" s="33" t="s">
        <v>604</v>
      </c>
      <c r="D178" s="33">
        <v>2023</v>
      </c>
      <c r="E178" s="68">
        <v>117298370.23218766</v>
      </c>
    </row>
    <row r="179" spans="1:5" x14ac:dyDescent="0.2">
      <c r="A179" s="33" t="s">
        <v>21</v>
      </c>
      <c r="B179" s="33" t="s">
        <v>15</v>
      </c>
      <c r="C179" s="33" t="s">
        <v>604</v>
      </c>
      <c r="D179" s="33">
        <v>2024</v>
      </c>
      <c r="E179" s="68">
        <v>83527011.825291872</v>
      </c>
    </row>
    <row r="180" spans="1:5" x14ac:dyDescent="0.2">
      <c r="A180" s="33" t="s">
        <v>21</v>
      </c>
      <c r="B180" s="33" t="s">
        <v>15</v>
      </c>
      <c r="C180" s="33" t="s">
        <v>604</v>
      </c>
      <c r="D180" s="33">
        <v>2025</v>
      </c>
      <c r="E180" s="68">
        <v>67064944.762982264</v>
      </c>
    </row>
    <row r="181" spans="1:5" x14ac:dyDescent="0.2">
      <c r="A181" s="33" t="s">
        <v>21</v>
      </c>
      <c r="B181" s="33" t="s">
        <v>15</v>
      </c>
      <c r="C181" s="33" t="s">
        <v>604</v>
      </c>
      <c r="D181" s="33">
        <v>2026</v>
      </c>
      <c r="E181" s="68">
        <v>61937676.126953363</v>
      </c>
    </row>
    <row r="182" spans="1:5" x14ac:dyDescent="0.2">
      <c r="A182" s="33" t="s">
        <v>21</v>
      </c>
      <c r="B182" s="33" t="s">
        <v>15</v>
      </c>
      <c r="C182" s="33" t="s">
        <v>604</v>
      </c>
      <c r="D182" s="33">
        <v>2027</v>
      </c>
      <c r="E182" s="68">
        <v>56234012.542392917</v>
      </c>
    </row>
    <row r="183" spans="1:5" x14ac:dyDescent="0.2">
      <c r="A183" s="33" t="s">
        <v>21</v>
      </c>
      <c r="B183" s="33" t="s">
        <v>15</v>
      </c>
      <c r="C183" s="33" t="s">
        <v>604</v>
      </c>
      <c r="D183" s="33">
        <v>2028</v>
      </c>
      <c r="E183" s="68">
        <v>50509962.403721921</v>
      </c>
    </row>
    <row r="184" spans="1:5" x14ac:dyDescent="0.2">
      <c r="A184" s="33" t="s">
        <v>21</v>
      </c>
      <c r="B184" s="33" t="s">
        <v>15</v>
      </c>
      <c r="C184" s="33" t="s">
        <v>604</v>
      </c>
      <c r="D184" s="33">
        <v>2029</v>
      </c>
      <c r="E184" s="68">
        <v>45473410.926705346</v>
      </c>
    </row>
    <row r="185" spans="1:5" x14ac:dyDescent="0.2">
      <c r="A185" s="33" t="s">
        <v>21</v>
      </c>
      <c r="B185" s="33" t="s">
        <v>15</v>
      </c>
      <c r="C185" s="33" t="s">
        <v>604</v>
      </c>
      <c r="D185" s="33">
        <v>2030</v>
      </c>
      <c r="E185" s="68">
        <v>41143578.662010014</v>
      </c>
    </row>
    <row r="186" spans="1:5" x14ac:dyDescent="0.2">
      <c r="A186" s="33" t="s">
        <v>21</v>
      </c>
      <c r="B186" s="33" t="s">
        <v>15</v>
      </c>
      <c r="C186" s="33" t="s">
        <v>604</v>
      </c>
      <c r="D186" s="33">
        <v>2031</v>
      </c>
      <c r="E186" s="68">
        <v>36268292.535458833</v>
      </c>
    </row>
    <row r="187" spans="1:5" x14ac:dyDescent="0.2">
      <c r="A187" s="33" t="s">
        <v>21</v>
      </c>
      <c r="B187" s="33" t="s">
        <v>15</v>
      </c>
      <c r="C187" s="33" t="s">
        <v>604</v>
      </c>
      <c r="D187" s="33">
        <v>2032</v>
      </c>
      <c r="E187" s="68">
        <v>32396367.820060208</v>
      </c>
    </row>
    <row r="188" spans="1:5" x14ac:dyDescent="0.2">
      <c r="A188" s="33" t="s">
        <v>21</v>
      </c>
      <c r="B188" s="33" t="s">
        <v>15</v>
      </c>
      <c r="C188" s="33" t="s">
        <v>604</v>
      </c>
      <c r="D188" s="33">
        <v>2033</v>
      </c>
      <c r="E188" s="68">
        <v>28724809.888084672</v>
      </c>
    </row>
    <row r="189" spans="1:5" x14ac:dyDescent="0.2">
      <c r="A189" s="33" t="s">
        <v>21</v>
      </c>
      <c r="B189" s="33" t="s">
        <v>15</v>
      </c>
      <c r="C189" s="33" t="s">
        <v>604</v>
      </c>
      <c r="D189" s="33">
        <v>2034</v>
      </c>
      <c r="E189" s="68">
        <v>25604637.193942744</v>
      </c>
    </row>
    <row r="190" spans="1:5" x14ac:dyDescent="0.2">
      <c r="A190" s="33" t="s">
        <v>21</v>
      </c>
      <c r="B190" s="33" t="s">
        <v>15</v>
      </c>
      <c r="C190" s="33" t="s">
        <v>604</v>
      </c>
      <c r="D190" s="33">
        <v>2035</v>
      </c>
      <c r="E190" s="68">
        <v>23263897.618808486</v>
      </c>
    </row>
    <row r="191" spans="1:5" x14ac:dyDescent="0.2">
      <c r="A191" s="33" t="s">
        <v>21</v>
      </c>
      <c r="B191" s="33" t="s">
        <v>15</v>
      </c>
      <c r="C191" s="33" t="s">
        <v>604</v>
      </c>
      <c r="D191" s="33">
        <v>2036</v>
      </c>
      <c r="E191" s="68">
        <v>20862615.064964216</v>
      </c>
    </row>
    <row r="192" spans="1:5" x14ac:dyDescent="0.2">
      <c r="A192" s="33" t="s">
        <v>21</v>
      </c>
      <c r="B192" s="33" t="s">
        <v>15</v>
      </c>
      <c r="C192" s="33" t="s">
        <v>604</v>
      </c>
      <c r="D192" s="33">
        <v>2037</v>
      </c>
      <c r="E192" s="68">
        <v>18597775.667856678</v>
      </c>
    </row>
    <row r="193" spans="1:5" x14ac:dyDescent="0.2">
      <c r="A193" s="33" t="s">
        <v>21</v>
      </c>
      <c r="B193" s="33" t="s">
        <v>15</v>
      </c>
      <c r="C193" s="33" t="s">
        <v>604</v>
      </c>
      <c r="D193" s="33">
        <v>2038</v>
      </c>
      <c r="E193" s="68">
        <v>17032391.437588528</v>
      </c>
    </row>
    <row r="194" spans="1:5" x14ac:dyDescent="0.2">
      <c r="A194" s="33" t="s">
        <v>21</v>
      </c>
      <c r="B194" s="33" t="s">
        <v>15</v>
      </c>
      <c r="C194" s="33" t="s">
        <v>604</v>
      </c>
      <c r="D194" s="33">
        <v>2039</v>
      </c>
      <c r="E194" s="68">
        <v>4812835.2531757746</v>
      </c>
    </row>
    <row r="195" spans="1:5" x14ac:dyDescent="0.2">
      <c r="A195" s="33" t="s">
        <v>21</v>
      </c>
      <c r="B195" s="33" t="s">
        <v>15</v>
      </c>
      <c r="C195" s="33" t="s">
        <v>601</v>
      </c>
      <c r="D195" s="33">
        <v>2017</v>
      </c>
      <c r="E195" s="68">
        <v>156425.40620384045</v>
      </c>
    </row>
    <row r="196" spans="1:5" x14ac:dyDescent="0.2">
      <c r="A196" s="33" t="s">
        <v>21</v>
      </c>
      <c r="B196" s="33" t="s">
        <v>15</v>
      </c>
      <c r="C196" s="33" t="s">
        <v>601</v>
      </c>
      <c r="D196" s="33">
        <v>2019</v>
      </c>
      <c r="E196" s="68">
        <v>418482.05779255537</v>
      </c>
    </row>
    <row r="197" spans="1:5" x14ac:dyDescent="0.2">
      <c r="A197" s="33" t="s">
        <v>21</v>
      </c>
      <c r="B197" s="33" t="s">
        <v>15</v>
      </c>
      <c r="C197" s="33" t="s">
        <v>601</v>
      </c>
      <c r="D197" s="33">
        <v>2020</v>
      </c>
      <c r="E197" s="68">
        <v>771931.44176982762</v>
      </c>
    </row>
    <row r="198" spans="1:5" x14ac:dyDescent="0.2">
      <c r="A198" s="33" t="s">
        <v>21</v>
      </c>
      <c r="B198" s="33" t="s">
        <v>15</v>
      </c>
      <c r="C198" s="33" t="s">
        <v>601</v>
      </c>
      <c r="D198" s="33">
        <v>2021</v>
      </c>
      <c r="E198" s="68">
        <v>902364.04737808497</v>
      </c>
    </row>
    <row r="199" spans="1:5" x14ac:dyDescent="0.2">
      <c r="A199" s="33" t="s">
        <v>21</v>
      </c>
      <c r="B199" s="33" t="s">
        <v>15</v>
      </c>
      <c r="C199" s="33" t="s">
        <v>601</v>
      </c>
      <c r="D199" s="33">
        <v>2022</v>
      </c>
      <c r="E199" s="68">
        <v>910442.684086086</v>
      </c>
    </row>
    <row r="200" spans="1:5" x14ac:dyDescent="0.2">
      <c r="A200" s="33" t="s">
        <v>21</v>
      </c>
      <c r="B200" s="33" t="s">
        <v>15</v>
      </c>
      <c r="C200" s="33" t="s">
        <v>605</v>
      </c>
      <c r="D200" s="33">
        <v>2017</v>
      </c>
      <c r="E200" s="68">
        <v>59138830.050417088</v>
      </c>
    </row>
    <row r="201" spans="1:5" x14ac:dyDescent="0.2">
      <c r="A201" s="33" t="s">
        <v>21</v>
      </c>
      <c r="B201" s="33" t="s">
        <v>15</v>
      </c>
      <c r="C201" s="33" t="s">
        <v>605</v>
      </c>
      <c r="D201" s="33">
        <v>2018</v>
      </c>
      <c r="E201" s="68">
        <v>368034969.80113161</v>
      </c>
    </row>
    <row r="202" spans="1:5" x14ac:dyDescent="0.2">
      <c r="A202" s="33" t="s">
        <v>21</v>
      </c>
      <c r="B202" s="33" t="s">
        <v>15</v>
      </c>
      <c r="C202" s="33" t="s">
        <v>605</v>
      </c>
      <c r="D202" s="33">
        <v>2019</v>
      </c>
      <c r="E202" s="68">
        <v>332993534.74659318</v>
      </c>
    </row>
    <row r="203" spans="1:5" x14ac:dyDescent="0.2">
      <c r="A203" s="33" t="s">
        <v>21</v>
      </c>
      <c r="B203" s="33" t="s">
        <v>15</v>
      </c>
      <c r="C203" s="33" t="s">
        <v>605</v>
      </c>
      <c r="D203" s="33">
        <v>2020</v>
      </c>
      <c r="E203" s="68">
        <v>239058249.60683945</v>
      </c>
    </row>
    <row r="204" spans="1:5" x14ac:dyDescent="0.2">
      <c r="A204" s="33" t="s">
        <v>21</v>
      </c>
      <c r="B204" s="33" t="s">
        <v>15</v>
      </c>
      <c r="C204" s="33" t="s">
        <v>605</v>
      </c>
      <c r="D204" s="33">
        <v>2021</v>
      </c>
      <c r="E204" s="68">
        <v>225742376.72004864</v>
      </c>
    </row>
    <row r="205" spans="1:5" x14ac:dyDescent="0.2">
      <c r="A205" s="33" t="s">
        <v>21</v>
      </c>
      <c r="B205" s="33" t="s">
        <v>15</v>
      </c>
      <c r="C205" s="33" t="s">
        <v>605</v>
      </c>
      <c r="D205" s="33">
        <v>2022</v>
      </c>
      <c r="E205" s="68">
        <v>233141762.55463174</v>
      </c>
    </row>
    <row r="206" spans="1:5" x14ac:dyDescent="0.2">
      <c r="A206" s="33" t="s">
        <v>21</v>
      </c>
      <c r="B206" s="33" t="s">
        <v>15</v>
      </c>
      <c r="C206" s="33" t="s">
        <v>605</v>
      </c>
      <c r="D206" s="33">
        <v>2023</v>
      </c>
      <c r="E206" s="68">
        <v>240516638.80770367</v>
      </c>
    </row>
    <row r="207" spans="1:5" x14ac:dyDescent="0.2">
      <c r="A207" s="33" t="s">
        <v>21</v>
      </c>
      <c r="B207" s="33" t="s">
        <v>15</v>
      </c>
      <c r="C207" s="33" t="s">
        <v>605</v>
      </c>
      <c r="D207" s="33">
        <v>2024</v>
      </c>
      <c r="E207" s="68">
        <v>241186257.84213483</v>
      </c>
    </row>
    <row r="208" spans="1:5" x14ac:dyDescent="0.2">
      <c r="A208" s="33" t="s">
        <v>21</v>
      </c>
      <c r="B208" s="33" t="s">
        <v>15</v>
      </c>
      <c r="C208" s="33" t="s">
        <v>605</v>
      </c>
      <c r="D208" s="33">
        <v>2025</v>
      </c>
      <c r="E208" s="68">
        <v>206308264.13643104</v>
      </c>
    </row>
    <row r="209" spans="1:5" x14ac:dyDescent="0.2">
      <c r="A209" s="33" t="s">
        <v>21</v>
      </c>
      <c r="B209" s="33" t="s">
        <v>15</v>
      </c>
      <c r="C209" s="33" t="s">
        <v>605</v>
      </c>
      <c r="D209" s="33">
        <v>2026</v>
      </c>
      <c r="E209" s="68">
        <v>142670729.79883525</v>
      </c>
    </row>
    <row r="210" spans="1:5" x14ac:dyDescent="0.2">
      <c r="A210" s="33" t="s">
        <v>21</v>
      </c>
      <c r="B210" s="33" t="s">
        <v>15</v>
      </c>
      <c r="C210" s="33" t="s">
        <v>605</v>
      </c>
      <c r="D210" s="33">
        <v>2027</v>
      </c>
      <c r="E210" s="68">
        <v>133341350.28300507</v>
      </c>
    </row>
    <row r="211" spans="1:5" x14ac:dyDescent="0.2">
      <c r="A211" s="33" t="s">
        <v>21</v>
      </c>
      <c r="B211" s="33" t="s">
        <v>15</v>
      </c>
      <c r="C211" s="33" t="s">
        <v>605</v>
      </c>
      <c r="D211" s="33">
        <v>2028</v>
      </c>
      <c r="E211" s="68">
        <v>144256032.73073855</v>
      </c>
    </row>
    <row r="212" spans="1:5" x14ac:dyDescent="0.2">
      <c r="A212" s="33" t="s">
        <v>21</v>
      </c>
      <c r="B212" s="33" t="s">
        <v>15</v>
      </c>
      <c r="C212" s="33" t="s">
        <v>605</v>
      </c>
      <c r="D212" s="33">
        <v>2029</v>
      </c>
      <c r="E212" s="68">
        <v>133667978.09645024</v>
      </c>
    </row>
    <row r="213" spans="1:5" x14ac:dyDescent="0.2">
      <c r="A213" s="33" t="s">
        <v>21</v>
      </c>
      <c r="B213" s="33" t="s">
        <v>15</v>
      </c>
      <c r="C213" s="33" t="s">
        <v>605</v>
      </c>
      <c r="D213" s="33">
        <v>2030</v>
      </c>
      <c r="E213" s="68">
        <v>129462418.97921515</v>
      </c>
    </row>
    <row r="214" spans="1:5" x14ac:dyDescent="0.2">
      <c r="A214" s="33" t="s">
        <v>21</v>
      </c>
      <c r="B214" s="33" t="s">
        <v>15</v>
      </c>
      <c r="C214" s="33" t="s">
        <v>605</v>
      </c>
      <c r="D214" s="33">
        <v>2031</v>
      </c>
      <c r="E214" s="68">
        <v>153330061.15148988</v>
      </c>
    </row>
    <row r="215" spans="1:5" x14ac:dyDescent="0.2">
      <c r="A215" s="33" t="s">
        <v>21</v>
      </c>
      <c r="B215" s="33" t="s">
        <v>15</v>
      </c>
      <c r="C215" s="33" t="s">
        <v>605</v>
      </c>
      <c r="D215" s="33">
        <v>2032</v>
      </c>
      <c r="E215" s="68">
        <v>123038047.91055152</v>
      </c>
    </row>
    <row r="216" spans="1:5" x14ac:dyDescent="0.2">
      <c r="A216" s="33" t="s">
        <v>21</v>
      </c>
      <c r="B216" s="33" t="s">
        <v>15</v>
      </c>
      <c r="C216" s="33" t="s">
        <v>605</v>
      </c>
      <c r="D216" s="33">
        <v>2033</v>
      </c>
      <c r="E216" s="68">
        <v>118692419.7402916</v>
      </c>
    </row>
    <row r="217" spans="1:5" x14ac:dyDescent="0.2">
      <c r="A217" s="33" t="s">
        <v>21</v>
      </c>
      <c r="B217" s="33" t="s">
        <v>15</v>
      </c>
      <c r="C217" s="33" t="s">
        <v>605</v>
      </c>
      <c r="D217" s="33">
        <v>2034</v>
      </c>
      <c r="E217" s="68">
        <v>105042730.89648339</v>
      </c>
    </row>
    <row r="218" spans="1:5" x14ac:dyDescent="0.2">
      <c r="A218" s="33" t="s">
        <v>21</v>
      </c>
      <c r="B218" s="33" t="s">
        <v>15</v>
      </c>
      <c r="C218" s="33" t="s">
        <v>605</v>
      </c>
      <c r="D218" s="33">
        <v>2035</v>
      </c>
      <c r="E218" s="68">
        <v>109054028.25733986</v>
      </c>
    </row>
    <row r="219" spans="1:5" x14ac:dyDescent="0.2">
      <c r="A219" s="33" t="s">
        <v>21</v>
      </c>
      <c r="B219" s="33" t="s">
        <v>15</v>
      </c>
      <c r="C219" s="33" t="s">
        <v>605</v>
      </c>
      <c r="D219" s="33">
        <v>2036</v>
      </c>
      <c r="E219" s="68">
        <v>111433629.72773795</v>
      </c>
    </row>
    <row r="220" spans="1:5" x14ac:dyDescent="0.2">
      <c r="A220" s="33" t="s">
        <v>21</v>
      </c>
      <c r="B220" s="33" t="s">
        <v>15</v>
      </c>
      <c r="C220" s="33" t="s">
        <v>605</v>
      </c>
      <c r="D220" s="33">
        <v>2037</v>
      </c>
      <c r="E220" s="68">
        <v>123774373.84409685</v>
      </c>
    </row>
    <row r="221" spans="1:5" x14ac:dyDescent="0.2">
      <c r="A221" s="33" t="s">
        <v>21</v>
      </c>
      <c r="B221" s="33" t="s">
        <v>15</v>
      </c>
      <c r="C221" s="33" t="s">
        <v>605</v>
      </c>
      <c r="D221" s="33">
        <v>2038</v>
      </c>
      <c r="E221" s="68">
        <v>95292644.563271821</v>
      </c>
    </row>
    <row r="222" spans="1:5" x14ac:dyDescent="0.2">
      <c r="A222" s="33" t="s">
        <v>21</v>
      </c>
      <c r="B222" s="33" t="s">
        <v>15</v>
      </c>
      <c r="C222" s="33" t="s">
        <v>605</v>
      </c>
      <c r="D222" s="33">
        <v>2039</v>
      </c>
      <c r="E222" s="68">
        <v>19018648.13219402</v>
      </c>
    </row>
    <row r="223" spans="1:5" x14ac:dyDescent="0.2">
      <c r="A223" s="33" t="s">
        <v>73</v>
      </c>
      <c r="B223" s="33" t="s">
        <v>108</v>
      </c>
      <c r="C223" s="33" t="s">
        <v>603</v>
      </c>
      <c r="D223" s="33">
        <v>2018</v>
      </c>
      <c r="E223" s="68">
        <v>797547.1533817203</v>
      </c>
    </row>
    <row r="224" spans="1:5" x14ac:dyDescent="0.2">
      <c r="A224" s="33" t="s">
        <v>73</v>
      </c>
      <c r="B224" s="33" t="s">
        <v>108</v>
      </c>
      <c r="C224" s="33" t="s">
        <v>603</v>
      </c>
      <c r="D224" s="33">
        <v>2019</v>
      </c>
      <c r="E224" s="68">
        <v>3200266.5506390231</v>
      </c>
    </row>
    <row r="225" spans="1:5" x14ac:dyDescent="0.2">
      <c r="A225" s="33" t="s">
        <v>73</v>
      </c>
      <c r="B225" s="33" t="s">
        <v>108</v>
      </c>
      <c r="C225" s="33" t="s">
        <v>603</v>
      </c>
      <c r="D225" s="33">
        <v>2020</v>
      </c>
      <c r="E225" s="68">
        <v>3364819.8303643866</v>
      </c>
    </row>
    <row r="226" spans="1:5" x14ac:dyDescent="0.2">
      <c r="A226" s="33" t="s">
        <v>73</v>
      </c>
      <c r="B226" s="33" t="s">
        <v>108</v>
      </c>
      <c r="C226" s="33" t="s">
        <v>603</v>
      </c>
      <c r="D226" s="33">
        <v>2021</v>
      </c>
      <c r="E226" s="68">
        <v>4509048.5844811732</v>
      </c>
    </row>
    <row r="227" spans="1:5" x14ac:dyDescent="0.2">
      <c r="A227" s="33" t="s">
        <v>73</v>
      </c>
      <c r="B227" s="33" t="s">
        <v>108</v>
      </c>
      <c r="C227" s="33" t="s">
        <v>603</v>
      </c>
      <c r="D227" s="33">
        <v>2022</v>
      </c>
      <c r="E227" s="68">
        <v>4442998.8716613865</v>
      </c>
    </row>
    <row r="228" spans="1:5" x14ac:dyDescent="0.2">
      <c r="A228" s="33" t="s">
        <v>73</v>
      </c>
      <c r="B228" s="33" t="s">
        <v>108</v>
      </c>
      <c r="C228" s="33" t="s">
        <v>603</v>
      </c>
      <c r="D228" s="33">
        <v>2023</v>
      </c>
      <c r="E228" s="68">
        <v>5513110.3838406317</v>
      </c>
    </row>
    <row r="229" spans="1:5" x14ac:dyDescent="0.2">
      <c r="A229" s="33" t="s">
        <v>73</v>
      </c>
      <c r="B229" s="33" t="s">
        <v>108</v>
      </c>
      <c r="C229" s="33" t="s">
        <v>603</v>
      </c>
      <c r="D229" s="33">
        <v>2024</v>
      </c>
      <c r="E229" s="68">
        <v>7730636.858732352</v>
      </c>
    </row>
    <row r="230" spans="1:5" x14ac:dyDescent="0.2">
      <c r="A230" s="33" t="s">
        <v>73</v>
      </c>
      <c r="B230" s="33" t="s">
        <v>108</v>
      </c>
      <c r="C230" s="33" t="s">
        <v>603</v>
      </c>
      <c r="D230" s="33">
        <v>2025</v>
      </c>
      <c r="E230" s="68">
        <v>7521521.5680104718</v>
      </c>
    </row>
    <row r="231" spans="1:5" x14ac:dyDescent="0.2">
      <c r="A231" s="33" t="s">
        <v>73</v>
      </c>
      <c r="B231" s="33" t="s">
        <v>108</v>
      </c>
      <c r="C231" s="33" t="s">
        <v>603</v>
      </c>
      <c r="D231" s="33">
        <v>2026</v>
      </c>
      <c r="E231" s="68">
        <v>7188300.5101420898</v>
      </c>
    </row>
    <row r="232" spans="1:5" x14ac:dyDescent="0.2">
      <c r="A232" s="33" t="s">
        <v>73</v>
      </c>
      <c r="B232" s="33" t="s">
        <v>108</v>
      </c>
      <c r="C232" s="33" t="s">
        <v>603</v>
      </c>
      <c r="D232" s="33">
        <v>2027</v>
      </c>
      <c r="E232" s="68">
        <v>6909363.8412463134</v>
      </c>
    </row>
    <row r="233" spans="1:5" x14ac:dyDescent="0.2">
      <c r="A233" s="33" t="s">
        <v>73</v>
      </c>
      <c r="B233" s="33" t="s">
        <v>108</v>
      </c>
      <c r="C233" s="33" t="s">
        <v>603</v>
      </c>
      <c r="D233" s="33">
        <v>2028</v>
      </c>
      <c r="E233" s="68">
        <v>6341877.0870241039</v>
      </c>
    </row>
    <row r="234" spans="1:5" x14ac:dyDescent="0.2">
      <c r="A234" s="33" t="s">
        <v>73</v>
      </c>
      <c r="B234" s="33" t="s">
        <v>108</v>
      </c>
      <c r="C234" s="33" t="s">
        <v>603</v>
      </c>
      <c r="D234" s="33">
        <v>2029</v>
      </c>
      <c r="E234" s="68">
        <v>5900332.6653795075</v>
      </c>
    </row>
    <row r="235" spans="1:5" x14ac:dyDescent="0.2">
      <c r="A235" s="33" t="s">
        <v>73</v>
      </c>
      <c r="B235" s="33" t="s">
        <v>108</v>
      </c>
      <c r="C235" s="33" t="s">
        <v>603</v>
      </c>
      <c r="D235" s="33">
        <v>2030</v>
      </c>
      <c r="E235" s="68">
        <v>5341204.947246315</v>
      </c>
    </row>
    <row r="236" spans="1:5" x14ac:dyDescent="0.2">
      <c r="A236" s="33" t="s">
        <v>73</v>
      </c>
      <c r="B236" s="33" t="s">
        <v>108</v>
      </c>
      <c r="C236" s="33" t="s">
        <v>603</v>
      </c>
      <c r="D236" s="33">
        <v>2031</v>
      </c>
      <c r="E236" s="68">
        <v>4279974.9563379679</v>
      </c>
    </row>
    <row r="237" spans="1:5" x14ac:dyDescent="0.2">
      <c r="A237" s="33" t="s">
        <v>73</v>
      </c>
      <c r="B237" s="33" t="s">
        <v>108</v>
      </c>
      <c r="C237" s="33" t="s">
        <v>603</v>
      </c>
      <c r="D237" s="33">
        <v>2032</v>
      </c>
      <c r="E237" s="68">
        <v>3242291.4727629633</v>
      </c>
    </row>
    <row r="238" spans="1:5" x14ac:dyDescent="0.2">
      <c r="A238" s="33" t="s">
        <v>73</v>
      </c>
      <c r="B238" s="33" t="s">
        <v>108</v>
      </c>
      <c r="C238" s="33" t="s">
        <v>603</v>
      </c>
      <c r="D238" s="33">
        <v>2033</v>
      </c>
      <c r="E238" s="68">
        <v>2524174.8288668864</v>
      </c>
    </row>
    <row r="239" spans="1:5" x14ac:dyDescent="0.2">
      <c r="A239" s="33" t="s">
        <v>73</v>
      </c>
      <c r="B239" s="33" t="s">
        <v>108</v>
      </c>
      <c r="C239" s="33" t="s">
        <v>603</v>
      </c>
      <c r="D239" s="33">
        <v>2034</v>
      </c>
      <c r="E239" s="68">
        <v>1925891.8983620841</v>
      </c>
    </row>
    <row r="240" spans="1:5" x14ac:dyDescent="0.2">
      <c r="A240" s="33" t="s">
        <v>73</v>
      </c>
      <c r="B240" s="33" t="s">
        <v>108</v>
      </c>
      <c r="C240" s="33" t="s">
        <v>603</v>
      </c>
      <c r="D240" s="33">
        <v>2035</v>
      </c>
      <c r="E240" s="68">
        <v>1802334.0131581163</v>
      </c>
    </row>
    <row r="241" spans="1:5" x14ac:dyDescent="0.2">
      <c r="A241" s="33" t="s">
        <v>73</v>
      </c>
      <c r="B241" s="33" t="s">
        <v>108</v>
      </c>
      <c r="C241" s="33" t="s">
        <v>603</v>
      </c>
      <c r="D241" s="33">
        <v>2036</v>
      </c>
      <c r="E241" s="68">
        <v>1288376.516854479</v>
      </c>
    </row>
    <row r="242" spans="1:5" x14ac:dyDescent="0.2">
      <c r="A242" s="33" t="s">
        <v>73</v>
      </c>
      <c r="B242" s="33" t="s">
        <v>108</v>
      </c>
      <c r="C242" s="33" t="s">
        <v>603</v>
      </c>
      <c r="D242" s="33">
        <v>2037</v>
      </c>
      <c r="E242" s="68">
        <v>1085744.2700096425</v>
      </c>
    </row>
    <row r="243" spans="1:5" x14ac:dyDescent="0.2">
      <c r="A243" s="33" t="s">
        <v>73</v>
      </c>
      <c r="B243" s="33" t="s">
        <v>108</v>
      </c>
      <c r="C243" s="33" t="s">
        <v>603</v>
      </c>
      <c r="D243" s="33">
        <v>2038</v>
      </c>
      <c r="E243" s="68">
        <v>991831.07932465093</v>
      </c>
    </row>
    <row r="244" spans="1:5" x14ac:dyDescent="0.2">
      <c r="A244" s="33" t="s">
        <v>73</v>
      </c>
      <c r="B244" s="33" t="s">
        <v>108</v>
      </c>
      <c r="C244" s="33" t="s">
        <v>603</v>
      </c>
      <c r="D244" s="33">
        <v>2039</v>
      </c>
      <c r="E244" s="68">
        <v>774971.259759104</v>
      </c>
    </row>
    <row r="245" spans="1:5" x14ac:dyDescent="0.2">
      <c r="A245" s="33" t="s">
        <v>73</v>
      </c>
      <c r="B245" s="33" t="s">
        <v>108</v>
      </c>
      <c r="C245" s="33" t="s">
        <v>603</v>
      </c>
      <c r="D245" s="33">
        <v>2040</v>
      </c>
      <c r="E245" s="68">
        <v>564150.44588289713</v>
      </c>
    </row>
    <row r="246" spans="1:5" x14ac:dyDescent="0.2">
      <c r="A246" s="33" t="s">
        <v>73</v>
      </c>
      <c r="B246" s="33" t="s">
        <v>108</v>
      </c>
      <c r="C246" s="33" t="s">
        <v>603</v>
      </c>
      <c r="D246" s="33">
        <v>2041</v>
      </c>
      <c r="E246" s="68">
        <v>466986.03372957546</v>
      </c>
    </row>
    <row r="247" spans="1:5" x14ac:dyDescent="0.2">
      <c r="A247" s="33" t="s">
        <v>73</v>
      </c>
      <c r="B247" s="33" t="s">
        <v>108</v>
      </c>
      <c r="C247" s="33" t="s">
        <v>603</v>
      </c>
      <c r="D247" s="33">
        <v>2042</v>
      </c>
      <c r="E247" s="68">
        <v>325331.70498619444</v>
      </c>
    </row>
    <row r="248" spans="1:5" x14ac:dyDescent="0.2">
      <c r="A248" s="33" t="s">
        <v>73</v>
      </c>
      <c r="B248" s="33" t="s">
        <v>108</v>
      </c>
      <c r="C248" s="33" t="s">
        <v>604</v>
      </c>
      <c r="D248" s="33">
        <v>2018</v>
      </c>
      <c r="E248" s="68">
        <v>8526615.6068548448</v>
      </c>
    </row>
    <row r="249" spans="1:5" x14ac:dyDescent="0.2">
      <c r="A249" s="33" t="s">
        <v>73</v>
      </c>
      <c r="B249" s="33" t="s">
        <v>108</v>
      </c>
      <c r="C249" s="33" t="s">
        <v>604</v>
      </c>
      <c r="D249" s="33">
        <v>2019</v>
      </c>
      <c r="E249" s="68">
        <v>21290915.950331889</v>
      </c>
    </row>
    <row r="250" spans="1:5" x14ac:dyDescent="0.2">
      <c r="A250" s="33" t="s">
        <v>73</v>
      </c>
      <c r="B250" s="33" t="s">
        <v>108</v>
      </c>
      <c r="C250" s="33" t="s">
        <v>604</v>
      </c>
      <c r="D250" s="33">
        <v>2020</v>
      </c>
      <c r="E250" s="68">
        <v>58037220.598670915</v>
      </c>
    </row>
    <row r="251" spans="1:5" x14ac:dyDescent="0.2">
      <c r="A251" s="33" t="s">
        <v>73</v>
      </c>
      <c r="B251" s="33" t="s">
        <v>108</v>
      </c>
      <c r="C251" s="33" t="s">
        <v>604</v>
      </c>
      <c r="D251" s="33">
        <v>2021</v>
      </c>
      <c r="E251" s="68">
        <v>240792959.34025022</v>
      </c>
    </row>
    <row r="252" spans="1:5" x14ac:dyDescent="0.2">
      <c r="A252" s="33" t="s">
        <v>73</v>
      </c>
      <c r="B252" s="33" t="s">
        <v>108</v>
      </c>
      <c r="C252" s="33" t="s">
        <v>604</v>
      </c>
      <c r="D252" s="33">
        <v>2022</v>
      </c>
      <c r="E252" s="68">
        <v>101494703.30928642</v>
      </c>
    </row>
    <row r="253" spans="1:5" x14ac:dyDescent="0.2">
      <c r="A253" s="33" t="s">
        <v>73</v>
      </c>
      <c r="B253" s="33" t="s">
        <v>108</v>
      </c>
      <c r="C253" s="33" t="s">
        <v>604</v>
      </c>
      <c r="D253" s="33">
        <v>2023</v>
      </c>
      <c r="E253" s="68">
        <v>41955209.600562207</v>
      </c>
    </row>
    <row r="254" spans="1:5" x14ac:dyDescent="0.2">
      <c r="A254" s="33" t="s">
        <v>73</v>
      </c>
      <c r="B254" s="33" t="s">
        <v>108</v>
      </c>
      <c r="C254" s="33" t="s">
        <v>604</v>
      </c>
      <c r="D254" s="33">
        <v>2024</v>
      </c>
      <c r="E254" s="68">
        <v>9374830.5460358728</v>
      </c>
    </row>
    <row r="255" spans="1:5" x14ac:dyDescent="0.2">
      <c r="A255" s="33" t="s">
        <v>73</v>
      </c>
      <c r="B255" s="33" t="s">
        <v>108</v>
      </c>
      <c r="C255" s="33" t="s">
        <v>604</v>
      </c>
      <c r="D255" s="33">
        <v>2025</v>
      </c>
      <c r="E255" s="68">
        <v>4253966</v>
      </c>
    </row>
    <row r="256" spans="1:5" x14ac:dyDescent="0.2">
      <c r="A256" s="33" t="s">
        <v>73</v>
      </c>
      <c r="B256" s="33" t="s">
        <v>108</v>
      </c>
      <c r="C256" s="33" t="s">
        <v>604</v>
      </c>
      <c r="D256" s="33">
        <v>2026</v>
      </c>
      <c r="E256" s="68">
        <v>5004093</v>
      </c>
    </row>
    <row r="257" spans="1:5" x14ac:dyDescent="0.2">
      <c r="A257" s="33" t="s">
        <v>73</v>
      </c>
      <c r="B257" s="33" t="s">
        <v>108</v>
      </c>
      <c r="C257" s="33" t="s">
        <v>604</v>
      </c>
      <c r="D257" s="33">
        <v>2027</v>
      </c>
      <c r="E257" s="68">
        <v>2667818</v>
      </c>
    </row>
    <row r="258" spans="1:5" x14ac:dyDescent="0.2">
      <c r="A258" s="33" t="s">
        <v>73</v>
      </c>
      <c r="B258" s="33" t="s">
        <v>108</v>
      </c>
      <c r="C258" s="33" t="s">
        <v>604</v>
      </c>
      <c r="D258" s="33">
        <v>2028</v>
      </c>
      <c r="E258" s="68">
        <v>3561818</v>
      </c>
    </row>
    <row r="259" spans="1:5" x14ac:dyDescent="0.2">
      <c r="A259" s="33" t="s">
        <v>73</v>
      </c>
      <c r="B259" s="33" t="s">
        <v>108</v>
      </c>
      <c r="C259" s="33" t="s">
        <v>604</v>
      </c>
      <c r="D259" s="33">
        <v>2029</v>
      </c>
      <c r="E259" s="68">
        <v>6389337</v>
      </c>
    </row>
    <row r="260" spans="1:5" x14ac:dyDescent="0.2">
      <c r="A260" s="33" t="s">
        <v>73</v>
      </c>
      <c r="B260" s="33" t="s">
        <v>108</v>
      </c>
      <c r="C260" s="33" t="s">
        <v>604</v>
      </c>
      <c r="D260" s="33">
        <v>2030</v>
      </c>
      <c r="E260" s="68">
        <v>3251599</v>
      </c>
    </row>
    <row r="261" spans="1:5" x14ac:dyDescent="0.2">
      <c r="A261" s="33" t="s">
        <v>73</v>
      </c>
      <c r="B261" s="33" t="s">
        <v>108</v>
      </c>
      <c r="C261" s="33" t="s">
        <v>604</v>
      </c>
      <c r="D261" s="33">
        <v>2031</v>
      </c>
      <c r="E261" s="68">
        <v>3172292</v>
      </c>
    </row>
    <row r="262" spans="1:5" x14ac:dyDescent="0.2">
      <c r="A262" s="33" t="s">
        <v>73</v>
      </c>
      <c r="B262" s="33" t="s">
        <v>108</v>
      </c>
      <c r="C262" s="33" t="s">
        <v>604</v>
      </c>
      <c r="D262" s="33">
        <v>2032</v>
      </c>
      <c r="E262" s="68">
        <v>1586146</v>
      </c>
    </row>
    <row r="263" spans="1:5" x14ac:dyDescent="0.2">
      <c r="A263" s="33" t="s">
        <v>73</v>
      </c>
      <c r="B263" s="33" t="s">
        <v>108</v>
      </c>
      <c r="C263" s="33" t="s">
        <v>604</v>
      </c>
      <c r="D263" s="33">
        <v>2033</v>
      </c>
      <c r="E263" s="68">
        <v>1506839</v>
      </c>
    </row>
    <row r="264" spans="1:5" x14ac:dyDescent="0.2">
      <c r="A264" s="33" t="s">
        <v>73</v>
      </c>
      <c r="B264" s="33" t="s">
        <v>108</v>
      </c>
      <c r="C264" s="33" t="s">
        <v>604</v>
      </c>
      <c r="D264" s="33">
        <v>2034</v>
      </c>
      <c r="E264" s="68">
        <v>793073</v>
      </c>
    </row>
    <row r="265" spans="1:5" x14ac:dyDescent="0.2">
      <c r="A265" s="33" t="s">
        <v>73</v>
      </c>
      <c r="B265" s="33" t="s">
        <v>108</v>
      </c>
      <c r="C265" s="33" t="s">
        <v>604</v>
      </c>
      <c r="D265" s="33">
        <v>2035</v>
      </c>
      <c r="E265" s="68">
        <v>3172292</v>
      </c>
    </row>
    <row r="266" spans="1:5" x14ac:dyDescent="0.2">
      <c r="A266" s="33" t="s">
        <v>73</v>
      </c>
      <c r="B266" s="33" t="s">
        <v>108</v>
      </c>
      <c r="C266" s="33" t="s">
        <v>604</v>
      </c>
      <c r="D266" s="33">
        <v>2037</v>
      </c>
      <c r="E266" s="68">
        <v>793074</v>
      </c>
    </row>
    <row r="267" spans="1:5" x14ac:dyDescent="0.2">
      <c r="A267" s="33" t="s">
        <v>73</v>
      </c>
      <c r="B267" s="33" t="s">
        <v>108</v>
      </c>
      <c r="C267" s="33" t="s">
        <v>604</v>
      </c>
      <c r="D267" s="33">
        <v>2038</v>
      </c>
      <c r="E267" s="68">
        <v>1586146</v>
      </c>
    </row>
    <row r="268" spans="1:5" x14ac:dyDescent="0.2">
      <c r="A268" s="33" t="s">
        <v>73</v>
      </c>
      <c r="B268" s="33" t="s">
        <v>108</v>
      </c>
      <c r="C268" s="33" t="s">
        <v>604</v>
      </c>
      <c r="D268" s="33">
        <v>2039</v>
      </c>
      <c r="E268" s="68">
        <v>893123</v>
      </c>
    </row>
    <row r="269" spans="1:5" x14ac:dyDescent="0.2">
      <c r="A269" s="33" t="s">
        <v>73</v>
      </c>
      <c r="B269" s="33" t="s">
        <v>108</v>
      </c>
      <c r="C269" s="33" t="s">
        <v>604</v>
      </c>
      <c r="D269" s="33">
        <v>2040</v>
      </c>
      <c r="E269" s="68">
        <v>1506839</v>
      </c>
    </row>
    <row r="270" spans="1:5" x14ac:dyDescent="0.2">
      <c r="A270" s="33" t="s">
        <v>73</v>
      </c>
      <c r="B270" s="33" t="s">
        <v>108</v>
      </c>
      <c r="C270" s="33" t="s">
        <v>604</v>
      </c>
      <c r="D270" s="33">
        <v>2041</v>
      </c>
      <c r="E270" s="68">
        <v>79307</v>
      </c>
    </row>
    <row r="271" spans="1:5" x14ac:dyDescent="0.2">
      <c r="A271" s="33" t="s">
        <v>73</v>
      </c>
      <c r="B271" s="33" t="s">
        <v>108</v>
      </c>
      <c r="C271" s="33" t="s">
        <v>605</v>
      </c>
      <c r="D271" s="33">
        <v>2018</v>
      </c>
      <c r="E271" s="68">
        <v>43924576.543986171</v>
      </c>
    </row>
    <row r="272" spans="1:5" x14ac:dyDescent="0.2">
      <c r="A272" s="33" t="s">
        <v>73</v>
      </c>
      <c r="B272" s="33" t="s">
        <v>108</v>
      </c>
      <c r="C272" s="33" t="s">
        <v>605</v>
      </c>
      <c r="D272" s="33">
        <v>2019</v>
      </c>
      <c r="E272" s="68">
        <v>44297410.470270075</v>
      </c>
    </row>
    <row r="273" spans="1:5" x14ac:dyDescent="0.2">
      <c r="A273" s="33" t="s">
        <v>73</v>
      </c>
      <c r="B273" s="33" t="s">
        <v>108</v>
      </c>
      <c r="C273" s="33" t="s">
        <v>605</v>
      </c>
      <c r="D273" s="33">
        <v>2020</v>
      </c>
      <c r="E273" s="68">
        <v>44872572.08909598</v>
      </c>
    </row>
    <row r="274" spans="1:5" x14ac:dyDescent="0.2">
      <c r="A274" s="33" t="s">
        <v>73</v>
      </c>
      <c r="B274" s="33" t="s">
        <v>108</v>
      </c>
      <c r="C274" s="33" t="s">
        <v>605</v>
      </c>
      <c r="D274" s="33">
        <v>2021</v>
      </c>
      <c r="E274" s="68">
        <v>48480455.233383559</v>
      </c>
    </row>
    <row r="275" spans="1:5" x14ac:dyDescent="0.2">
      <c r="A275" s="33" t="s">
        <v>73</v>
      </c>
      <c r="B275" s="33" t="s">
        <v>108</v>
      </c>
      <c r="C275" s="33" t="s">
        <v>605</v>
      </c>
      <c r="D275" s="33">
        <v>2022</v>
      </c>
      <c r="E275" s="68">
        <v>48798427.00707069</v>
      </c>
    </row>
    <row r="276" spans="1:5" x14ac:dyDescent="0.2">
      <c r="A276" s="33" t="s">
        <v>73</v>
      </c>
      <c r="B276" s="33" t="s">
        <v>108</v>
      </c>
      <c r="C276" s="33" t="s">
        <v>605</v>
      </c>
      <c r="D276" s="33">
        <v>2023</v>
      </c>
      <c r="E276" s="68">
        <v>50436527.993702516</v>
      </c>
    </row>
    <row r="277" spans="1:5" x14ac:dyDescent="0.2">
      <c r="A277" s="33" t="s">
        <v>73</v>
      </c>
      <c r="B277" s="33" t="s">
        <v>108</v>
      </c>
      <c r="C277" s="33" t="s">
        <v>605</v>
      </c>
      <c r="D277" s="33">
        <v>2024</v>
      </c>
      <c r="E277" s="68">
        <v>51366309.740491144</v>
      </c>
    </row>
    <row r="278" spans="1:5" x14ac:dyDescent="0.2">
      <c r="A278" s="33" t="s">
        <v>73</v>
      </c>
      <c r="B278" s="33" t="s">
        <v>108</v>
      </c>
      <c r="C278" s="33" t="s">
        <v>605</v>
      </c>
      <c r="D278" s="33">
        <v>2025</v>
      </c>
      <c r="E278" s="68">
        <v>50886801.744883083</v>
      </c>
    </row>
    <row r="279" spans="1:5" x14ac:dyDescent="0.2">
      <c r="A279" s="33" t="s">
        <v>73</v>
      </c>
      <c r="B279" s="33" t="s">
        <v>108</v>
      </c>
      <c r="C279" s="33" t="s">
        <v>605</v>
      </c>
      <c r="D279" s="33">
        <v>2026</v>
      </c>
      <c r="E279" s="68">
        <v>49646136.263796113</v>
      </c>
    </row>
    <row r="280" spans="1:5" x14ac:dyDescent="0.2">
      <c r="A280" s="33" t="s">
        <v>73</v>
      </c>
      <c r="B280" s="33" t="s">
        <v>108</v>
      </c>
      <c r="C280" s="33" t="s">
        <v>605</v>
      </c>
      <c r="D280" s="33">
        <v>2027</v>
      </c>
      <c r="E280" s="68">
        <v>51562609.106645122</v>
      </c>
    </row>
    <row r="281" spans="1:5" x14ac:dyDescent="0.2">
      <c r="A281" s="33" t="s">
        <v>73</v>
      </c>
      <c r="B281" s="33" t="s">
        <v>108</v>
      </c>
      <c r="C281" s="33" t="s">
        <v>605</v>
      </c>
      <c r="D281" s="33">
        <v>2028</v>
      </c>
      <c r="E281" s="68">
        <v>51160007.672343448</v>
      </c>
    </row>
    <row r="282" spans="1:5" x14ac:dyDescent="0.2">
      <c r="A282" s="33" t="s">
        <v>73</v>
      </c>
      <c r="B282" s="33" t="s">
        <v>108</v>
      </c>
      <c r="C282" s="33" t="s">
        <v>605</v>
      </c>
      <c r="D282" s="33">
        <v>2029</v>
      </c>
      <c r="E282" s="68">
        <v>52210767.978613488</v>
      </c>
    </row>
    <row r="283" spans="1:5" x14ac:dyDescent="0.2">
      <c r="A283" s="33" t="s">
        <v>73</v>
      </c>
      <c r="B283" s="33" t="s">
        <v>108</v>
      </c>
      <c r="C283" s="33" t="s">
        <v>605</v>
      </c>
      <c r="D283" s="33">
        <v>2030</v>
      </c>
      <c r="E283" s="68">
        <v>44215147.591205232</v>
      </c>
    </row>
    <row r="284" spans="1:5" x14ac:dyDescent="0.2">
      <c r="A284" s="33" t="s">
        <v>73</v>
      </c>
      <c r="B284" s="33" t="s">
        <v>108</v>
      </c>
      <c r="C284" s="33" t="s">
        <v>605</v>
      </c>
      <c r="D284" s="33">
        <v>2031</v>
      </c>
      <c r="E284" s="68">
        <v>40943824.478799507</v>
      </c>
    </row>
    <row r="285" spans="1:5" x14ac:dyDescent="0.2">
      <c r="A285" s="33" t="s">
        <v>73</v>
      </c>
      <c r="B285" s="33" t="s">
        <v>108</v>
      </c>
      <c r="C285" s="33" t="s">
        <v>605</v>
      </c>
      <c r="D285" s="33">
        <v>2032</v>
      </c>
      <c r="E285" s="68">
        <v>38559951.877598904</v>
      </c>
    </row>
    <row r="286" spans="1:5" x14ac:dyDescent="0.2">
      <c r="A286" s="33" t="s">
        <v>73</v>
      </c>
      <c r="B286" s="33" t="s">
        <v>108</v>
      </c>
      <c r="C286" s="33" t="s">
        <v>605</v>
      </c>
      <c r="D286" s="33">
        <v>2033</v>
      </c>
      <c r="E286" s="68">
        <v>33528609.713107742</v>
      </c>
    </row>
    <row r="287" spans="1:5" x14ac:dyDescent="0.2">
      <c r="A287" s="33" t="s">
        <v>73</v>
      </c>
      <c r="B287" s="33" t="s">
        <v>108</v>
      </c>
      <c r="C287" s="33" t="s">
        <v>605</v>
      </c>
      <c r="D287" s="33">
        <v>2034</v>
      </c>
      <c r="E287" s="68">
        <v>34831384.348525167</v>
      </c>
    </row>
    <row r="288" spans="1:5" x14ac:dyDescent="0.2">
      <c r="A288" s="33" t="s">
        <v>73</v>
      </c>
      <c r="B288" s="33" t="s">
        <v>108</v>
      </c>
      <c r="C288" s="33" t="s">
        <v>605</v>
      </c>
      <c r="D288" s="33">
        <v>2035</v>
      </c>
      <c r="E288" s="68">
        <v>27671548.483963184</v>
      </c>
    </row>
    <row r="289" spans="1:5" x14ac:dyDescent="0.2">
      <c r="A289" s="33" t="s">
        <v>73</v>
      </c>
      <c r="B289" s="33" t="s">
        <v>108</v>
      </c>
      <c r="C289" s="33" t="s">
        <v>605</v>
      </c>
      <c r="D289" s="33">
        <v>2036</v>
      </c>
      <c r="E289" s="68">
        <v>26175762.526411984</v>
      </c>
    </row>
    <row r="290" spans="1:5" x14ac:dyDescent="0.2">
      <c r="A290" s="33" t="s">
        <v>73</v>
      </c>
      <c r="B290" s="33" t="s">
        <v>108</v>
      </c>
      <c r="C290" s="33" t="s">
        <v>605</v>
      </c>
      <c r="D290" s="33">
        <v>2037</v>
      </c>
      <c r="E290" s="68">
        <v>29242054.015279543</v>
      </c>
    </row>
    <row r="291" spans="1:5" x14ac:dyDescent="0.2">
      <c r="A291" s="33" t="s">
        <v>73</v>
      </c>
      <c r="B291" s="33" t="s">
        <v>108</v>
      </c>
      <c r="C291" s="33" t="s">
        <v>605</v>
      </c>
      <c r="D291" s="33">
        <v>2038</v>
      </c>
      <c r="E291" s="68">
        <v>27537733.670742866</v>
      </c>
    </row>
    <row r="292" spans="1:5" x14ac:dyDescent="0.2">
      <c r="A292" s="33" t="s">
        <v>73</v>
      </c>
      <c r="B292" s="33" t="s">
        <v>108</v>
      </c>
      <c r="C292" s="33" t="s">
        <v>605</v>
      </c>
      <c r="D292" s="33">
        <v>2039</v>
      </c>
      <c r="E292" s="68">
        <v>29836428.914763927</v>
      </c>
    </row>
    <row r="293" spans="1:5" x14ac:dyDescent="0.2">
      <c r="A293" s="33" t="s">
        <v>73</v>
      </c>
      <c r="B293" s="33" t="s">
        <v>108</v>
      </c>
      <c r="C293" s="33" t="s">
        <v>605</v>
      </c>
      <c r="D293" s="33">
        <v>2040</v>
      </c>
      <c r="E293" s="68">
        <v>24424779.356765773</v>
      </c>
    </row>
    <row r="294" spans="1:5" x14ac:dyDescent="0.2">
      <c r="A294" s="33" t="s">
        <v>73</v>
      </c>
      <c r="B294" s="33" t="s">
        <v>108</v>
      </c>
      <c r="C294" s="33" t="s">
        <v>605</v>
      </c>
      <c r="D294" s="33">
        <v>2041</v>
      </c>
      <c r="E294" s="68">
        <v>24141467.428916335</v>
      </c>
    </row>
    <row r="295" spans="1:5" x14ac:dyDescent="0.2">
      <c r="A295" s="33" t="s">
        <v>73</v>
      </c>
      <c r="B295" s="33" t="s">
        <v>108</v>
      </c>
      <c r="C295" s="33" t="s">
        <v>605</v>
      </c>
      <c r="D295" s="33">
        <v>2042</v>
      </c>
      <c r="E295" s="68">
        <v>25213447.805151284</v>
      </c>
    </row>
    <row r="296" spans="1:5" x14ac:dyDescent="0.2">
      <c r="A296" s="33" t="s">
        <v>157</v>
      </c>
      <c r="B296" s="33" t="s">
        <v>532</v>
      </c>
      <c r="C296" s="33" t="s">
        <v>603</v>
      </c>
      <c r="D296" s="33">
        <v>2019</v>
      </c>
      <c r="E296" s="68">
        <v>2099000</v>
      </c>
    </row>
    <row r="297" spans="1:5" x14ac:dyDescent="0.2">
      <c r="A297" s="33" t="s">
        <v>157</v>
      </c>
      <c r="B297" s="33" t="s">
        <v>532</v>
      </c>
      <c r="C297" s="33" t="s">
        <v>603</v>
      </c>
      <c r="D297" s="33">
        <v>2020</v>
      </c>
      <c r="E297" s="68">
        <v>2099000</v>
      </c>
    </row>
    <row r="298" spans="1:5" x14ac:dyDescent="0.2">
      <c r="A298" s="33" t="s">
        <v>157</v>
      </c>
      <c r="B298" s="33" t="s">
        <v>532</v>
      </c>
      <c r="C298" s="33" t="s">
        <v>603</v>
      </c>
      <c r="D298" s="33">
        <v>2021</v>
      </c>
      <c r="E298" s="68">
        <v>2099000</v>
      </c>
    </row>
    <row r="299" spans="1:5" x14ac:dyDescent="0.2">
      <c r="A299" s="33" t="s">
        <v>157</v>
      </c>
      <c r="B299" s="33" t="s">
        <v>532</v>
      </c>
      <c r="C299" s="33" t="s">
        <v>603</v>
      </c>
      <c r="D299" s="33">
        <v>2022</v>
      </c>
      <c r="E299" s="68">
        <v>1955000</v>
      </c>
    </row>
    <row r="300" spans="1:5" x14ac:dyDescent="0.2">
      <c r="A300" s="33" t="s">
        <v>157</v>
      </c>
      <c r="B300" s="33" t="s">
        <v>532</v>
      </c>
      <c r="C300" s="33" t="s">
        <v>603</v>
      </c>
      <c r="D300" s="33">
        <v>2023</v>
      </c>
      <c r="E300" s="68">
        <v>2685000</v>
      </c>
    </row>
    <row r="301" spans="1:5" x14ac:dyDescent="0.2">
      <c r="A301" s="33" t="s">
        <v>157</v>
      </c>
      <c r="B301" s="33" t="s">
        <v>532</v>
      </c>
      <c r="C301" s="33" t="s">
        <v>603</v>
      </c>
      <c r="D301" s="33">
        <v>2024</v>
      </c>
      <c r="E301" s="68">
        <v>3348000</v>
      </c>
    </row>
    <row r="302" spans="1:5" x14ac:dyDescent="0.2">
      <c r="A302" s="33" t="s">
        <v>157</v>
      </c>
      <c r="B302" s="33" t="s">
        <v>532</v>
      </c>
      <c r="C302" s="33" t="s">
        <v>603</v>
      </c>
      <c r="D302" s="33">
        <v>2025</v>
      </c>
      <c r="E302" s="68">
        <v>4188200</v>
      </c>
    </row>
    <row r="303" spans="1:5" x14ac:dyDescent="0.2">
      <c r="A303" s="33" t="s">
        <v>157</v>
      </c>
      <c r="B303" s="33" t="s">
        <v>532</v>
      </c>
      <c r="C303" s="33" t="s">
        <v>603</v>
      </c>
      <c r="D303" s="33">
        <v>2026</v>
      </c>
      <c r="E303" s="68">
        <v>4110200</v>
      </c>
    </row>
    <row r="304" spans="1:5" x14ac:dyDescent="0.2">
      <c r="A304" s="33" t="s">
        <v>157</v>
      </c>
      <c r="B304" s="33" t="s">
        <v>532</v>
      </c>
      <c r="C304" s="33" t="s">
        <v>603</v>
      </c>
      <c r="D304" s="33">
        <v>2027</v>
      </c>
      <c r="E304" s="68">
        <v>3600200</v>
      </c>
    </row>
    <row r="305" spans="1:5" x14ac:dyDescent="0.2">
      <c r="A305" s="33" t="s">
        <v>157</v>
      </c>
      <c r="B305" s="33" t="s">
        <v>532</v>
      </c>
      <c r="C305" s="33" t="s">
        <v>603</v>
      </c>
      <c r="D305" s="33">
        <v>2028</v>
      </c>
      <c r="E305" s="68">
        <v>4139200</v>
      </c>
    </row>
    <row r="306" spans="1:5" x14ac:dyDescent="0.2">
      <c r="A306" s="33" t="s">
        <v>157</v>
      </c>
      <c r="B306" s="33" t="s">
        <v>532</v>
      </c>
      <c r="C306" s="33" t="s">
        <v>603</v>
      </c>
      <c r="D306" s="33">
        <v>2029</v>
      </c>
      <c r="E306" s="68">
        <v>2579000</v>
      </c>
    </row>
    <row r="307" spans="1:5" x14ac:dyDescent="0.2">
      <c r="A307" s="33" t="s">
        <v>157</v>
      </c>
      <c r="B307" s="33" t="s">
        <v>532</v>
      </c>
      <c r="C307" s="33" t="s">
        <v>603</v>
      </c>
      <c r="D307" s="33">
        <v>2030</v>
      </c>
      <c r="E307" s="68">
        <v>4675600</v>
      </c>
    </row>
    <row r="308" spans="1:5" x14ac:dyDescent="0.2">
      <c r="A308" s="33" t="s">
        <v>157</v>
      </c>
      <c r="B308" s="33" t="s">
        <v>532</v>
      </c>
      <c r="C308" s="33" t="s">
        <v>604</v>
      </c>
      <c r="D308" s="33">
        <v>2018</v>
      </c>
      <c r="E308" s="68">
        <v>10878435.002390938</v>
      </c>
    </row>
    <row r="309" spans="1:5" x14ac:dyDescent="0.2">
      <c r="A309" s="33" t="s">
        <v>157</v>
      </c>
      <c r="B309" s="33" t="s">
        <v>532</v>
      </c>
      <c r="C309" s="33" t="s">
        <v>604</v>
      </c>
      <c r="D309" s="33">
        <v>2019</v>
      </c>
      <c r="E309" s="68">
        <v>68094387.128336698</v>
      </c>
    </row>
    <row r="310" spans="1:5" x14ac:dyDescent="0.2">
      <c r="A310" s="33" t="s">
        <v>157</v>
      </c>
      <c r="B310" s="33" t="s">
        <v>532</v>
      </c>
      <c r="C310" s="33" t="s">
        <v>604</v>
      </c>
      <c r="D310" s="33">
        <v>2020</v>
      </c>
      <c r="E310" s="68">
        <v>32548125.086268887</v>
      </c>
    </row>
    <row r="311" spans="1:5" x14ac:dyDescent="0.2">
      <c r="A311" s="33" t="s">
        <v>157</v>
      </c>
      <c r="B311" s="33" t="s">
        <v>532</v>
      </c>
      <c r="C311" s="33" t="s">
        <v>604</v>
      </c>
      <c r="D311" s="33">
        <v>2021</v>
      </c>
      <c r="E311" s="68">
        <v>33935541.50798285</v>
      </c>
    </row>
    <row r="312" spans="1:5" x14ac:dyDescent="0.2">
      <c r="A312" s="33" t="s">
        <v>157</v>
      </c>
      <c r="B312" s="33" t="s">
        <v>532</v>
      </c>
      <c r="C312" s="33" t="s">
        <v>604</v>
      </c>
      <c r="D312" s="33">
        <v>2022</v>
      </c>
      <c r="E312" s="68">
        <v>41545217.201768838</v>
      </c>
    </row>
    <row r="313" spans="1:5" x14ac:dyDescent="0.2">
      <c r="A313" s="33" t="s">
        <v>157</v>
      </c>
      <c r="B313" s="33" t="s">
        <v>532</v>
      </c>
      <c r="C313" s="33" t="s">
        <v>604</v>
      </c>
      <c r="D313" s="33">
        <v>2023</v>
      </c>
      <c r="E313" s="68">
        <v>5586066.5823138002</v>
      </c>
    </row>
    <row r="314" spans="1:5" x14ac:dyDescent="0.2">
      <c r="A314" s="33" t="s">
        <v>157</v>
      </c>
      <c r="B314" s="33" t="s">
        <v>532</v>
      </c>
      <c r="C314" s="33" t="s">
        <v>604</v>
      </c>
      <c r="D314" s="33">
        <v>2024</v>
      </c>
      <c r="E314" s="68">
        <v>3462067.882401105</v>
      </c>
    </row>
    <row r="315" spans="1:5" x14ac:dyDescent="0.2">
      <c r="A315" s="33" t="s">
        <v>157</v>
      </c>
      <c r="B315" s="33" t="s">
        <v>532</v>
      </c>
      <c r="C315" s="33" t="s">
        <v>604</v>
      </c>
      <c r="D315" s="33">
        <v>2025</v>
      </c>
      <c r="E315" s="68">
        <v>6717590.7978257239</v>
      </c>
    </row>
    <row r="316" spans="1:5" x14ac:dyDescent="0.2">
      <c r="A316" s="33" t="s">
        <v>157</v>
      </c>
      <c r="B316" s="33" t="s">
        <v>532</v>
      </c>
      <c r="C316" s="33" t="s">
        <v>604</v>
      </c>
      <c r="D316" s="33">
        <v>2026</v>
      </c>
      <c r="E316" s="68">
        <v>5137635.1805482684</v>
      </c>
    </row>
    <row r="317" spans="1:5" x14ac:dyDescent="0.2">
      <c r="A317" s="33" t="s">
        <v>157</v>
      </c>
      <c r="B317" s="33" t="s">
        <v>532</v>
      </c>
      <c r="C317" s="33" t="s">
        <v>604</v>
      </c>
      <c r="D317" s="33">
        <v>2027</v>
      </c>
      <c r="E317" s="68">
        <v>3208256.9753930829</v>
      </c>
    </row>
    <row r="318" spans="1:5" x14ac:dyDescent="0.2">
      <c r="A318" s="33" t="s">
        <v>157</v>
      </c>
      <c r="B318" s="33" t="s">
        <v>532</v>
      </c>
      <c r="C318" s="33" t="s">
        <v>604</v>
      </c>
      <c r="D318" s="33">
        <v>2028</v>
      </c>
      <c r="E318" s="68">
        <v>3808152.7018528343</v>
      </c>
    </row>
    <row r="319" spans="1:5" x14ac:dyDescent="0.2">
      <c r="A319" s="33" t="s">
        <v>157</v>
      </c>
      <c r="B319" s="33" t="s">
        <v>532</v>
      </c>
      <c r="C319" s="33" t="s">
        <v>604</v>
      </c>
      <c r="D319" s="33">
        <v>2029</v>
      </c>
      <c r="E319" s="68">
        <v>1087680</v>
      </c>
    </row>
    <row r="320" spans="1:5" x14ac:dyDescent="0.2">
      <c r="A320" s="33" t="s">
        <v>157</v>
      </c>
      <c r="B320" s="33" t="s">
        <v>532</v>
      </c>
      <c r="C320" s="33" t="s">
        <v>604</v>
      </c>
      <c r="D320" s="33">
        <v>2030</v>
      </c>
      <c r="E320" s="68">
        <v>1314279.9999999998</v>
      </c>
    </row>
    <row r="321" spans="1:5" x14ac:dyDescent="0.2">
      <c r="A321" s="33" t="s">
        <v>157</v>
      </c>
      <c r="B321" s="33" t="s">
        <v>532</v>
      </c>
      <c r="C321" s="33" t="s">
        <v>602</v>
      </c>
      <c r="D321" s="33">
        <v>2018</v>
      </c>
      <c r="E321" s="68">
        <v>592570</v>
      </c>
    </row>
    <row r="322" spans="1:5" x14ac:dyDescent="0.2">
      <c r="A322" s="33" t="s">
        <v>157</v>
      </c>
      <c r="B322" s="33" t="s">
        <v>532</v>
      </c>
      <c r="C322" s="33" t="s">
        <v>602</v>
      </c>
      <c r="D322" s="33">
        <v>2019</v>
      </c>
      <c r="E322" s="68">
        <v>4949466.7086183373</v>
      </c>
    </row>
    <row r="323" spans="1:5" x14ac:dyDescent="0.2">
      <c r="A323" s="33" t="s">
        <v>157</v>
      </c>
      <c r="B323" s="33" t="s">
        <v>532</v>
      </c>
      <c r="C323" s="33" t="s">
        <v>602</v>
      </c>
      <c r="D323" s="33">
        <v>2020</v>
      </c>
      <c r="E323" s="68">
        <v>7441046.3018940547</v>
      </c>
    </row>
    <row r="324" spans="1:5" x14ac:dyDescent="0.2">
      <c r="A324" s="33" t="s">
        <v>157</v>
      </c>
      <c r="B324" s="33" t="s">
        <v>532</v>
      </c>
      <c r="C324" s="33" t="s">
        <v>602</v>
      </c>
      <c r="D324" s="33">
        <v>2021</v>
      </c>
      <c r="E324" s="68">
        <v>2876831.961775599</v>
      </c>
    </row>
    <row r="325" spans="1:5" x14ac:dyDescent="0.2">
      <c r="A325" s="33" t="s">
        <v>157</v>
      </c>
      <c r="B325" s="33" t="s">
        <v>532</v>
      </c>
      <c r="C325" s="33" t="s">
        <v>602</v>
      </c>
      <c r="D325" s="33">
        <v>2022</v>
      </c>
      <c r="E325" s="68">
        <v>342570</v>
      </c>
    </row>
    <row r="326" spans="1:5" x14ac:dyDescent="0.2">
      <c r="A326" s="33" t="s">
        <v>157</v>
      </c>
      <c r="B326" s="33" t="s">
        <v>532</v>
      </c>
      <c r="C326" s="33" t="s">
        <v>602</v>
      </c>
      <c r="D326" s="33">
        <v>2023</v>
      </c>
      <c r="E326" s="68">
        <v>342570</v>
      </c>
    </row>
    <row r="327" spans="1:5" x14ac:dyDescent="0.2">
      <c r="A327" s="33" t="s">
        <v>157</v>
      </c>
      <c r="B327" s="33" t="s">
        <v>532</v>
      </c>
      <c r="C327" s="33" t="s">
        <v>605</v>
      </c>
      <c r="D327" s="33">
        <v>2018</v>
      </c>
      <c r="E327" s="68">
        <v>18190462.179297891</v>
      </c>
    </row>
    <row r="328" spans="1:5" x14ac:dyDescent="0.2">
      <c r="A328" s="33" t="s">
        <v>157</v>
      </c>
      <c r="B328" s="33" t="s">
        <v>532</v>
      </c>
      <c r="C328" s="33" t="s">
        <v>605</v>
      </c>
      <c r="D328" s="33">
        <v>2019</v>
      </c>
      <c r="E328" s="68">
        <v>25577479.727590233</v>
      </c>
    </row>
    <row r="329" spans="1:5" x14ac:dyDescent="0.2">
      <c r="A329" s="33" t="s">
        <v>157</v>
      </c>
      <c r="B329" s="33" t="s">
        <v>532</v>
      </c>
      <c r="C329" s="33" t="s">
        <v>605</v>
      </c>
      <c r="D329" s="33">
        <v>2020</v>
      </c>
      <c r="E329" s="68">
        <v>27002767.95630594</v>
      </c>
    </row>
    <row r="330" spans="1:5" x14ac:dyDescent="0.2">
      <c r="A330" s="33" t="s">
        <v>157</v>
      </c>
      <c r="B330" s="33" t="s">
        <v>532</v>
      </c>
      <c r="C330" s="33" t="s">
        <v>605</v>
      </c>
      <c r="D330" s="33">
        <v>2021</v>
      </c>
      <c r="E330" s="68">
        <v>26612914.139999241</v>
      </c>
    </row>
    <row r="331" spans="1:5" x14ac:dyDescent="0.2">
      <c r="A331" s="33" t="s">
        <v>157</v>
      </c>
      <c r="B331" s="33" t="s">
        <v>532</v>
      </c>
      <c r="C331" s="33" t="s">
        <v>605</v>
      </c>
      <c r="D331" s="33">
        <v>2022</v>
      </c>
      <c r="E331" s="68">
        <v>24888337.674703844</v>
      </c>
    </row>
    <row r="332" spans="1:5" x14ac:dyDescent="0.2">
      <c r="A332" s="33" t="s">
        <v>157</v>
      </c>
      <c r="B332" s="33" t="s">
        <v>532</v>
      </c>
      <c r="C332" s="33" t="s">
        <v>605</v>
      </c>
      <c r="D332" s="33">
        <v>2023</v>
      </c>
      <c r="E332" s="68">
        <v>22944157.794637192</v>
      </c>
    </row>
    <row r="333" spans="1:5" x14ac:dyDescent="0.2">
      <c r="A333" s="33" t="s">
        <v>157</v>
      </c>
      <c r="B333" s="33" t="s">
        <v>532</v>
      </c>
      <c r="C333" s="33" t="s">
        <v>605</v>
      </c>
      <c r="D333" s="33">
        <v>2024</v>
      </c>
      <c r="E333" s="68">
        <v>19331521.500347298</v>
      </c>
    </row>
    <row r="334" spans="1:5" x14ac:dyDescent="0.2">
      <c r="A334" s="33" t="s">
        <v>157</v>
      </c>
      <c r="B334" s="33" t="s">
        <v>532</v>
      </c>
      <c r="C334" s="33" t="s">
        <v>605</v>
      </c>
      <c r="D334" s="33">
        <v>2025</v>
      </c>
      <c r="E334" s="68">
        <v>15863980.429876642</v>
      </c>
    </row>
    <row r="335" spans="1:5" x14ac:dyDescent="0.2">
      <c r="A335" s="33" t="s">
        <v>157</v>
      </c>
      <c r="B335" s="33" t="s">
        <v>532</v>
      </c>
      <c r="C335" s="33" t="s">
        <v>605</v>
      </c>
      <c r="D335" s="33">
        <v>2026</v>
      </c>
      <c r="E335" s="68">
        <v>13230576.373817107</v>
      </c>
    </row>
    <row r="336" spans="1:5" x14ac:dyDescent="0.2">
      <c r="A336" s="33" t="s">
        <v>157</v>
      </c>
      <c r="B336" s="33" t="s">
        <v>532</v>
      </c>
      <c r="C336" s="33" t="s">
        <v>605</v>
      </c>
      <c r="D336" s="33">
        <v>2027</v>
      </c>
      <c r="E336" s="68">
        <v>11008398.64029488</v>
      </c>
    </row>
    <row r="337" spans="1:5" x14ac:dyDescent="0.2">
      <c r="A337" s="33" t="s">
        <v>157</v>
      </c>
      <c r="B337" s="33" t="s">
        <v>532</v>
      </c>
      <c r="C337" s="33" t="s">
        <v>605</v>
      </c>
      <c r="D337" s="33">
        <v>2028</v>
      </c>
      <c r="E337" s="68">
        <v>9690405.1980683226</v>
      </c>
    </row>
    <row r="338" spans="1:5" x14ac:dyDescent="0.2">
      <c r="A338" s="33" t="s">
        <v>157</v>
      </c>
      <c r="B338" s="33" t="s">
        <v>532</v>
      </c>
      <c r="C338" s="33" t="s">
        <v>605</v>
      </c>
      <c r="D338" s="33">
        <v>2029</v>
      </c>
      <c r="E338" s="68">
        <v>9190360.6912231855</v>
      </c>
    </row>
    <row r="339" spans="1:5" x14ac:dyDescent="0.2">
      <c r="A339" s="33" t="s">
        <v>157</v>
      </c>
      <c r="B339" s="33" t="s">
        <v>532</v>
      </c>
      <c r="C339" s="33" t="s">
        <v>605</v>
      </c>
      <c r="D339" s="33">
        <v>2030</v>
      </c>
      <c r="E339" s="68">
        <v>8324979.5433123345</v>
      </c>
    </row>
    <row r="340" spans="1:5" x14ac:dyDescent="0.2">
      <c r="A340" s="33" t="s">
        <v>158</v>
      </c>
      <c r="B340" s="33" t="s">
        <v>540</v>
      </c>
      <c r="C340" s="33" t="s">
        <v>603</v>
      </c>
      <c r="D340" s="33">
        <v>2019</v>
      </c>
      <c r="E340" s="68">
        <v>877478.92920064903</v>
      </c>
    </row>
    <row r="341" spans="1:5" x14ac:dyDescent="0.2">
      <c r="A341" s="33" t="s">
        <v>158</v>
      </c>
      <c r="B341" s="33" t="s">
        <v>540</v>
      </c>
      <c r="C341" s="33" t="s">
        <v>603</v>
      </c>
      <c r="D341" s="33">
        <v>2020</v>
      </c>
      <c r="E341" s="68">
        <v>2079369.4571157899</v>
      </c>
    </row>
    <row r="342" spans="1:5" x14ac:dyDescent="0.2">
      <c r="A342" s="33" t="s">
        <v>158</v>
      </c>
      <c r="B342" s="33" t="s">
        <v>540</v>
      </c>
      <c r="C342" s="33" t="s">
        <v>603</v>
      </c>
      <c r="D342" s="33">
        <v>2021</v>
      </c>
      <c r="E342" s="68">
        <v>2643185.1548688477</v>
      </c>
    </row>
    <row r="343" spans="1:5" x14ac:dyDescent="0.2">
      <c r="A343" s="33" t="s">
        <v>158</v>
      </c>
      <c r="B343" s="33" t="s">
        <v>540</v>
      </c>
      <c r="C343" s="33" t="s">
        <v>603</v>
      </c>
      <c r="D343" s="33">
        <v>2022</v>
      </c>
      <c r="E343" s="68">
        <v>3208828.9260803661</v>
      </c>
    </row>
    <row r="344" spans="1:5" x14ac:dyDescent="0.2">
      <c r="A344" s="33" t="s">
        <v>158</v>
      </c>
      <c r="B344" s="33" t="s">
        <v>540</v>
      </c>
      <c r="C344" s="33" t="s">
        <v>603</v>
      </c>
      <c r="D344" s="33">
        <v>2023</v>
      </c>
      <c r="E344" s="68">
        <v>3826655.917105752</v>
      </c>
    </row>
    <row r="345" spans="1:5" x14ac:dyDescent="0.2">
      <c r="A345" s="33" t="s">
        <v>158</v>
      </c>
      <c r="B345" s="33" t="s">
        <v>540</v>
      </c>
      <c r="C345" s="33" t="s">
        <v>603</v>
      </c>
      <c r="D345" s="33">
        <v>2024</v>
      </c>
      <c r="E345" s="68">
        <v>4098256.6260452531</v>
      </c>
    </row>
    <row r="346" spans="1:5" x14ac:dyDescent="0.2">
      <c r="A346" s="33" t="s">
        <v>158</v>
      </c>
      <c r="B346" s="33" t="s">
        <v>540</v>
      </c>
      <c r="C346" s="33" t="s">
        <v>603</v>
      </c>
      <c r="D346" s="33">
        <v>2025</v>
      </c>
      <c r="E346" s="68">
        <v>3558405.0962865716</v>
      </c>
    </row>
    <row r="347" spans="1:5" x14ac:dyDescent="0.2">
      <c r="A347" s="33" t="s">
        <v>158</v>
      </c>
      <c r="B347" s="33" t="s">
        <v>540</v>
      </c>
      <c r="C347" s="33" t="s">
        <v>603</v>
      </c>
      <c r="D347" s="33">
        <v>2026</v>
      </c>
      <c r="E347" s="68">
        <v>2884583.0323686916</v>
      </c>
    </row>
    <row r="348" spans="1:5" x14ac:dyDescent="0.2">
      <c r="A348" s="33" t="s">
        <v>158</v>
      </c>
      <c r="B348" s="33" t="s">
        <v>540</v>
      </c>
      <c r="C348" s="33" t="s">
        <v>603</v>
      </c>
      <c r="D348" s="33">
        <v>2027</v>
      </c>
      <c r="E348" s="68">
        <v>2361567.5845590862</v>
      </c>
    </row>
    <row r="349" spans="1:5" x14ac:dyDescent="0.2">
      <c r="A349" s="33" t="s">
        <v>158</v>
      </c>
      <c r="B349" s="33" t="s">
        <v>540</v>
      </c>
      <c r="C349" s="33" t="s">
        <v>603</v>
      </c>
      <c r="D349" s="33">
        <v>2028</v>
      </c>
      <c r="E349" s="68">
        <v>1993109.421919419</v>
      </c>
    </row>
    <row r="350" spans="1:5" x14ac:dyDescent="0.2">
      <c r="A350" s="33" t="s">
        <v>158</v>
      </c>
      <c r="B350" s="33" t="s">
        <v>540</v>
      </c>
      <c r="C350" s="33" t="s">
        <v>603</v>
      </c>
      <c r="D350" s="33">
        <v>2029</v>
      </c>
      <c r="E350" s="68">
        <v>1740103.6421060772</v>
      </c>
    </row>
    <row r="351" spans="1:5" x14ac:dyDescent="0.2">
      <c r="A351" s="33" t="s">
        <v>158</v>
      </c>
      <c r="B351" s="33" t="s">
        <v>540</v>
      </c>
      <c r="C351" s="33" t="s">
        <v>603</v>
      </c>
      <c r="D351" s="33">
        <v>2030</v>
      </c>
      <c r="E351" s="68">
        <v>1554354.0245803462</v>
      </c>
    </row>
    <row r="352" spans="1:5" x14ac:dyDescent="0.2">
      <c r="A352" s="33" t="s">
        <v>158</v>
      </c>
      <c r="B352" s="33" t="s">
        <v>540</v>
      </c>
      <c r="C352" s="33" t="s">
        <v>603</v>
      </c>
      <c r="D352" s="33">
        <v>2031</v>
      </c>
      <c r="E352" s="68">
        <v>1418346.863703551</v>
      </c>
    </row>
    <row r="353" spans="1:5" x14ac:dyDescent="0.2">
      <c r="A353" s="33" t="s">
        <v>158</v>
      </c>
      <c r="B353" s="33" t="s">
        <v>540</v>
      </c>
      <c r="C353" s="33" t="s">
        <v>603</v>
      </c>
      <c r="D353" s="33">
        <v>2032</v>
      </c>
      <c r="E353" s="68">
        <v>1325717.3503162174</v>
      </c>
    </row>
    <row r="354" spans="1:5" x14ac:dyDescent="0.2">
      <c r="A354" s="33" t="s">
        <v>158</v>
      </c>
      <c r="B354" s="33" t="s">
        <v>540</v>
      </c>
      <c r="C354" s="33" t="s">
        <v>603</v>
      </c>
      <c r="D354" s="33">
        <v>2033</v>
      </c>
      <c r="E354" s="68">
        <v>1256425.9082154243</v>
      </c>
    </row>
    <row r="355" spans="1:5" x14ac:dyDescent="0.2">
      <c r="A355" s="33" t="s">
        <v>158</v>
      </c>
      <c r="B355" s="33" t="s">
        <v>540</v>
      </c>
      <c r="C355" s="33" t="s">
        <v>603</v>
      </c>
      <c r="D355" s="33">
        <v>2034</v>
      </c>
      <c r="E355" s="68">
        <v>1201117.4894959568</v>
      </c>
    </row>
    <row r="356" spans="1:5" x14ac:dyDescent="0.2">
      <c r="A356" s="33" t="s">
        <v>158</v>
      </c>
      <c r="B356" s="33" t="s">
        <v>540</v>
      </c>
      <c r="C356" s="33" t="s">
        <v>603</v>
      </c>
      <c r="D356" s="33">
        <v>2035</v>
      </c>
      <c r="E356" s="68">
        <v>1151986.6400140258</v>
      </c>
    </row>
    <row r="357" spans="1:5" x14ac:dyDescent="0.2">
      <c r="A357" s="33" t="s">
        <v>158</v>
      </c>
      <c r="B357" s="33" t="s">
        <v>540</v>
      </c>
      <c r="C357" s="33" t="s">
        <v>603</v>
      </c>
      <c r="D357" s="33">
        <v>2036</v>
      </c>
      <c r="E357" s="68">
        <v>1109451.585581051</v>
      </c>
    </row>
    <row r="358" spans="1:5" x14ac:dyDescent="0.2">
      <c r="A358" s="33" t="s">
        <v>158</v>
      </c>
      <c r="B358" s="33" t="s">
        <v>540</v>
      </c>
      <c r="C358" s="33" t="s">
        <v>603</v>
      </c>
      <c r="D358" s="33">
        <v>2037</v>
      </c>
      <c r="E358" s="68">
        <v>1067226.9735202303</v>
      </c>
    </row>
    <row r="359" spans="1:5" x14ac:dyDescent="0.2">
      <c r="A359" s="33" t="s">
        <v>158</v>
      </c>
      <c r="B359" s="33" t="s">
        <v>540</v>
      </c>
      <c r="C359" s="33" t="s">
        <v>603</v>
      </c>
      <c r="D359" s="33">
        <v>2038</v>
      </c>
      <c r="E359" s="68">
        <v>1027645.3763094516</v>
      </c>
    </row>
    <row r="360" spans="1:5" x14ac:dyDescent="0.2">
      <c r="A360" s="33" t="s">
        <v>158</v>
      </c>
      <c r="B360" s="33" t="s">
        <v>540</v>
      </c>
      <c r="C360" s="33" t="s">
        <v>603</v>
      </c>
      <c r="D360" s="33">
        <v>2039</v>
      </c>
      <c r="E360" s="68">
        <v>988096.77979840036</v>
      </c>
    </row>
    <row r="361" spans="1:5" x14ac:dyDescent="0.2">
      <c r="A361" s="33" t="s">
        <v>158</v>
      </c>
      <c r="B361" s="33" t="s">
        <v>540</v>
      </c>
      <c r="C361" s="33" t="s">
        <v>603</v>
      </c>
      <c r="D361" s="33">
        <v>2040</v>
      </c>
      <c r="E361" s="68">
        <v>955812.55831127241</v>
      </c>
    </row>
    <row r="362" spans="1:5" x14ac:dyDescent="0.2">
      <c r="A362" s="33" t="s">
        <v>158</v>
      </c>
      <c r="B362" s="33" t="s">
        <v>540</v>
      </c>
      <c r="C362" s="33" t="s">
        <v>603</v>
      </c>
      <c r="D362" s="33">
        <v>2041</v>
      </c>
      <c r="E362" s="68">
        <v>921433.71132380888</v>
      </c>
    </row>
    <row r="363" spans="1:5" x14ac:dyDescent="0.2">
      <c r="A363" s="33" t="s">
        <v>158</v>
      </c>
      <c r="B363" s="33" t="s">
        <v>540</v>
      </c>
      <c r="C363" s="33" t="s">
        <v>603</v>
      </c>
      <c r="D363" s="33">
        <v>2042</v>
      </c>
      <c r="E363" s="68">
        <v>891815.75702239084</v>
      </c>
    </row>
    <row r="364" spans="1:5" x14ac:dyDescent="0.2">
      <c r="A364" s="33" t="s">
        <v>158</v>
      </c>
      <c r="B364" s="33" t="s">
        <v>540</v>
      </c>
      <c r="C364" s="33" t="s">
        <v>603</v>
      </c>
      <c r="D364" s="33">
        <v>2043</v>
      </c>
      <c r="E364" s="68">
        <v>860499.54087851534</v>
      </c>
    </row>
    <row r="365" spans="1:5" x14ac:dyDescent="0.2">
      <c r="A365" s="33" t="s">
        <v>158</v>
      </c>
      <c r="B365" s="33" t="s">
        <v>540</v>
      </c>
      <c r="C365" s="33" t="s">
        <v>603</v>
      </c>
      <c r="D365" s="33">
        <v>2044</v>
      </c>
      <c r="E365" s="68">
        <v>808053.57197872084</v>
      </c>
    </row>
    <row r="366" spans="1:5" x14ac:dyDescent="0.2">
      <c r="A366" s="33" t="s">
        <v>158</v>
      </c>
      <c r="B366" s="33" t="s">
        <v>540</v>
      </c>
      <c r="C366" s="33" t="s">
        <v>603</v>
      </c>
      <c r="D366" s="33">
        <v>2045</v>
      </c>
      <c r="E366" s="68">
        <v>735116.35395826912</v>
      </c>
    </row>
    <row r="367" spans="1:5" x14ac:dyDescent="0.2">
      <c r="A367" s="33" t="s">
        <v>158</v>
      </c>
      <c r="B367" s="33" t="s">
        <v>540</v>
      </c>
      <c r="C367" s="33" t="s">
        <v>603</v>
      </c>
      <c r="D367" s="33">
        <v>2046</v>
      </c>
      <c r="E367" s="68">
        <v>666612.5850256593</v>
      </c>
    </row>
    <row r="368" spans="1:5" x14ac:dyDescent="0.2">
      <c r="A368" s="33" t="s">
        <v>158</v>
      </c>
      <c r="B368" s="33" t="s">
        <v>540</v>
      </c>
      <c r="C368" s="33" t="s">
        <v>603</v>
      </c>
      <c r="D368" s="33">
        <v>2047</v>
      </c>
      <c r="E368" s="68">
        <v>596850.99083259946</v>
      </c>
    </row>
    <row r="369" spans="1:5" x14ac:dyDescent="0.2">
      <c r="A369" s="33" t="s">
        <v>158</v>
      </c>
      <c r="B369" s="33" t="s">
        <v>540</v>
      </c>
      <c r="C369" s="33" t="s">
        <v>603</v>
      </c>
      <c r="D369" s="33">
        <v>2048</v>
      </c>
      <c r="E369" s="68">
        <v>319719.51199955452</v>
      </c>
    </row>
    <row r="370" spans="1:5" x14ac:dyDescent="0.2">
      <c r="A370" s="33" t="s">
        <v>158</v>
      </c>
      <c r="B370" s="33" t="s">
        <v>540</v>
      </c>
      <c r="C370" s="33" t="s">
        <v>604</v>
      </c>
      <c r="D370" s="33">
        <v>2019</v>
      </c>
      <c r="E370" s="68">
        <v>10728126.517191527</v>
      </c>
    </row>
    <row r="371" spans="1:5" x14ac:dyDescent="0.2">
      <c r="A371" s="33" t="s">
        <v>158</v>
      </c>
      <c r="B371" s="33" t="s">
        <v>540</v>
      </c>
      <c r="C371" s="33" t="s">
        <v>604</v>
      </c>
      <c r="D371" s="33">
        <v>2020</v>
      </c>
      <c r="E371" s="68">
        <v>80257204.820000008</v>
      </c>
    </row>
    <row r="372" spans="1:5" x14ac:dyDescent="0.2">
      <c r="A372" s="33" t="s">
        <v>158</v>
      </c>
      <c r="B372" s="33" t="s">
        <v>540</v>
      </c>
      <c r="C372" s="33" t="s">
        <v>604</v>
      </c>
      <c r="D372" s="33">
        <v>2021</v>
      </c>
      <c r="E372" s="68">
        <v>70760126.760000035</v>
      </c>
    </row>
    <row r="373" spans="1:5" x14ac:dyDescent="0.2">
      <c r="A373" s="33" t="s">
        <v>158</v>
      </c>
      <c r="B373" s="33" t="s">
        <v>540</v>
      </c>
      <c r="C373" s="33" t="s">
        <v>604</v>
      </c>
      <c r="D373" s="33">
        <v>2022</v>
      </c>
      <c r="E373" s="68">
        <v>85272173.819999993</v>
      </c>
    </row>
    <row r="374" spans="1:5" x14ac:dyDescent="0.2">
      <c r="A374" s="33" t="s">
        <v>158</v>
      </c>
      <c r="B374" s="33" t="s">
        <v>540</v>
      </c>
      <c r="C374" s="33" t="s">
        <v>604</v>
      </c>
      <c r="D374" s="33">
        <v>2023</v>
      </c>
      <c r="E374" s="68">
        <v>87164142.999999985</v>
      </c>
    </row>
    <row r="375" spans="1:5" x14ac:dyDescent="0.2">
      <c r="A375" s="33" t="s">
        <v>158</v>
      </c>
      <c r="B375" s="33" t="s">
        <v>540</v>
      </c>
      <c r="C375" s="33" t="s">
        <v>604</v>
      </c>
      <c r="D375" s="33">
        <v>2024</v>
      </c>
      <c r="E375" s="68">
        <v>54536415.999999993</v>
      </c>
    </row>
    <row r="376" spans="1:5" x14ac:dyDescent="0.2">
      <c r="A376" s="33" t="s">
        <v>158</v>
      </c>
      <c r="B376" s="33" t="s">
        <v>540</v>
      </c>
      <c r="C376" s="33" t="s">
        <v>605</v>
      </c>
      <c r="D376" s="33">
        <v>2018</v>
      </c>
      <c r="E376" s="68">
        <v>21093787.738845967</v>
      </c>
    </row>
    <row r="377" spans="1:5" x14ac:dyDescent="0.2">
      <c r="A377" s="33" t="s">
        <v>158</v>
      </c>
      <c r="B377" s="33" t="s">
        <v>540</v>
      </c>
      <c r="C377" s="33" t="s">
        <v>605</v>
      </c>
      <c r="D377" s="33">
        <v>2019</v>
      </c>
      <c r="E377" s="68">
        <v>44368624.241057575</v>
      </c>
    </row>
    <row r="378" spans="1:5" x14ac:dyDescent="0.2">
      <c r="A378" s="33" t="s">
        <v>158</v>
      </c>
      <c r="B378" s="33" t="s">
        <v>540</v>
      </c>
      <c r="C378" s="33" t="s">
        <v>605</v>
      </c>
      <c r="D378" s="33">
        <v>2020</v>
      </c>
      <c r="E378" s="68">
        <v>28426819.77692201</v>
      </c>
    </row>
    <row r="379" spans="1:5" x14ac:dyDescent="0.2">
      <c r="A379" s="33" t="s">
        <v>158</v>
      </c>
      <c r="B379" s="33" t="s">
        <v>540</v>
      </c>
      <c r="C379" s="33" t="s">
        <v>605</v>
      </c>
      <c r="D379" s="33">
        <v>2021</v>
      </c>
      <c r="E379" s="68">
        <v>29264901.412200172</v>
      </c>
    </row>
    <row r="380" spans="1:5" x14ac:dyDescent="0.2">
      <c r="A380" s="33" t="s">
        <v>158</v>
      </c>
      <c r="B380" s="33" t="s">
        <v>540</v>
      </c>
      <c r="C380" s="33" t="s">
        <v>605</v>
      </c>
      <c r="D380" s="33">
        <v>2022</v>
      </c>
      <c r="E380" s="68">
        <v>31331513.582512207</v>
      </c>
    </row>
    <row r="381" spans="1:5" x14ac:dyDescent="0.2">
      <c r="A381" s="33" t="s">
        <v>158</v>
      </c>
      <c r="B381" s="33" t="s">
        <v>540</v>
      </c>
      <c r="C381" s="33" t="s">
        <v>605</v>
      </c>
      <c r="D381" s="33">
        <v>2023</v>
      </c>
      <c r="E381" s="68">
        <v>33864825.988503911</v>
      </c>
    </row>
    <row r="382" spans="1:5" x14ac:dyDescent="0.2">
      <c r="A382" s="33" t="s">
        <v>158</v>
      </c>
      <c r="B382" s="33" t="s">
        <v>540</v>
      </c>
      <c r="C382" s="33" t="s">
        <v>605</v>
      </c>
      <c r="D382" s="33">
        <v>2024</v>
      </c>
      <c r="E382" s="68">
        <v>33299801.612236679</v>
      </c>
    </row>
    <row r="383" spans="1:5" x14ac:dyDescent="0.2">
      <c r="A383" s="33" t="s">
        <v>158</v>
      </c>
      <c r="B383" s="33" t="s">
        <v>540</v>
      </c>
      <c r="C383" s="33" t="s">
        <v>605</v>
      </c>
      <c r="D383" s="33">
        <v>2025</v>
      </c>
      <c r="E383" s="68">
        <v>30544862.630800735</v>
      </c>
    </row>
    <row r="384" spans="1:5" x14ac:dyDescent="0.2">
      <c r="A384" s="33" t="s">
        <v>158</v>
      </c>
      <c r="B384" s="33" t="s">
        <v>540</v>
      </c>
      <c r="C384" s="33" t="s">
        <v>605</v>
      </c>
      <c r="D384" s="33">
        <v>2026</v>
      </c>
      <c r="E384" s="68">
        <v>27312400.449007269</v>
      </c>
    </row>
    <row r="385" spans="1:5" x14ac:dyDescent="0.2">
      <c r="A385" s="33" t="s">
        <v>158</v>
      </c>
      <c r="B385" s="33" t="s">
        <v>540</v>
      </c>
      <c r="C385" s="33" t="s">
        <v>605</v>
      </c>
      <c r="D385" s="33">
        <v>2027</v>
      </c>
      <c r="E385" s="68">
        <v>24266534.08105918</v>
      </c>
    </row>
    <row r="386" spans="1:5" x14ac:dyDescent="0.2">
      <c r="A386" s="33" t="s">
        <v>158</v>
      </c>
      <c r="B386" s="33" t="s">
        <v>540</v>
      </c>
      <c r="C386" s="33" t="s">
        <v>605</v>
      </c>
      <c r="D386" s="33">
        <v>2028</v>
      </c>
      <c r="E386" s="68">
        <v>21810975.554042824</v>
      </c>
    </row>
    <row r="387" spans="1:5" x14ac:dyDescent="0.2">
      <c r="A387" s="33" t="s">
        <v>158</v>
      </c>
      <c r="B387" s="33" t="s">
        <v>540</v>
      </c>
      <c r="C387" s="33" t="s">
        <v>605</v>
      </c>
      <c r="D387" s="33">
        <v>2029</v>
      </c>
      <c r="E387" s="68">
        <v>20030446.835927408</v>
      </c>
    </row>
    <row r="388" spans="1:5" x14ac:dyDescent="0.2">
      <c r="A388" s="33" t="s">
        <v>158</v>
      </c>
      <c r="B388" s="33" t="s">
        <v>540</v>
      </c>
      <c r="C388" s="33" t="s">
        <v>605</v>
      </c>
      <c r="D388" s="33">
        <v>2030</v>
      </c>
      <c r="E388" s="68">
        <v>18431110.860446993</v>
      </c>
    </row>
    <row r="389" spans="1:5" x14ac:dyDescent="0.2">
      <c r="A389" s="33" t="s">
        <v>158</v>
      </c>
      <c r="B389" s="33" t="s">
        <v>540</v>
      </c>
      <c r="C389" s="33" t="s">
        <v>605</v>
      </c>
      <c r="D389" s="33">
        <v>2031</v>
      </c>
      <c r="E389" s="68">
        <v>17061959.340443343</v>
      </c>
    </row>
    <row r="390" spans="1:5" x14ac:dyDescent="0.2">
      <c r="A390" s="33" t="s">
        <v>158</v>
      </c>
      <c r="B390" s="33" t="s">
        <v>540</v>
      </c>
      <c r="C390" s="33" t="s">
        <v>605</v>
      </c>
      <c r="D390" s="33">
        <v>2032</v>
      </c>
      <c r="E390" s="68">
        <v>15857337.964650113</v>
      </c>
    </row>
    <row r="391" spans="1:5" x14ac:dyDescent="0.2">
      <c r="A391" s="33" t="s">
        <v>158</v>
      </c>
      <c r="B391" s="33" t="s">
        <v>540</v>
      </c>
      <c r="C391" s="33" t="s">
        <v>605</v>
      </c>
      <c r="D391" s="33">
        <v>2033</v>
      </c>
      <c r="E391" s="68">
        <v>14836015.434971716</v>
      </c>
    </row>
    <row r="392" spans="1:5" x14ac:dyDescent="0.2">
      <c r="A392" s="33" t="s">
        <v>158</v>
      </c>
      <c r="B392" s="33" t="s">
        <v>540</v>
      </c>
      <c r="C392" s="33" t="s">
        <v>605</v>
      </c>
      <c r="D392" s="33">
        <v>2034</v>
      </c>
      <c r="E392" s="68">
        <v>14056993.138116352</v>
      </c>
    </row>
    <row r="393" spans="1:5" x14ac:dyDescent="0.2">
      <c r="A393" s="33" t="s">
        <v>158</v>
      </c>
      <c r="B393" s="33" t="s">
        <v>540</v>
      </c>
      <c r="C393" s="33" t="s">
        <v>605</v>
      </c>
      <c r="D393" s="33">
        <v>2035</v>
      </c>
      <c r="E393" s="68">
        <v>13337290.232248127</v>
      </c>
    </row>
    <row r="394" spans="1:5" x14ac:dyDescent="0.2">
      <c r="A394" s="33" t="s">
        <v>158</v>
      </c>
      <c r="B394" s="33" t="s">
        <v>540</v>
      </c>
      <c r="C394" s="33" t="s">
        <v>605</v>
      </c>
      <c r="D394" s="33">
        <v>2036</v>
      </c>
      <c r="E394" s="68">
        <v>12748854.66048358</v>
      </c>
    </row>
    <row r="395" spans="1:5" x14ac:dyDescent="0.2">
      <c r="A395" s="33" t="s">
        <v>158</v>
      </c>
      <c r="B395" s="33" t="s">
        <v>540</v>
      </c>
      <c r="C395" s="33" t="s">
        <v>605</v>
      </c>
      <c r="D395" s="33">
        <v>2037</v>
      </c>
      <c r="E395" s="68">
        <v>12295678.554179376</v>
      </c>
    </row>
    <row r="396" spans="1:5" x14ac:dyDescent="0.2">
      <c r="A396" s="33" t="s">
        <v>158</v>
      </c>
      <c r="B396" s="33" t="s">
        <v>540</v>
      </c>
      <c r="C396" s="33" t="s">
        <v>605</v>
      </c>
      <c r="D396" s="33">
        <v>2038</v>
      </c>
      <c r="E396" s="68">
        <v>11854378.696467273</v>
      </c>
    </row>
    <row r="397" spans="1:5" x14ac:dyDescent="0.2">
      <c r="A397" s="33" t="s">
        <v>158</v>
      </c>
      <c r="B397" s="33" t="s">
        <v>540</v>
      </c>
      <c r="C397" s="33" t="s">
        <v>605</v>
      </c>
      <c r="D397" s="33">
        <v>2039</v>
      </c>
      <c r="E397" s="68">
        <v>11422271.818070596</v>
      </c>
    </row>
    <row r="398" spans="1:5" x14ac:dyDescent="0.2">
      <c r="A398" s="33" t="s">
        <v>158</v>
      </c>
      <c r="B398" s="33" t="s">
        <v>540</v>
      </c>
      <c r="C398" s="33" t="s">
        <v>605</v>
      </c>
      <c r="D398" s="33">
        <v>2040</v>
      </c>
      <c r="E398" s="68">
        <v>11107872.55336809</v>
      </c>
    </row>
    <row r="399" spans="1:5" x14ac:dyDescent="0.2">
      <c r="A399" s="33" t="s">
        <v>158</v>
      </c>
      <c r="B399" s="33" t="s">
        <v>540</v>
      </c>
      <c r="C399" s="33" t="s">
        <v>605</v>
      </c>
      <c r="D399" s="33">
        <v>2041</v>
      </c>
      <c r="E399" s="68">
        <v>10781293.712142183</v>
      </c>
    </row>
    <row r="400" spans="1:5" x14ac:dyDescent="0.2">
      <c r="A400" s="33" t="s">
        <v>158</v>
      </c>
      <c r="B400" s="33" t="s">
        <v>540</v>
      </c>
      <c r="C400" s="33" t="s">
        <v>605</v>
      </c>
      <c r="D400" s="33">
        <v>2042</v>
      </c>
      <c r="E400" s="68">
        <v>10533269.27020577</v>
      </c>
    </row>
    <row r="401" spans="1:5" x14ac:dyDescent="0.2">
      <c r="A401" s="33" t="s">
        <v>158</v>
      </c>
      <c r="B401" s="33" t="s">
        <v>540</v>
      </c>
      <c r="C401" s="33" t="s">
        <v>605</v>
      </c>
      <c r="D401" s="33">
        <v>2043</v>
      </c>
      <c r="E401" s="68">
        <v>10215738.051854158</v>
      </c>
    </row>
    <row r="402" spans="1:5" x14ac:dyDescent="0.2">
      <c r="A402" s="33" t="s">
        <v>158</v>
      </c>
      <c r="B402" s="33" t="s">
        <v>540</v>
      </c>
      <c r="C402" s="33" t="s">
        <v>605</v>
      </c>
      <c r="D402" s="33">
        <v>2044</v>
      </c>
      <c r="E402" s="68">
        <v>9589055.2875284068</v>
      </c>
    </row>
    <row r="403" spans="1:5" x14ac:dyDescent="0.2">
      <c r="A403" s="33" t="s">
        <v>158</v>
      </c>
      <c r="B403" s="33" t="s">
        <v>540</v>
      </c>
      <c r="C403" s="33" t="s">
        <v>605</v>
      </c>
      <c r="D403" s="33">
        <v>2045</v>
      </c>
      <c r="E403" s="68">
        <v>8611791.7120787706</v>
      </c>
    </row>
    <row r="404" spans="1:5" x14ac:dyDescent="0.2">
      <c r="A404" s="33" t="s">
        <v>158</v>
      </c>
      <c r="B404" s="33" t="s">
        <v>540</v>
      </c>
      <c r="C404" s="33" t="s">
        <v>605</v>
      </c>
      <c r="D404" s="33">
        <v>2046</v>
      </c>
      <c r="E404" s="68">
        <v>7733460.4497504765</v>
      </c>
    </row>
    <row r="405" spans="1:5" x14ac:dyDescent="0.2">
      <c r="A405" s="33" t="s">
        <v>158</v>
      </c>
      <c r="B405" s="33" t="s">
        <v>540</v>
      </c>
      <c r="C405" s="33" t="s">
        <v>605</v>
      </c>
      <c r="D405" s="33">
        <v>2047</v>
      </c>
      <c r="E405" s="68">
        <v>6788691.9808743428</v>
      </c>
    </row>
    <row r="406" spans="1:5" x14ac:dyDescent="0.2">
      <c r="A406" s="33" t="s">
        <v>158</v>
      </c>
      <c r="B406" s="33" t="s">
        <v>540</v>
      </c>
      <c r="C406" s="33" t="s">
        <v>605</v>
      </c>
      <c r="D406" s="33">
        <v>2048</v>
      </c>
      <c r="E406" s="68">
        <v>3563796.2517367583</v>
      </c>
    </row>
    <row r="407" spans="1:5" x14ac:dyDescent="0.2">
      <c r="A407" s="33" t="s">
        <v>72</v>
      </c>
      <c r="B407" s="33" t="s">
        <v>109</v>
      </c>
      <c r="C407" s="33" t="s">
        <v>604</v>
      </c>
      <c r="D407" s="33">
        <v>2018</v>
      </c>
      <c r="E407" s="68">
        <v>199900</v>
      </c>
    </row>
    <row r="408" spans="1:5" x14ac:dyDescent="0.2">
      <c r="A408" s="33" t="s">
        <v>72</v>
      </c>
      <c r="B408" s="33" t="s">
        <v>109</v>
      </c>
      <c r="C408" s="33" t="s">
        <v>604</v>
      </c>
      <c r="D408" s="33">
        <v>2019</v>
      </c>
      <c r="E408" s="68">
        <v>4228431.25</v>
      </c>
    </row>
    <row r="409" spans="1:5" x14ac:dyDescent="0.2">
      <c r="A409" s="33" t="s">
        <v>72</v>
      </c>
      <c r="B409" s="33" t="s">
        <v>109</v>
      </c>
      <c r="C409" s="33" t="s">
        <v>605</v>
      </c>
      <c r="D409" s="33">
        <v>2018</v>
      </c>
      <c r="E409" s="68">
        <v>1527888.7594704693</v>
      </c>
    </row>
    <row r="410" spans="1:5" x14ac:dyDescent="0.2">
      <c r="A410" s="33" t="s">
        <v>72</v>
      </c>
      <c r="B410" s="33" t="s">
        <v>109</v>
      </c>
      <c r="C410" s="33" t="s">
        <v>605</v>
      </c>
      <c r="D410" s="33">
        <v>2019</v>
      </c>
      <c r="E410" s="68">
        <v>17783871.427435245</v>
      </c>
    </row>
    <row r="411" spans="1:5" x14ac:dyDescent="0.2">
      <c r="A411" s="33" t="s">
        <v>4</v>
      </c>
      <c r="B411" s="33" t="s">
        <v>7</v>
      </c>
      <c r="C411" s="33" t="s">
        <v>602</v>
      </c>
      <c r="D411" s="33">
        <v>2015</v>
      </c>
      <c r="E411" s="68">
        <v>2378160.2749999999</v>
      </c>
    </row>
    <row r="412" spans="1:5" x14ac:dyDescent="0.2">
      <c r="A412" s="33" t="s">
        <v>4</v>
      </c>
      <c r="B412" s="33" t="s">
        <v>7</v>
      </c>
      <c r="C412" s="33" t="s">
        <v>602</v>
      </c>
      <c r="D412" s="33">
        <v>2016</v>
      </c>
      <c r="E412" s="68">
        <v>7624720.8249999993</v>
      </c>
    </row>
    <row r="413" spans="1:5" x14ac:dyDescent="0.2">
      <c r="A413" s="33" t="s">
        <v>4</v>
      </c>
      <c r="B413" s="33" t="s">
        <v>7</v>
      </c>
      <c r="C413" s="33" t="s">
        <v>602</v>
      </c>
      <c r="D413" s="33">
        <v>2017</v>
      </c>
      <c r="E413" s="68">
        <v>4911093.491249999</v>
      </c>
    </row>
    <row r="414" spans="1:5" x14ac:dyDescent="0.2">
      <c r="A414" s="33" t="s">
        <v>4</v>
      </c>
      <c r="B414" s="33" t="s">
        <v>7</v>
      </c>
      <c r="C414" s="33" t="s">
        <v>602</v>
      </c>
      <c r="D414" s="33">
        <v>2018</v>
      </c>
      <c r="E414" s="68">
        <v>59140802.1658125</v>
      </c>
    </row>
    <row r="415" spans="1:5" x14ac:dyDescent="0.2">
      <c r="A415" s="33" t="s">
        <v>4</v>
      </c>
      <c r="B415" s="33" t="s">
        <v>7</v>
      </c>
      <c r="C415" s="33" t="s">
        <v>602</v>
      </c>
      <c r="D415" s="33">
        <v>2019</v>
      </c>
      <c r="E415" s="68">
        <v>70842249.950643614</v>
      </c>
    </row>
    <row r="416" spans="1:5" x14ac:dyDescent="0.2">
      <c r="A416" s="33" t="s">
        <v>5</v>
      </c>
      <c r="B416" s="33" t="s">
        <v>110</v>
      </c>
      <c r="C416" s="33" t="s">
        <v>601</v>
      </c>
      <c r="D416" s="33">
        <v>2018</v>
      </c>
      <c r="E416" s="68">
        <v>81484985.472757936</v>
      </c>
    </row>
    <row r="417" spans="1:5" x14ac:dyDescent="0.2">
      <c r="A417" s="33" t="s">
        <v>5</v>
      </c>
      <c r="B417" s="33" t="s">
        <v>110</v>
      </c>
      <c r="C417" s="33" t="s">
        <v>601</v>
      </c>
      <c r="D417" s="33">
        <v>2019</v>
      </c>
      <c r="E417" s="68">
        <v>162761620.7909784</v>
      </c>
    </row>
    <row r="418" spans="1:5" x14ac:dyDescent="0.2">
      <c r="A418" s="33" t="s">
        <v>5</v>
      </c>
      <c r="B418" s="33" t="s">
        <v>110</v>
      </c>
      <c r="C418" s="33" t="s">
        <v>601</v>
      </c>
      <c r="D418" s="33">
        <v>2020</v>
      </c>
      <c r="E418" s="68">
        <v>4506943.7362637352</v>
      </c>
    </row>
    <row r="419" spans="1:5" x14ac:dyDescent="0.2">
      <c r="A419" s="33" t="s">
        <v>5</v>
      </c>
      <c r="B419" s="33" t="s">
        <v>110</v>
      </c>
      <c r="C419" s="33" t="s">
        <v>602</v>
      </c>
      <c r="D419" s="33">
        <v>2015</v>
      </c>
      <c r="E419" s="68">
        <v>2194783.6749999998</v>
      </c>
    </row>
    <row r="420" spans="1:5" x14ac:dyDescent="0.2">
      <c r="A420" s="33" t="s">
        <v>5</v>
      </c>
      <c r="B420" s="33" t="s">
        <v>110</v>
      </c>
      <c r="C420" s="33" t="s">
        <v>602</v>
      </c>
      <c r="D420" s="33">
        <v>2016</v>
      </c>
      <c r="E420" s="68">
        <v>9165311.0250000022</v>
      </c>
    </row>
    <row r="421" spans="1:5" x14ac:dyDescent="0.2">
      <c r="A421" s="33" t="s">
        <v>5</v>
      </c>
      <c r="B421" s="33" t="s">
        <v>110</v>
      </c>
      <c r="C421" s="33" t="s">
        <v>602</v>
      </c>
      <c r="D421" s="33">
        <v>2017</v>
      </c>
      <c r="E421" s="68">
        <v>71517505.201250002</v>
      </c>
    </row>
    <row r="422" spans="1:5" x14ac:dyDescent="0.2">
      <c r="A422" s="33" t="s">
        <v>5</v>
      </c>
      <c r="B422" s="33" t="s">
        <v>110</v>
      </c>
      <c r="C422" s="33" t="s">
        <v>602</v>
      </c>
      <c r="D422" s="33">
        <v>2018</v>
      </c>
      <c r="E422" s="68">
        <v>14415965.000000004</v>
      </c>
    </row>
    <row r="423" spans="1:5" x14ac:dyDescent="0.2">
      <c r="A423" s="33" t="s">
        <v>5</v>
      </c>
      <c r="B423" s="33" t="s">
        <v>110</v>
      </c>
      <c r="C423" s="33" t="s">
        <v>602</v>
      </c>
      <c r="D423" s="33">
        <v>2019</v>
      </c>
      <c r="E423" s="68">
        <v>1040663.9871041664</v>
      </c>
    </row>
    <row r="424" spans="1:5" x14ac:dyDescent="0.2">
      <c r="A424" s="33" t="s">
        <v>83</v>
      </c>
      <c r="B424" s="33" t="s">
        <v>111</v>
      </c>
      <c r="C424" s="33" t="s">
        <v>603</v>
      </c>
      <c r="D424" s="33">
        <v>2041</v>
      </c>
      <c r="E424" s="68">
        <v>204800200.94000003</v>
      </c>
    </row>
    <row r="425" spans="1:5" x14ac:dyDescent="0.2">
      <c r="A425" s="33" t="s">
        <v>83</v>
      </c>
      <c r="B425" s="33" t="s">
        <v>111</v>
      </c>
      <c r="C425" s="33" t="s">
        <v>604</v>
      </c>
      <c r="D425" s="33">
        <v>2017</v>
      </c>
      <c r="E425" s="68">
        <v>19774238.068825196</v>
      </c>
    </row>
    <row r="426" spans="1:5" x14ac:dyDescent="0.2">
      <c r="A426" s="33" t="s">
        <v>83</v>
      </c>
      <c r="B426" s="33" t="s">
        <v>111</v>
      </c>
      <c r="C426" s="33" t="s">
        <v>604</v>
      </c>
      <c r="D426" s="33">
        <v>2018</v>
      </c>
      <c r="E426" s="68">
        <v>212515912.93504548</v>
      </c>
    </row>
    <row r="427" spans="1:5" x14ac:dyDescent="0.2">
      <c r="A427" s="33" t="s">
        <v>83</v>
      </c>
      <c r="B427" s="33" t="s">
        <v>111</v>
      </c>
      <c r="C427" s="33" t="s">
        <v>604</v>
      </c>
      <c r="D427" s="33">
        <v>2019</v>
      </c>
      <c r="E427" s="68">
        <v>342722881.1794287</v>
      </c>
    </row>
    <row r="428" spans="1:5" x14ac:dyDescent="0.2">
      <c r="A428" s="33" t="s">
        <v>83</v>
      </c>
      <c r="B428" s="33" t="s">
        <v>111</v>
      </c>
      <c r="C428" s="33" t="s">
        <v>604</v>
      </c>
      <c r="D428" s="33">
        <v>2020</v>
      </c>
      <c r="E428" s="68">
        <v>400255915.18822193</v>
      </c>
    </row>
    <row r="429" spans="1:5" x14ac:dyDescent="0.2">
      <c r="A429" s="33" t="s">
        <v>83</v>
      </c>
      <c r="B429" s="33" t="s">
        <v>111</v>
      </c>
      <c r="C429" s="33" t="s">
        <v>604</v>
      </c>
      <c r="D429" s="33">
        <v>2021</v>
      </c>
      <c r="E429" s="68">
        <v>169180124.563602</v>
      </c>
    </row>
    <row r="430" spans="1:5" x14ac:dyDescent="0.2">
      <c r="A430" s="33" t="s">
        <v>83</v>
      </c>
      <c r="B430" s="33" t="s">
        <v>111</v>
      </c>
      <c r="C430" s="33" t="s">
        <v>604</v>
      </c>
      <c r="D430" s="33">
        <v>2022</v>
      </c>
      <c r="E430" s="68">
        <v>123706271.42857097</v>
      </c>
    </row>
    <row r="431" spans="1:5" x14ac:dyDescent="0.2">
      <c r="A431" s="33" t="s">
        <v>83</v>
      </c>
      <c r="B431" s="33" t="s">
        <v>111</v>
      </c>
      <c r="C431" s="33" t="s">
        <v>604</v>
      </c>
      <c r="D431" s="33">
        <v>2023</v>
      </c>
      <c r="E431" s="68">
        <v>79048060.00000003</v>
      </c>
    </row>
    <row r="432" spans="1:5" x14ac:dyDescent="0.2">
      <c r="A432" s="33" t="s">
        <v>83</v>
      </c>
      <c r="B432" s="33" t="s">
        <v>111</v>
      </c>
      <c r="C432" s="33" t="s">
        <v>604</v>
      </c>
      <c r="D432" s="33">
        <v>2024</v>
      </c>
      <c r="E432" s="68">
        <v>268594880.18750006</v>
      </c>
    </row>
    <row r="433" spans="1:5" x14ac:dyDescent="0.2">
      <c r="A433" s="33" t="s">
        <v>83</v>
      </c>
      <c r="B433" s="33" t="s">
        <v>111</v>
      </c>
      <c r="C433" s="33" t="s">
        <v>604</v>
      </c>
      <c r="D433" s="33">
        <v>2025</v>
      </c>
      <c r="E433" s="68">
        <v>118100065.81250001</v>
      </c>
    </row>
    <row r="434" spans="1:5" x14ac:dyDescent="0.2">
      <c r="A434" s="33" t="s">
        <v>83</v>
      </c>
      <c r="B434" s="33" t="s">
        <v>111</v>
      </c>
      <c r="C434" s="33" t="s">
        <v>604</v>
      </c>
      <c r="D434" s="33">
        <v>2035</v>
      </c>
      <c r="E434" s="68">
        <v>50000000</v>
      </c>
    </row>
    <row r="435" spans="1:5" x14ac:dyDescent="0.2">
      <c r="A435" s="33" t="s">
        <v>83</v>
      </c>
      <c r="B435" s="33" t="s">
        <v>111</v>
      </c>
      <c r="C435" s="33" t="s">
        <v>605</v>
      </c>
      <c r="D435" s="33">
        <v>2019</v>
      </c>
      <c r="E435" s="68">
        <v>58572682.167117901</v>
      </c>
    </row>
    <row r="436" spans="1:5" x14ac:dyDescent="0.2">
      <c r="A436" s="33" t="s">
        <v>83</v>
      </c>
      <c r="B436" s="33" t="s">
        <v>111</v>
      </c>
      <c r="C436" s="33" t="s">
        <v>605</v>
      </c>
      <c r="D436" s="33">
        <v>2020</v>
      </c>
      <c r="E436" s="68">
        <v>169838238.78359771</v>
      </c>
    </row>
    <row r="437" spans="1:5" x14ac:dyDescent="0.2">
      <c r="A437" s="33" t="s">
        <v>83</v>
      </c>
      <c r="B437" s="33" t="s">
        <v>111</v>
      </c>
      <c r="C437" s="33" t="s">
        <v>605</v>
      </c>
      <c r="D437" s="33">
        <v>2021</v>
      </c>
      <c r="E437" s="68">
        <v>276738025.18218768</v>
      </c>
    </row>
    <row r="438" spans="1:5" x14ac:dyDescent="0.2">
      <c r="A438" s="33" t="s">
        <v>83</v>
      </c>
      <c r="B438" s="33" t="s">
        <v>111</v>
      </c>
      <c r="C438" s="33" t="s">
        <v>605</v>
      </c>
      <c r="D438" s="33">
        <v>2022</v>
      </c>
      <c r="E438" s="68">
        <v>308116737.51200581</v>
      </c>
    </row>
    <row r="439" spans="1:5" x14ac:dyDescent="0.2">
      <c r="A439" s="33" t="s">
        <v>83</v>
      </c>
      <c r="B439" s="33" t="s">
        <v>111</v>
      </c>
      <c r="C439" s="33" t="s">
        <v>605</v>
      </c>
      <c r="D439" s="33">
        <v>2023</v>
      </c>
      <c r="E439" s="68">
        <v>290194714.2477544</v>
      </c>
    </row>
    <row r="440" spans="1:5" x14ac:dyDescent="0.2">
      <c r="A440" s="33" t="s">
        <v>83</v>
      </c>
      <c r="B440" s="33" t="s">
        <v>111</v>
      </c>
      <c r="C440" s="33" t="s">
        <v>605</v>
      </c>
      <c r="D440" s="33">
        <v>2024</v>
      </c>
      <c r="E440" s="68">
        <v>306600986.88785595</v>
      </c>
    </row>
    <row r="441" spans="1:5" x14ac:dyDescent="0.2">
      <c r="A441" s="33" t="s">
        <v>83</v>
      </c>
      <c r="B441" s="33" t="s">
        <v>111</v>
      </c>
      <c r="C441" s="33" t="s">
        <v>605</v>
      </c>
      <c r="D441" s="33">
        <v>2025</v>
      </c>
      <c r="E441" s="68">
        <v>333133093.19277084</v>
      </c>
    </row>
    <row r="442" spans="1:5" x14ac:dyDescent="0.2">
      <c r="A442" s="33" t="s">
        <v>83</v>
      </c>
      <c r="B442" s="33" t="s">
        <v>111</v>
      </c>
      <c r="C442" s="33" t="s">
        <v>605</v>
      </c>
      <c r="D442" s="33">
        <v>2026</v>
      </c>
      <c r="E442" s="68">
        <v>289082569.2348187</v>
      </c>
    </row>
    <row r="443" spans="1:5" x14ac:dyDescent="0.2">
      <c r="A443" s="33" t="s">
        <v>83</v>
      </c>
      <c r="B443" s="33" t="s">
        <v>111</v>
      </c>
      <c r="C443" s="33" t="s">
        <v>605</v>
      </c>
      <c r="D443" s="33">
        <v>2027</v>
      </c>
      <c r="E443" s="68">
        <v>318283768.6802544</v>
      </c>
    </row>
    <row r="444" spans="1:5" x14ac:dyDescent="0.2">
      <c r="A444" s="33" t="s">
        <v>83</v>
      </c>
      <c r="B444" s="33" t="s">
        <v>111</v>
      </c>
      <c r="C444" s="33" t="s">
        <v>605</v>
      </c>
      <c r="D444" s="33">
        <v>2028</v>
      </c>
      <c r="E444" s="68">
        <v>343795082.55150902</v>
      </c>
    </row>
    <row r="445" spans="1:5" x14ac:dyDescent="0.2">
      <c r="A445" s="33" t="s">
        <v>83</v>
      </c>
      <c r="B445" s="33" t="s">
        <v>111</v>
      </c>
      <c r="C445" s="33" t="s">
        <v>605</v>
      </c>
      <c r="D445" s="33">
        <v>2029</v>
      </c>
      <c r="E445" s="68">
        <v>287660624.0469541</v>
      </c>
    </row>
    <row r="446" spans="1:5" x14ac:dyDescent="0.2">
      <c r="A446" s="33" t="s">
        <v>83</v>
      </c>
      <c r="B446" s="33" t="s">
        <v>111</v>
      </c>
      <c r="C446" s="33" t="s">
        <v>605</v>
      </c>
      <c r="D446" s="33">
        <v>2030</v>
      </c>
      <c r="E446" s="68">
        <v>316558067.80325234</v>
      </c>
    </row>
    <row r="447" spans="1:5" x14ac:dyDescent="0.2">
      <c r="A447" s="33" t="s">
        <v>83</v>
      </c>
      <c r="B447" s="33" t="s">
        <v>111</v>
      </c>
      <c r="C447" s="33" t="s">
        <v>605</v>
      </c>
      <c r="D447" s="33">
        <v>2031</v>
      </c>
      <c r="E447" s="68">
        <v>340339328.87968993</v>
      </c>
    </row>
    <row r="448" spans="1:5" x14ac:dyDescent="0.2">
      <c r="A448" s="33" t="s">
        <v>83</v>
      </c>
      <c r="B448" s="33" t="s">
        <v>111</v>
      </c>
      <c r="C448" s="33" t="s">
        <v>605</v>
      </c>
      <c r="D448" s="33">
        <v>2032</v>
      </c>
      <c r="E448" s="68">
        <v>285546137.87797165</v>
      </c>
    </row>
    <row r="449" spans="1:5" x14ac:dyDescent="0.2">
      <c r="A449" s="33" t="s">
        <v>83</v>
      </c>
      <c r="B449" s="33" t="s">
        <v>111</v>
      </c>
      <c r="C449" s="33" t="s">
        <v>605</v>
      </c>
      <c r="D449" s="33">
        <v>2033</v>
      </c>
      <c r="E449" s="68">
        <v>315894484.9745785</v>
      </c>
    </row>
    <row r="450" spans="1:5" x14ac:dyDescent="0.2">
      <c r="A450" s="33" t="s">
        <v>83</v>
      </c>
      <c r="B450" s="33" t="s">
        <v>111</v>
      </c>
      <c r="C450" s="33" t="s">
        <v>605</v>
      </c>
      <c r="D450" s="33">
        <v>2034</v>
      </c>
      <c r="E450" s="68">
        <v>338612102.62729371</v>
      </c>
    </row>
    <row r="451" spans="1:5" x14ac:dyDescent="0.2">
      <c r="A451" s="33" t="s">
        <v>83</v>
      </c>
      <c r="B451" s="33" t="s">
        <v>111</v>
      </c>
      <c r="C451" s="33" t="s">
        <v>605</v>
      </c>
      <c r="D451" s="33">
        <v>2035</v>
      </c>
      <c r="E451" s="68">
        <v>191497892.72216234</v>
      </c>
    </row>
    <row r="452" spans="1:5" x14ac:dyDescent="0.2">
      <c r="A452" s="33" t="s">
        <v>83</v>
      </c>
      <c r="B452" s="33" t="s">
        <v>111</v>
      </c>
      <c r="C452" s="33" t="s">
        <v>605</v>
      </c>
      <c r="D452" s="33">
        <v>2036</v>
      </c>
      <c r="E452" s="68">
        <v>143627743.03882903</v>
      </c>
    </row>
    <row r="453" spans="1:5" x14ac:dyDescent="0.2">
      <c r="A453" s="33" t="s">
        <v>83</v>
      </c>
      <c r="B453" s="33" t="s">
        <v>111</v>
      </c>
      <c r="C453" s="33" t="s">
        <v>605</v>
      </c>
      <c r="D453" s="33">
        <v>2037</v>
      </c>
      <c r="E453" s="68">
        <v>167818043.60612649</v>
      </c>
    </row>
    <row r="454" spans="1:5" x14ac:dyDescent="0.2">
      <c r="A454" s="33" t="s">
        <v>83</v>
      </c>
      <c r="B454" s="33" t="s">
        <v>111</v>
      </c>
      <c r="C454" s="33" t="s">
        <v>605</v>
      </c>
      <c r="D454" s="33">
        <v>2038</v>
      </c>
      <c r="E454" s="68">
        <v>114970012.92619595</v>
      </c>
    </row>
    <row r="455" spans="1:5" x14ac:dyDescent="0.2">
      <c r="A455" s="33" t="s">
        <v>83</v>
      </c>
      <c r="B455" s="33" t="s">
        <v>111</v>
      </c>
      <c r="C455" s="33" t="s">
        <v>605</v>
      </c>
      <c r="D455" s="33">
        <v>2039</v>
      </c>
      <c r="E455" s="68">
        <v>143053006.19554427</v>
      </c>
    </row>
    <row r="456" spans="1:5" x14ac:dyDescent="0.2">
      <c r="A456" s="33" t="s">
        <v>83</v>
      </c>
      <c r="B456" s="33" t="s">
        <v>111</v>
      </c>
      <c r="C456" s="33" t="s">
        <v>605</v>
      </c>
      <c r="D456" s="33">
        <v>2040</v>
      </c>
      <c r="E456" s="68">
        <v>167539583.19269705</v>
      </c>
    </row>
    <row r="457" spans="1:5" x14ac:dyDescent="0.2">
      <c r="A457" s="33" t="s">
        <v>83</v>
      </c>
      <c r="B457" s="33" t="s">
        <v>111</v>
      </c>
      <c r="C457" s="33" t="s">
        <v>604</v>
      </c>
      <c r="D457" s="33">
        <v>2017</v>
      </c>
      <c r="E457" s="68">
        <v>9816095.6473485567</v>
      </c>
    </row>
    <row r="458" spans="1:5" x14ac:dyDescent="0.2">
      <c r="A458" s="33" t="s">
        <v>83</v>
      </c>
      <c r="B458" s="33" t="s">
        <v>111</v>
      </c>
      <c r="C458" s="33" t="s">
        <v>604</v>
      </c>
      <c r="D458" s="33">
        <v>2018</v>
      </c>
      <c r="E458" s="68">
        <v>22483178.485283896</v>
      </c>
    </row>
    <row r="459" spans="1:5" x14ac:dyDescent="0.2">
      <c r="A459" s="33" t="s">
        <v>83</v>
      </c>
      <c r="B459" s="33" t="s">
        <v>111</v>
      </c>
      <c r="C459" s="33" t="s">
        <v>601</v>
      </c>
      <c r="D459" s="33">
        <v>2015</v>
      </c>
      <c r="E459" s="68">
        <v>236141.4235647991</v>
      </c>
    </row>
    <row r="460" spans="1:5" x14ac:dyDescent="0.2">
      <c r="A460" s="33" t="s">
        <v>83</v>
      </c>
      <c r="B460" s="33" t="s">
        <v>111</v>
      </c>
      <c r="C460" s="33" t="s">
        <v>601</v>
      </c>
      <c r="D460" s="33">
        <v>2016</v>
      </c>
      <c r="E460" s="68">
        <v>55530919.90762686</v>
      </c>
    </row>
    <row r="461" spans="1:5" x14ac:dyDescent="0.2">
      <c r="A461" s="33" t="s">
        <v>83</v>
      </c>
      <c r="B461" s="33" t="s">
        <v>111</v>
      </c>
      <c r="C461" s="33" t="s">
        <v>601</v>
      </c>
      <c r="D461" s="33">
        <v>2017</v>
      </c>
      <c r="E461" s="68">
        <v>206278682.76300645</v>
      </c>
    </row>
    <row r="462" spans="1:5" x14ac:dyDescent="0.2">
      <c r="A462" s="33" t="s">
        <v>83</v>
      </c>
      <c r="B462" s="33" t="s">
        <v>111</v>
      </c>
      <c r="C462" s="33" t="s">
        <v>601</v>
      </c>
      <c r="D462" s="33">
        <v>2018</v>
      </c>
      <c r="E462" s="68">
        <v>70556345.583145842</v>
      </c>
    </row>
    <row r="463" spans="1:5" x14ac:dyDescent="0.2">
      <c r="A463" s="33" t="s">
        <v>6</v>
      </c>
      <c r="B463" s="33" t="s">
        <v>7</v>
      </c>
      <c r="C463" s="33" t="s">
        <v>603</v>
      </c>
      <c r="D463" s="33">
        <v>2020</v>
      </c>
      <c r="E463" s="68">
        <v>1528480.4780484126</v>
      </c>
    </row>
    <row r="464" spans="1:5" x14ac:dyDescent="0.2">
      <c r="A464" s="33" t="s">
        <v>6</v>
      </c>
      <c r="B464" s="33" t="s">
        <v>7</v>
      </c>
      <c r="C464" s="33" t="s">
        <v>603</v>
      </c>
      <c r="D464" s="33">
        <v>2021</v>
      </c>
      <c r="E464" s="68">
        <v>7580984.9137621559</v>
      </c>
    </row>
    <row r="465" spans="1:5" x14ac:dyDescent="0.2">
      <c r="A465" s="33" t="s">
        <v>6</v>
      </c>
      <c r="B465" s="33" t="s">
        <v>7</v>
      </c>
      <c r="C465" s="33" t="s">
        <v>603</v>
      </c>
      <c r="D465" s="33">
        <v>2022</v>
      </c>
      <c r="E465" s="68">
        <v>5230489.1961628878</v>
      </c>
    </row>
    <row r="466" spans="1:5" x14ac:dyDescent="0.2">
      <c r="A466" s="33" t="s">
        <v>6</v>
      </c>
      <c r="B466" s="33" t="s">
        <v>7</v>
      </c>
      <c r="C466" s="33" t="s">
        <v>603</v>
      </c>
      <c r="D466" s="33">
        <v>2023</v>
      </c>
      <c r="E466" s="68">
        <v>7127448.4522165377</v>
      </c>
    </row>
    <row r="467" spans="1:5" x14ac:dyDescent="0.2">
      <c r="A467" s="33" t="s">
        <v>6</v>
      </c>
      <c r="B467" s="33" t="s">
        <v>7</v>
      </c>
      <c r="C467" s="33" t="s">
        <v>603</v>
      </c>
      <c r="D467" s="33">
        <v>2024</v>
      </c>
      <c r="E467" s="68">
        <v>7234370.5749997832</v>
      </c>
    </row>
    <row r="468" spans="1:5" x14ac:dyDescent="0.2">
      <c r="A468" s="33" t="s">
        <v>6</v>
      </c>
      <c r="B468" s="33" t="s">
        <v>7</v>
      </c>
      <c r="C468" s="33" t="s">
        <v>603</v>
      </c>
      <c r="D468" s="33">
        <v>2025</v>
      </c>
      <c r="E468" s="68">
        <v>7079471.5201293174</v>
      </c>
    </row>
    <row r="469" spans="1:5" x14ac:dyDescent="0.2">
      <c r="A469" s="33" t="s">
        <v>6</v>
      </c>
      <c r="B469" s="33" t="s">
        <v>7</v>
      </c>
      <c r="C469" s="33" t="s">
        <v>603</v>
      </c>
      <c r="D469" s="33">
        <v>2026</v>
      </c>
      <c r="E469" s="68">
        <v>6739027.1993762702</v>
      </c>
    </row>
    <row r="470" spans="1:5" x14ac:dyDescent="0.2">
      <c r="A470" s="33" t="s">
        <v>6</v>
      </c>
      <c r="B470" s="33" t="s">
        <v>7</v>
      </c>
      <c r="C470" s="33" t="s">
        <v>603</v>
      </c>
      <c r="D470" s="33">
        <v>2027</v>
      </c>
      <c r="E470" s="68">
        <v>6360036.6763813086</v>
      </c>
    </row>
    <row r="471" spans="1:5" x14ac:dyDescent="0.2">
      <c r="A471" s="33" t="s">
        <v>6</v>
      </c>
      <c r="B471" s="33" t="s">
        <v>7</v>
      </c>
      <c r="C471" s="33" t="s">
        <v>603</v>
      </c>
      <c r="D471" s="33">
        <v>2028</v>
      </c>
      <c r="E471" s="68">
        <v>6035615.9566508112</v>
      </c>
    </row>
    <row r="472" spans="1:5" x14ac:dyDescent="0.2">
      <c r="A472" s="33" t="s">
        <v>6</v>
      </c>
      <c r="B472" s="33" t="s">
        <v>7</v>
      </c>
      <c r="C472" s="33" t="s">
        <v>603</v>
      </c>
      <c r="D472" s="33">
        <v>2029</v>
      </c>
      <c r="E472" s="68">
        <v>5774360.5879572835</v>
      </c>
    </row>
    <row r="473" spans="1:5" x14ac:dyDescent="0.2">
      <c r="A473" s="33" t="s">
        <v>6</v>
      </c>
      <c r="B473" s="33" t="s">
        <v>7</v>
      </c>
      <c r="C473" s="33" t="s">
        <v>603</v>
      </c>
      <c r="D473" s="33">
        <v>2030</v>
      </c>
      <c r="E473" s="68">
        <v>5538225.5663890997</v>
      </c>
    </row>
    <row r="474" spans="1:5" x14ac:dyDescent="0.2">
      <c r="A474" s="33" t="s">
        <v>6</v>
      </c>
      <c r="B474" s="33" t="s">
        <v>7</v>
      </c>
      <c r="C474" s="33" t="s">
        <v>603</v>
      </c>
      <c r="D474" s="33">
        <v>2031</v>
      </c>
      <c r="E474" s="68">
        <v>5301693.4246199857</v>
      </c>
    </row>
    <row r="475" spans="1:5" x14ac:dyDescent="0.2">
      <c r="A475" s="33" t="s">
        <v>6</v>
      </c>
      <c r="B475" s="33" t="s">
        <v>7</v>
      </c>
      <c r="C475" s="33" t="s">
        <v>603</v>
      </c>
      <c r="D475" s="33">
        <v>2032</v>
      </c>
      <c r="E475" s="68">
        <v>4992614.5884827692</v>
      </c>
    </row>
    <row r="476" spans="1:5" x14ac:dyDescent="0.2">
      <c r="A476" s="33" t="s">
        <v>6</v>
      </c>
      <c r="B476" s="33" t="s">
        <v>7</v>
      </c>
      <c r="C476" s="33" t="s">
        <v>603</v>
      </c>
      <c r="D476" s="33">
        <v>2033</v>
      </c>
      <c r="E476" s="68">
        <v>4680343.680945144</v>
      </c>
    </row>
    <row r="477" spans="1:5" x14ac:dyDescent="0.2">
      <c r="A477" s="33" t="s">
        <v>6</v>
      </c>
      <c r="B477" s="33" t="s">
        <v>7</v>
      </c>
      <c r="C477" s="33" t="s">
        <v>603</v>
      </c>
      <c r="D477" s="33">
        <v>2034</v>
      </c>
      <c r="E477" s="68">
        <v>4363235.2055604262</v>
      </c>
    </row>
    <row r="478" spans="1:5" x14ac:dyDescent="0.2">
      <c r="A478" s="33" t="s">
        <v>6</v>
      </c>
      <c r="B478" s="33" t="s">
        <v>7</v>
      </c>
      <c r="C478" s="33" t="s">
        <v>603</v>
      </c>
      <c r="D478" s="33">
        <v>2035</v>
      </c>
      <c r="E478" s="68">
        <v>4113558.7147502843</v>
      </c>
    </row>
    <row r="479" spans="1:5" x14ac:dyDescent="0.2">
      <c r="A479" s="33" t="s">
        <v>6</v>
      </c>
      <c r="B479" s="33" t="s">
        <v>7</v>
      </c>
      <c r="C479" s="33" t="s">
        <v>603</v>
      </c>
      <c r="D479" s="33">
        <v>2036</v>
      </c>
      <c r="E479" s="68">
        <v>3869633.3607022329</v>
      </c>
    </row>
    <row r="480" spans="1:5" x14ac:dyDescent="0.2">
      <c r="A480" s="33" t="s">
        <v>6</v>
      </c>
      <c r="B480" s="33" t="s">
        <v>7</v>
      </c>
      <c r="C480" s="33" t="s">
        <v>603</v>
      </c>
      <c r="D480" s="33">
        <v>2037</v>
      </c>
      <c r="E480" s="68">
        <v>3626541.8800215391</v>
      </c>
    </row>
    <row r="481" spans="1:5" x14ac:dyDescent="0.2">
      <c r="A481" s="33" t="s">
        <v>6</v>
      </c>
      <c r="B481" s="33" t="s">
        <v>7</v>
      </c>
      <c r="C481" s="33" t="s">
        <v>603</v>
      </c>
      <c r="D481" s="33">
        <v>2038</v>
      </c>
      <c r="E481" s="68">
        <v>3373753.8360373378</v>
      </c>
    </row>
    <row r="482" spans="1:5" x14ac:dyDescent="0.2">
      <c r="A482" s="33" t="s">
        <v>6</v>
      </c>
      <c r="B482" s="33" t="s">
        <v>7</v>
      </c>
      <c r="C482" s="33" t="s">
        <v>603</v>
      </c>
      <c r="D482" s="33">
        <v>2039</v>
      </c>
      <c r="E482" s="68">
        <v>3141033.977232628</v>
      </c>
    </row>
    <row r="483" spans="1:5" x14ac:dyDescent="0.2">
      <c r="A483" s="33" t="s">
        <v>6</v>
      </c>
      <c r="B483" s="33" t="s">
        <v>7</v>
      </c>
      <c r="C483" s="33" t="s">
        <v>603</v>
      </c>
      <c r="D483" s="33">
        <v>2040</v>
      </c>
      <c r="E483" s="68">
        <v>2931465.1995737641</v>
      </c>
    </row>
    <row r="484" spans="1:5" x14ac:dyDescent="0.2">
      <c r="A484" s="33" t="s">
        <v>6</v>
      </c>
      <c r="B484" s="33" t="s">
        <v>7</v>
      </c>
      <c r="C484" s="33" t="s">
        <v>604</v>
      </c>
      <c r="D484" s="33">
        <v>2018</v>
      </c>
      <c r="E484" s="68">
        <v>128359685.35959177</v>
      </c>
    </row>
    <row r="485" spans="1:5" x14ac:dyDescent="0.2">
      <c r="A485" s="33" t="s">
        <v>6</v>
      </c>
      <c r="B485" s="33" t="s">
        <v>7</v>
      </c>
      <c r="C485" s="33" t="s">
        <v>604</v>
      </c>
      <c r="D485" s="33">
        <v>2019</v>
      </c>
      <c r="E485" s="68">
        <v>233830968.52141324</v>
      </c>
    </row>
    <row r="486" spans="1:5" x14ac:dyDescent="0.2">
      <c r="A486" s="33" t="s">
        <v>6</v>
      </c>
      <c r="B486" s="33" t="s">
        <v>7</v>
      </c>
      <c r="C486" s="33" t="s">
        <v>604</v>
      </c>
      <c r="D486" s="33">
        <v>2020</v>
      </c>
      <c r="E486" s="68">
        <v>358959094.25585866</v>
      </c>
    </row>
    <row r="487" spans="1:5" x14ac:dyDescent="0.2">
      <c r="A487" s="33" t="s">
        <v>6</v>
      </c>
      <c r="B487" s="33" t="s">
        <v>7</v>
      </c>
      <c r="C487" s="33" t="s">
        <v>604</v>
      </c>
      <c r="D487" s="33">
        <v>2021</v>
      </c>
      <c r="E487" s="68">
        <v>223941568.27674493</v>
      </c>
    </row>
    <row r="488" spans="1:5" x14ac:dyDescent="0.2">
      <c r="A488" s="33" t="s">
        <v>6</v>
      </c>
      <c r="B488" s="33" t="s">
        <v>7</v>
      </c>
      <c r="C488" s="33" t="s">
        <v>604</v>
      </c>
      <c r="D488" s="33">
        <v>2022</v>
      </c>
      <c r="E488" s="68">
        <v>119730716.53583173</v>
      </c>
    </row>
    <row r="489" spans="1:5" x14ac:dyDescent="0.2">
      <c r="A489" s="33" t="s">
        <v>6</v>
      </c>
      <c r="B489" s="33" t="s">
        <v>7</v>
      </c>
      <c r="C489" s="33" t="s">
        <v>601</v>
      </c>
      <c r="D489" s="33">
        <v>2016</v>
      </c>
      <c r="E489" s="68">
        <v>25403870.609999999</v>
      </c>
    </row>
    <row r="490" spans="1:5" x14ac:dyDescent="0.2">
      <c r="A490" s="33" t="s">
        <v>6</v>
      </c>
      <c r="B490" s="33" t="s">
        <v>7</v>
      </c>
      <c r="C490" s="33" t="s">
        <v>601</v>
      </c>
      <c r="D490" s="33">
        <v>2017</v>
      </c>
      <c r="E490" s="68">
        <v>150088144.19009098</v>
      </c>
    </row>
    <row r="491" spans="1:5" x14ac:dyDescent="0.2">
      <c r="A491" s="33" t="s">
        <v>6</v>
      </c>
      <c r="B491" s="33" t="s">
        <v>7</v>
      </c>
      <c r="C491" s="33" t="s">
        <v>605</v>
      </c>
      <c r="D491" s="33">
        <v>2019</v>
      </c>
      <c r="E491" s="68">
        <v>1443287.6172</v>
      </c>
    </row>
    <row r="492" spans="1:5" x14ac:dyDescent="0.2">
      <c r="A492" s="33" t="s">
        <v>6</v>
      </c>
      <c r="B492" s="33" t="s">
        <v>7</v>
      </c>
      <c r="C492" s="33" t="s">
        <v>605</v>
      </c>
      <c r="D492" s="33">
        <v>2020</v>
      </c>
      <c r="E492" s="68">
        <v>7703220.5203364361</v>
      </c>
    </row>
    <row r="493" spans="1:5" x14ac:dyDescent="0.2">
      <c r="A493" s="33" t="s">
        <v>6</v>
      </c>
      <c r="B493" s="33" t="s">
        <v>7</v>
      </c>
      <c r="C493" s="33" t="s">
        <v>605</v>
      </c>
      <c r="D493" s="33">
        <v>2021</v>
      </c>
      <c r="E493" s="68">
        <v>26562886.408179261</v>
      </c>
    </row>
    <row r="494" spans="1:5" x14ac:dyDescent="0.2">
      <c r="A494" s="33" t="s">
        <v>6</v>
      </c>
      <c r="B494" s="33" t="s">
        <v>7</v>
      </c>
      <c r="C494" s="33" t="s">
        <v>605</v>
      </c>
      <c r="D494" s="33">
        <v>2022</v>
      </c>
      <c r="E494" s="68">
        <v>35847004.308593132</v>
      </c>
    </row>
    <row r="495" spans="1:5" x14ac:dyDescent="0.2">
      <c r="A495" s="33" t="s">
        <v>6</v>
      </c>
      <c r="B495" s="33" t="s">
        <v>7</v>
      </c>
      <c r="C495" s="33" t="s">
        <v>605</v>
      </c>
      <c r="D495" s="33">
        <v>2023</v>
      </c>
      <c r="E495" s="68">
        <v>58563988.478404216</v>
      </c>
    </row>
    <row r="496" spans="1:5" x14ac:dyDescent="0.2">
      <c r="A496" s="33" t="s">
        <v>6</v>
      </c>
      <c r="B496" s="33" t="s">
        <v>7</v>
      </c>
      <c r="C496" s="33" t="s">
        <v>605</v>
      </c>
      <c r="D496" s="33">
        <v>2024</v>
      </c>
      <c r="E496" s="68">
        <v>108557720.88783756</v>
      </c>
    </row>
    <row r="497" spans="1:5" x14ac:dyDescent="0.2">
      <c r="A497" s="33" t="s">
        <v>6</v>
      </c>
      <c r="B497" s="33" t="s">
        <v>7</v>
      </c>
      <c r="C497" s="33" t="s">
        <v>605</v>
      </c>
      <c r="D497" s="33">
        <v>2025</v>
      </c>
      <c r="E497" s="68">
        <v>61805691.54036095</v>
      </c>
    </row>
    <row r="498" spans="1:5" x14ac:dyDescent="0.2">
      <c r="A498" s="33" t="s">
        <v>6</v>
      </c>
      <c r="B498" s="33" t="s">
        <v>7</v>
      </c>
      <c r="C498" s="33" t="s">
        <v>605</v>
      </c>
      <c r="D498" s="33">
        <v>2026</v>
      </c>
      <c r="E498" s="68">
        <v>70255299.84597984</v>
      </c>
    </row>
    <row r="499" spans="1:5" x14ac:dyDescent="0.2">
      <c r="A499" s="33" t="s">
        <v>6</v>
      </c>
      <c r="B499" s="33" t="s">
        <v>7</v>
      </c>
      <c r="C499" s="33" t="s">
        <v>605</v>
      </c>
      <c r="D499" s="33">
        <v>2027</v>
      </c>
      <c r="E499" s="68">
        <v>91047096.61251986</v>
      </c>
    </row>
    <row r="500" spans="1:5" x14ac:dyDescent="0.2">
      <c r="A500" s="33" t="s">
        <v>6</v>
      </c>
      <c r="B500" s="33" t="s">
        <v>7</v>
      </c>
      <c r="C500" s="33" t="s">
        <v>605</v>
      </c>
      <c r="D500" s="33">
        <v>2028</v>
      </c>
      <c r="E500" s="68">
        <v>58626030.769193105</v>
      </c>
    </row>
    <row r="501" spans="1:5" x14ac:dyDescent="0.2">
      <c r="A501" s="33" t="s">
        <v>6</v>
      </c>
      <c r="B501" s="33" t="s">
        <v>7</v>
      </c>
      <c r="C501" s="33" t="s">
        <v>605</v>
      </c>
      <c r="D501" s="33">
        <v>2029</v>
      </c>
      <c r="E501" s="68">
        <v>117961126.14817788</v>
      </c>
    </row>
    <row r="502" spans="1:5" x14ac:dyDescent="0.2">
      <c r="A502" s="33" t="s">
        <v>6</v>
      </c>
      <c r="B502" s="33" t="s">
        <v>7</v>
      </c>
      <c r="C502" s="33" t="s">
        <v>605</v>
      </c>
      <c r="D502" s="33">
        <v>2030</v>
      </c>
      <c r="E502" s="68">
        <v>65956835.089671634</v>
      </c>
    </row>
    <row r="503" spans="1:5" x14ac:dyDescent="0.2">
      <c r="A503" s="33" t="s">
        <v>6</v>
      </c>
      <c r="B503" s="33" t="s">
        <v>7</v>
      </c>
      <c r="C503" s="33" t="s">
        <v>605</v>
      </c>
      <c r="D503" s="33">
        <v>2031</v>
      </c>
      <c r="E503" s="68">
        <v>57856158.338495426</v>
      </c>
    </row>
    <row r="504" spans="1:5" x14ac:dyDescent="0.2">
      <c r="A504" s="33" t="s">
        <v>6</v>
      </c>
      <c r="B504" s="33" t="s">
        <v>7</v>
      </c>
      <c r="C504" s="33" t="s">
        <v>605</v>
      </c>
      <c r="D504" s="33">
        <v>2032</v>
      </c>
      <c r="E504" s="68">
        <v>104484506.11074531</v>
      </c>
    </row>
    <row r="505" spans="1:5" x14ac:dyDescent="0.2">
      <c r="A505" s="33" t="s">
        <v>6</v>
      </c>
      <c r="B505" s="33" t="s">
        <v>7</v>
      </c>
      <c r="C505" s="33" t="s">
        <v>605</v>
      </c>
      <c r="D505" s="33">
        <v>2033</v>
      </c>
      <c r="E505" s="68">
        <v>54135073.714033209</v>
      </c>
    </row>
    <row r="506" spans="1:5" x14ac:dyDescent="0.2">
      <c r="A506" s="33" t="s">
        <v>6</v>
      </c>
      <c r="B506" s="33" t="s">
        <v>7</v>
      </c>
      <c r="C506" s="33" t="s">
        <v>605</v>
      </c>
      <c r="D506" s="33">
        <v>2034</v>
      </c>
      <c r="E506" s="68">
        <v>53215628.932163008</v>
      </c>
    </row>
    <row r="507" spans="1:5" x14ac:dyDescent="0.2">
      <c r="A507" s="33" t="s">
        <v>6</v>
      </c>
      <c r="B507" s="33" t="s">
        <v>7</v>
      </c>
      <c r="C507" s="33" t="s">
        <v>605</v>
      </c>
      <c r="D507" s="33">
        <v>2035</v>
      </c>
      <c r="E507" s="68">
        <v>100533837.56679383</v>
      </c>
    </row>
    <row r="508" spans="1:5" x14ac:dyDescent="0.2">
      <c r="A508" s="33" t="s">
        <v>6</v>
      </c>
      <c r="B508" s="33" t="s">
        <v>7</v>
      </c>
      <c r="C508" s="33" t="s">
        <v>605</v>
      </c>
      <c r="D508" s="33">
        <v>2036</v>
      </c>
      <c r="E508" s="68">
        <v>52495774.340566002</v>
      </c>
    </row>
    <row r="509" spans="1:5" x14ac:dyDescent="0.2">
      <c r="A509" s="33" t="s">
        <v>6</v>
      </c>
      <c r="B509" s="33" t="s">
        <v>7</v>
      </c>
      <c r="C509" s="33" t="s">
        <v>605</v>
      </c>
      <c r="D509" s="33">
        <v>2037</v>
      </c>
      <c r="E509" s="68">
        <v>71337086.499921948</v>
      </c>
    </row>
    <row r="510" spans="1:5" x14ac:dyDescent="0.2">
      <c r="A510" s="33" t="s">
        <v>6</v>
      </c>
      <c r="B510" s="33" t="s">
        <v>7</v>
      </c>
      <c r="C510" s="33" t="s">
        <v>605</v>
      </c>
      <c r="D510" s="33">
        <v>2038</v>
      </c>
      <c r="E510" s="68">
        <v>89107292.758679599</v>
      </c>
    </row>
    <row r="511" spans="1:5" x14ac:dyDescent="0.2">
      <c r="A511" s="33" t="s">
        <v>6</v>
      </c>
      <c r="B511" s="33" t="s">
        <v>7</v>
      </c>
      <c r="C511" s="33" t="s">
        <v>605</v>
      </c>
      <c r="D511" s="33">
        <v>2039</v>
      </c>
      <c r="E511" s="68">
        <v>47023346.884264968</v>
      </c>
    </row>
    <row r="512" spans="1:5" x14ac:dyDescent="0.2">
      <c r="A512" s="33" t="s">
        <v>6</v>
      </c>
      <c r="B512" s="33" t="s">
        <v>7</v>
      </c>
      <c r="C512" s="33" t="s">
        <v>605</v>
      </c>
      <c r="D512" s="33">
        <v>2040</v>
      </c>
      <c r="E512" s="68">
        <v>46370662.651414439</v>
      </c>
    </row>
    <row r="513" spans="1:5" x14ac:dyDescent="0.2">
      <c r="A513" s="33" t="s">
        <v>8</v>
      </c>
      <c r="B513" s="33" t="s">
        <v>112</v>
      </c>
      <c r="C513" s="33" t="s">
        <v>603</v>
      </c>
      <c r="D513" s="33">
        <v>2040</v>
      </c>
      <c r="E513" s="68">
        <v>120021241.5263889</v>
      </c>
    </row>
    <row r="514" spans="1:5" x14ac:dyDescent="0.2">
      <c r="A514" s="33" t="s">
        <v>8</v>
      </c>
      <c r="B514" s="33" t="s">
        <v>112</v>
      </c>
      <c r="C514" s="33" t="s">
        <v>604</v>
      </c>
      <c r="D514" s="33">
        <v>2018</v>
      </c>
      <c r="E514" s="68">
        <v>36213062.849999994</v>
      </c>
    </row>
    <row r="515" spans="1:5" x14ac:dyDescent="0.2">
      <c r="A515" s="33" t="s">
        <v>8</v>
      </c>
      <c r="B515" s="33" t="s">
        <v>112</v>
      </c>
      <c r="C515" s="33" t="s">
        <v>604</v>
      </c>
      <c r="D515" s="33">
        <v>2019</v>
      </c>
      <c r="E515" s="68">
        <v>413110000.42099994</v>
      </c>
    </row>
    <row r="516" spans="1:5" x14ac:dyDescent="0.2">
      <c r="A516" s="33" t="s">
        <v>8</v>
      </c>
      <c r="B516" s="33" t="s">
        <v>112</v>
      </c>
      <c r="C516" s="33" t="s">
        <v>604</v>
      </c>
      <c r="D516" s="33">
        <v>2020</v>
      </c>
      <c r="E516" s="68">
        <v>237376938.82204401</v>
      </c>
    </row>
    <row r="517" spans="1:5" x14ac:dyDescent="0.2">
      <c r="A517" s="33" t="s">
        <v>8</v>
      </c>
      <c r="B517" s="33" t="s">
        <v>112</v>
      </c>
      <c r="C517" s="33" t="s">
        <v>604</v>
      </c>
      <c r="D517" s="33">
        <v>2021</v>
      </c>
      <c r="E517" s="68">
        <v>431980875.99999994</v>
      </c>
    </row>
    <row r="518" spans="1:5" x14ac:dyDescent="0.2">
      <c r="A518" s="33" t="s">
        <v>8</v>
      </c>
      <c r="B518" s="33" t="s">
        <v>112</v>
      </c>
      <c r="C518" s="33" t="s">
        <v>604</v>
      </c>
      <c r="D518" s="33">
        <v>2022</v>
      </c>
      <c r="E518" s="68">
        <v>646945442.99199998</v>
      </c>
    </row>
    <row r="519" spans="1:5" x14ac:dyDescent="0.2">
      <c r="A519" s="33" t="s">
        <v>8</v>
      </c>
      <c r="B519" s="33" t="s">
        <v>112</v>
      </c>
      <c r="C519" s="33" t="s">
        <v>604</v>
      </c>
      <c r="D519" s="33">
        <v>2023</v>
      </c>
      <c r="E519" s="68">
        <v>173260067.74016005</v>
      </c>
    </row>
    <row r="520" spans="1:5" x14ac:dyDescent="0.2">
      <c r="A520" s="33" t="s">
        <v>8</v>
      </c>
      <c r="B520" s="33" t="s">
        <v>112</v>
      </c>
      <c r="C520" s="33" t="s">
        <v>604</v>
      </c>
      <c r="D520" s="33">
        <v>2024</v>
      </c>
      <c r="E520" s="68">
        <v>328895016.88048333</v>
      </c>
    </row>
    <row r="521" spans="1:5" x14ac:dyDescent="0.2">
      <c r="A521" s="33" t="s">
        <v>8</v>
      </c>
      <c r="B521" s="33" t="s">
        <v>112</v>
      </c>
      <c r="C521" s="33" t="s">
        <v>604</v>
      </c>
      <c r="D521" s="33">
        <v>2025</v>
      </c>
      <c r="E521" s="68">
        <v>336248755.65867472</v>
      </c>
    </row>
    <row r="522" spans="1:5" x14ac:dyDescent="0.2">
      <c r="A522" s="33" t="s">
        <v>8</v>
      </c>
      <c r="B522" s="33" t="s">
        <v>112</v>
      </c>
      <c r="C522" s="33" t="s">
        <v>604</v>
      </c>
      <c r="D522" s="33">
        <v>2026</v>
      </c>
      <c r="E522" s="68">
        <v>196528688.83706969</v>
      </c>
    </row>
    <row r="523" spans="1:5" x14ac:dyDescent="0.2">
      <c r="A523" s="33" t="s">
        <v>8</v>
      </c>
      <c r="B523" s="33" t="s">
        <v>112</v>
      </c>
      <c r="C523" s="33" t="s">
        <v>604</v>
      </c>
      <c r="D523" s="33">
        <v>2027</v>
      </c>
      <c r="E523" s="68">
        <v>81913149.06397301</v>
      </c>
    </row>
    <row r="524" spans="1:5" x14ac:dyDescent="0.2">
      <c r="A524" s="33" t="s">
        <v>8</v>
      </c>
      <c r="B524" s="33" t="s">
        <v>112</v>
      </c>
      <c r="C524" s="33" t="s">
        <v>601</v>
      </c>
      <c r="D524" s="33">
        <v>2016</v>
      </c>
      <c r="E524" s="68">
        <v>27974149.556896545</v>
      </c>
    </row>
    <row r="525" spans="1:5" x14ac:dyDescent="0.2">
      <c r="A525" s="33" t="s">
        <v>8</v>
      </c>
      <c r="B525" s="33" t="s">
        <v>112</v>
      </c>
      <c r="C525" s="33" t="s">
        <v>601</v>
      </c>
      <c r="D525" s="33">
        <v>2017</v>
      </c>
      <c r="E525" s="68">
        <v>147529046.43452182</v>
      </c>
    </row>
    <row r="526" spans="1:5" x14ac:dyDescent="0.2">
      <c r="A526" s="33" t="s">
        <v>8</v>
      </c>
      <c r="B526" s="33" t="s">
        <v>112</v>
      </c>
      <c r="C526" s="33" t="s">
        <v>605</v>
      </c>
      <c r="D526" s="33">
        <v>2020</v>
      </c>
      <c r="E526" s="68">
        <v>91057738</v>
      </c>
    </row>
    <row r="527" spans="1:5" x14ac:dyDescent="0.2">
      <c r="A527" s="33" t="s">
        <v>8</v>
      </c>
      <c r="B527" s="33" t="s">
        <v>112</v>
      </c>
      <c r="C527" s="33" t="s">
        <v>605</v>
      </c>
      <c r="D527" s="33">
        <v>2021</v>
      </c>
      <c r="E527" s="68">
        <v>159621161</v>
      </c>
    </row>
    <row r="528" spans="1:5" x14ac:dyDescent="0.2">
      <c r="A528" s="33" t="s">
        <v>8</v>
      </c>
      <c r="B528" s="33" t="s">
        <v>112</v>
      </c>
      <c r="C528" s="33" t="s">
        <v>605</v>
      </c>
      <c r="D528" s="33">
        <v>2022</v>
      </c>
      <c r="E528" s="68">
        <v>150912701.1963791</v>
      </c>
    </row>
    <row r="529" spans="1:5" x14ac:dyDescent="0.2">
      <c r="A529" s="33" t="s">
        <v>8</v>
      </c>
      <c r="B529" s="33" t="s">
        <v>112</v>
      </c>
      <c r="C529" s="33" t="s">
        <v>605</v>
      </c>
      <c r="D529" s="33">
        <v>2023</v>
      </c>
      <c r="E529" s="68">
        <v>187941262.63663241</v>
      </c>
    </row>
    <row r="530" spans="1:5" x14ac:dyDescent="0.2">
      <c r="A530" s="33" t="s">
        <v>8</v>
      </c>
      <c r="B530" s="33" t="s">
        <v>112</v>
      </c>
      <c r="C530" s="33" t="s">
        <v>605</v>
      </c>
      <c r="D530" s="33">
        <v>2024</v>
      </c>
      <c r="E530" s="68">
        <v>138570178.21052051</v>
      </c>
    </row>
    <row r="531" spans="1:5" x14ac:dyDescent="0.2">
      <c r="A531" s="33" t="s">
        <v>8</v>
      </c>
      <c r="B531" s="33" t="s">
        <v>112</v>
      </c>
      <c r="C531" s="33" t="s">
        <v>605</v>
      </c>
      <c r="D531" s="33">
        <v>2025</v>
      </c>
      <c r="E531" s="68">
        <v>205783660.68416443</v>
      </c>
    </row>
    <row r="532" spans="1:5" x14ac:dyDescent="0.2">
      <c r="A532" s="33" t="s">
        <v>8</v>
      </c>
      <c r="B532" s="33" t="s">
        <v>112</v>
      </c>
      <c r="C532" s="33" t="s">
        <v>605</v>
      </c>
      <c r="D532" s="33">
        <v>2026</v>
      </c>
      <c r="E532" s="68">
        <v>290116279.60581684</v>
      </c>
    </row>
    <row r="533" spans="1:5" x14ac:dyDescent="0.2">
      <c r="A533" s="33" t="s">
        <v>8</v>
      </c>
      <c r="B533" s="33" t="s">
        <v>112</v>
      </c>
      <c r="C533" s="33" t="s">
        <v>605</v>
      </c>
      <c r="D533" s="33">
        <v>2027</v>
      </c>
      <c r="E533" s="68">
        <v>190033904.39429274</v>
      </c>
    </row>
    <row r="534" spans="1:5" x14ac:dyDescent="0.2">
      <c r="A534" s="33" t="s">
        <v>8</v>
      </c>
      <c r="B534" s="33" t="s">
        <v>112</v>
      </c>
      <c r="C534" s="33" t="s">
        <v>605</v>
      </c>
      <c r="D534" s="33">
        <v>2028</v>
      </c>
      <c r="E534" s="68">
        <v>253875575.40040335</v>
      </c>
    </row>
    <row r="535" spans="1:5" x14ac:dyDescent="0.2">
      <c r="A535" s="33" t="s">
        <v>8</v>
      </c>
      <c r="B535" s="33" t="s">
        <v>112</v>
      </c>
      <c r="C535" s="33" t="s">
        <v>605</v>
      </c>
      <c r="D535" s="33">
        <v>2029</v>
      </c>
      <c r="E535" s="68">
        <v>279391104.39634305</v>
      </c>
    </row>
    <row r="536" spans="1:5" x14ac:dyDescent="0.2">
      <c r="A536" s="33" t="s">
        <v>8</v>
      </c>
      <c r="B536" s="33" t="s">
        <v>112</v>
      </c>
      <c r="C536" s="33" t="s">
        <v>605</v>
      </c>
      <c r="D536" s="33">
        <v>2030</v>
      </c>
      <c r="E536" s="68">
        <v>221691432.0142895</v>
      </c>
    </row>
    <row r="537" spans="1:5" x14ac:dyDescent="0.2">
      <c r="A537" s="33" t="s">
        <v>8</v>
      </c>
      <c r="B537" s="33" t="s">
        <v>112</v>
      </c>
      <c r="C537" s="33" t="s">
        <v>605</v>
      </c>
      <c r="D537" s="33">
        <v>2031</v>
      </c>
      <c r="E537" s="68">
        <v>222537466.28873223</v>
      </c>
    </row>
    <row r="538" spans="1:5" x14ac:dyDescent="0.2">
      <c r="A538" s="33" t="s">
        <v>8</v>
      </c>
      <c r="B538" s="33" t="s">
        <v>112</v>
      </c>
      <c r="C538" s="33" t="s">
        <v>605</v>
      </c>
      <c r="D538" s="33">
        <v>2032</v>
      </c>
      <c r="E538" s="68">
        <v>291438677.238428</v>
      </c>
    </row>
    <row r="539" spans="1:5" x14ac:dyDescent="0.2">
      <c r="A539" s="33" t="s">
        <v>8</v>
      </c>
      <c r="B539" s="33" t="s">
        <v>112</v>
      </c>
      <c r="C539" s="33" t="s">
        <v>605</v>
      </c>
      <c r="D539" s="33">
        <v>2033</v>
      </c>
      <c r="E539" s="68">
        <v>217917290.21009362</v>
      </c>
    </row>
    <row r="540" spans="1:5" x14ac:dyDescent="0.2">
      <c r="A540" s="33" t="s">
        <v>8</v>
      </c>
      <c r="B540" s="33" t="s">
        <v>112</v>
      </c>
      <c r="C540" s="33" t="s">
        <v>605</v>
      </c>
      <c r="D540" s="33">
        <v>2034</v>
      </c>
      <c r="E540" s="68">
        <v>258160878.73065096</v>
      </c>
    </row>
    <row r="541" spans="1:5" x14ac:dyDescent="0.2">
      <c r="A541" s="33" t="s">
        <v>8</v>
      </c>
      <c r="B541" s="33" t="s">
        <v>112</v>
      </c>
      <c r="C541" s="33" t="s">
        <v>605</v>
      </c>
      <c r="D541" s="33">
        <v>2035</v>
      </c>
      <c r="E541" s="68">
        <v>279423720.31430721</v>
      </c>
    </row>
    <row r="542" spans="1:5" x14ac:dyDescent="0.2">
      <c r="A542" s="33" t="s">
        <v>8</v>
      </c>
      <c r="B542" s="33" t="s">
        <v>112</v>
      </c>
      <c r="C542" s="33" t="s">
        <v>605</v>
      </c>
      <c r="D542" s="33">
        <v>2036</v>
      </c>
      <c r="E542" s="68">
        <v>213065814.20805997</v>
      </c>
    </row>
    <row r="543" spans="1:5" x14ac:dyDescent="0.2">
      <c r="A543" s="33" t="s">
        <v>8</v>
      </c>
      <c r="B543" s="33" t="s">
        <v>112</v>
      </c>
      <c r="C543" s="33" t="s">
        <v>605</v>
      </c>
      <c r="D543" s="33">
        <v>2037</v>
      </c>
      <c r="E543" s="68">
        <v>228159381.38552484</v>
      </c>
    </row>
    <row r="544" spans="1:5" x14ac:dyDescent="0.2">
      <c r="A544" s="33" t="s">
        <v>8</v>
      </c>
      <c r="B544" s="33" t="s">
        <v>112</v>
      </c>
      <c r="C544" s="33" t="s">
        <v>605</v>
      </c>
      <c r="D544" s="33">
        <v>2038</v>
      </c>
      <c r="E544" s="68">
        <v>307860473.6386168</v>
      </c>
    </row>
    <row r="545" spans="1:5" x14ac:dyDescent="0.2">
      <c r="A545" s="33" t="s">
        <v>8</v>
      </c>
      <c r="B545" s="33" t="s">
        <v>112</v>
      </c>
      <c r="C545" s="33" t="s">
        <v>605</v>
      </c>
      <c r="D545" s="33">
        <v>2039</v>
      </c>
      <c r="E545" s="68">
        <v>196688539.45333579</v>
      </c>
    </row>
    <row r="546" spans="1:5" x14ac:dyDescent="0.2">
      <c r="A546" s="33" t="s">
        <v>8</v>
      </c>
      <c r="B546" s="33" t="s">
        <v>112</v>
      </c>
      <c r="C546" s="33" t="s">
        <v>605</v>
      </c>
      <c r="D546" s="33">
        <v>2040</v>
      </c>
      <c r="E546" s="68">
        <v>182817879.21511325</v>
      </c>
    </row>
    <row r="547" spans="1:5" x14ac:dyDescent="0.2">
      <c r="A547" s="33" t="s">
        <v>8</v>
      </c>
      <c r="B547" s="33" t="s">
        <v>112</v>
      </c>
      <c r="C547" s="33" t="s">
        <v>605</v>
      </c>
      <c r="D547" s="33">
        <v>2041</v>
      </c>
      <c r="E547" s="68">
        <v>12267944.629094409</v>
      </c>
    </row>
    <row r="548" spans="1:5" x14ac:dyDescent="0.2">
      <c r="A548" s="33" t="s">
        <v>22</v>
      </c>
      <c r="B548" s="33" t="s">
        <v>23</v>
      </c>
      <c r="C548" s="33" t="s">
        <v>603</v>
      </c>
      <c r="D548" s="33">
        <v>2019</v>
      </c>
      <c r="E548" s="68">
        <v>135191.98906077855</v>
      </c>
    </row>
    <row r="549" spans="1:5" x14ac:dyDescent="0.2">
      <c r="A549" s="33" t="s">
        <v>22</v>
      </c>
      <c r="B549" s="33" t="s">
        <v>23</v>
      </c>
      <c r="C549" s="33" t="s">
        <v>603</v>
      </c>
      <c r="D549" s="33">
        <v>2020</v>
      </c>
      <c r="E549" s="68">
        <v>420169.97257442831</v>
      </c>
    </row>
    <row r="550" spans="1:5" x14ac:dyDescent="0.2">
      <c r="A550" s="33" t="s">
        <v>22</v>
      </c>
      <c r="B550" s="33" t="s">
        <v>23</v>
      </c>
      <c r="C550" s="33" t="s">
        <v>603</v>
      </c>
      <c r="D550" s="33">
        <v>2021</v>
      </c>
      <c r="E550" s="68">
        <v>697962.53575026663</v>
      </c>
    </row>
    <row r="551" spans="1:5" x14ac:dyDescent="0.2">
      <c r="A551" s="33" t="s">
        <v>22</v>
      </c>
      <c r="B551" s="33" t="s">
        <v>23</v>
      </c>
      <c r="C551" s="33" t="s">
        <v>603</v>
      </c>
      <c r="D551" s="33">
        <v>2022</v>
      </c>
      <c r="E551" s="68">
        <v>564852.53472022561</v>
      </c>
    </row>
    <row r="552" spans="1:5" x14ac:dyDescent="0.2">
      <c r="A552" s="33" t="s">
        <v>22</v>
      </c>
      <c r="B552" s="33" t="s">
        <v>23</v>
      </c>
      <c r="C552" s="33" t="s">
        <v>603</v>
      </c>
      <c r="D552" s="33">
        <v>2023</v>
      </c>
      <c r="E552" s="68">
        <v>432961.16509154765</v>
      </c>
    </row>
    <row r="553" spans="1:5" x14ac:dyDescent="0.2">
      <c r="A553" s="33" t="s">
        <v>22</v>
      </c>
      <c r="B553" s="33" t="s">
        <v>23</v>
      </c>
      <c r="C553" s="33" t="s">
        <v>603</v>
      </c>
      <c r="D553" s="33">
        <v>2024</v>
      </c>
      <c r="E553" s="68">
        <v>358492.55745943129</v>
      </c>
    </row>
    <row r="554" spans="1:5" x14ac:dyDescent="0.2">
      <c r="A554" s="33" t="s">
        <v>22</v>
      </c>
      <c r="B554" s="33" t="s">
        <v>23</v>
      </c>
      <c r="C554" s="33" t="s">
        <v>603</v>
      </c>
      <c r="D554" s="33">
        <v>2025</v>
      </c>
      <c r="E554" s="68">
        <v>307854.76871594146</v>
      </c>
    </row>
    <row r="555" spans="1:5" x14ac:dyDescent="0.2">
      <c r="A555" s="33" t="s">
        <v>22</v>
      </c>
      <c r="B555" s="33" t="s">
        <v>23</v>
      </c>
      <c r="C555" s="33" t="s">
        <v>603</v>
      </c>
      <c r="D555" s="33">
        <v>2026</v>
      </c>
      <c r="E555" s="68">
        <v>270698.22266111861</v>
      </c>
    </row>
    <row r="556" spans="1:5" x14ac:dyDescent="0.2">
      <c r="A556" s="33" t="s">
        <v>22</v>
      </c>
      <c r="B556" s="33" t="s">
        <v>23</v>
      </c>
      <c r="C556" s="33" t="s">
        <v>603</v>
      </c>
      <c r="D556" s="33">
        <v>2027</v>
      </c>
      <c r="E556" s="68">
        <v>242845.15423567081</v>
      </c>
    </row>
    <row r="557" spans="1:5" x14ac:dyDescent="0.2">
      <c r="A557" s="33" t="s">
        <v>22</v>
      </c>
      <c r="B557" s="33" t="s">
        <v>23</v>
      </c>
      <c r="C557" s="33" t="s">
        <v>603</v>
      </c>
      <c r="D557" s="33">
        <v>2028</v>
      </c>
      <c r="E557" s="68">
        <v>221298.03062939679</v>
      </c>
    </row>
    <row r="558" spans="1:5" x14ac:dyDescent="0.2">
      <c r="A558" s="33" t="s">
        <v>22</v>
      </c>
      <c r="B558" s="33" t="s">
        <v>23</v>
      </c>
      <c r="C558" s="33" t="s">
        <v>603</v>
      </c>
      <c r="D558" s="33">
        <v>2029</v>
      </c>
      <c r="E558" s="68">
        <v>202796.21178367338</v>
      </c>
    </row>
    <row r="559" spans="1:5" x14ac:dyDescent="0.2">
      <c r="A559" s="33" t="s">
        <v>22</v>
      </c>
      <c r="B559" s="33" t="s">
        <v>23</v>
      </c>
      <c r="C559" s="33" t="s">
        <v>603</v>
      </c>
      <c r="D559" s="33">
        <v>2030</v>
      </c>
      <c r="E559" s="68">
        <v>188119.86233131101</v>
      </c>
    </row>
    <row r="560" spans="1:5" x14ac:dyDescent="0.2">
      <c r="A560" s="33" t="s">
        <v>22</v>
      </c>
      <c r="B560" s="33" t="s">
        <v>23</v>
      </c>
      <c r="C560" s="33" t="s">
        <v>603</v>
      </c>
      <c r="D560" s="33">
        <v>2031</v>
      </c>
      <c r="E560" s="68">
        <v>174789.95820244093</v>
      </c>
    </row>
    <row r="561" spans="1:5" x14ac:dyDescent="0.2">
      <c r="A561" s="33" t="s">
        <v>22</v>
      </c>
      <c r="B561" s="33" t="s">
        <v>23</v>
      </c>
      <c r="C561" s="33" t="s">
        <v>603</v>
      </c>
      <c r="D561" s="33">
        <v>2032</v>
      </c>
      <c r="E561" s="68">
        <v>162157.77545476012</v>
      </c>
    </row>
    <row r="562" spans="1:5" x14ac:dyDescent="0.2">
      <c r="A562" s="33" t="s">
        <v>22</v>
      </c>
      <c r="B562" s="33" t="s">
        <v>23</v>
      </c>
      <c r="C562" s="33" t="s">
        <v>603</v>
      </c>
      <c r="D562" s="33">
        <v>2033</v>
      </c>
      <c r="E562" s="68">
        <v>150171.21662510259</v>
      </c>
    </row>
    <row r="563" spans="1:5" x14ac:dyDescent="0.2">
      <c r="A563" s="33" t="s">
        <v>22</v>
      </c>
      <c r="B563" s="33" t="s">
        <v>23</v>
      </c>
      <c r="C563" s="33" t="s">
        <v>603</v>
      </c>
      <c r="D563" s="33">
        <v>2034</v>
      </c>
      <c r="E563" s="68">
        <v>139738.95673121529</v>
      </c>
    </row>
    <row r="564" spans="1:5" x14ac:dyDescent="0.2">
      <c r="A564" s="33" t="s">
        <v>22</v>
      </c>
      <c r="B564" s="33" t="s">
        <v>23</v>
      </c>
      <c r="C564" s="33" t="s">
        <v>603</v>
      </c>
      <c r="D564" s="33">
        <v>2035</v>
      </c>
      <c r="E564" s="68">
        <v>130031.41658682111</v>
      </c>
    </row>
    <row r="565" spans="1:5" x14ac:dyDescent="0.2">
      <c r="A565" s="33" t="s">
        <v>22</v>
      </c>
      <c r="B565" s="33" t="s">
        <v>23</v>
      </c>
      <c r="C565" s="33" t="s">
        <v>603</v>
      </c>
      <c r="D565" s="33">
        <v>2036</v>
      </c>
      <c r="E565" s="68">
        <v>121338.80540788951</v>
      </c>
    </row>
    <row r="566" spans="1:5" x14ac:dyDescent="0.2">
      <c r="A566" s="33" t="s">
        <v>22</v>
      </c>
      <c r="B566" s="33" t="s">
        <v>23</v>
      </c>
      <c r="C566" s="33" t="s">
        <v>603</v>
      </c>
      <c r="D566" s="33">
        <v>2037</v>
      </c>
      <c r="E566" s="68">
        <v>112592.61048531091</v>
      </c>
    </row>
    <row r="567" spans="1:5" x14ac:dyDescent="0.2">
      <c r="A567" s="33" t="s">
        <v>22</v>
      </c>
      <c r="B567" s="33" t="s">
        <v>23</v>
      </c>
      <c r="C567" s="33" t="s">
        <v>603</v>
      </c>
      <c r="D567" s="33">
        <v>2038</v>
      </c>
      <c r="E567" s="68">
        <v>104770.90269661852</v>
      </c>
    </row>
    <row r="568" spans="1:5" x14ac:dyDescent="0.2">
      <c r="A568" s="33" t="s">
        <v>22</v>
      </c>
      <c r="B568" s="33" t="s">
        <v>23</v>
      </c>
      <c r="C568" s="33" t="s">
        <v>603</v>
      </c>
      <c r="D568" s="33">
        <v>2039</v>
      </c>
      <c r="E568" s="68">
        <v>97492.5619412331</v>
      </c>
    </row>
    <row r="569" spans="1:5" x14ac:dyDescent="0.2">
      <c r="A569" s="33" t="s">
        <v>22</v>
      </c>
      <c r="B569" s="33" t="s">
        <v>23</v>
      </c>
      <c r="C569" s="33" t="s">
        <v>603</v>
      </c>
      <c r="D569" s="33">
        <v>2040</v>
      </c>
      <c r="E569" s="68">
        <v>90975.175943002454</v>
      </c>
    </row>
    <row r="570" spans="1:5" x14ac:dyDescent="0.2">
      <c r="A570" s="33" t="s">
        <v>22</v>
      </c>
      <c r="B570" s="33" t="s">
        <v>23</v>
      </c>
      <c r="C570" s="33" t="s">
        <v>603</v>
      </c>
      <c r="D570" s="33">
        <v>2041</v>
      </c>
      <c r="E570" s="68">
        <v>84417.614911816869</v>
      </c>
    </row>
    <row r="571" spans="1:5" x14ac:dyDescent="0.2">
      <c r="A571" s="33" t="s">
        <v>22</v>
      </c>
      <c r="B571" s="33" t="s">
        <v>23</v>
      </c>
      <c r="C571" s="33" t="s">
        <v>604</v>
      </c>
      <c r="D571" s="33">
        <v>2019</v>
      </c>
      <c r="E571" s="68">
        <v>11451530.000000002</v>
      </c>
    </row>
    <row r="572" spans="1:5" x14ac:dyDescent="0.2">
      <c r="A572" s="33" t="s">
        <v>22</v>
      </c>
      <c r="B572" s="33" t="s">
        <v>23</v>
      </c>
      <c r="C572" s="33" t="s">
        <v>604</v>
      </c>
      <c r="D572" s="33">
        <v>2020</v>
      </c>
      <c r="E572" s="68">
        <v>24417978.000000004</v>
      </c>
    </row>
    <row r="573" spans="1:5" x14ac:dyDescent="0.2">
      <c r="A573" s="33" t="s">
        <v>22</v>
      </c>
      <c r="B573" s="33" t="s">
        <v>23</v>
      </c>
      <c r="C573" s="33" t="s">
        <v>604</v>
      </c>
      <c r="D573" s="33">
        <v>2021</v>
      </c>
      <c r="E573" s="68">
        <v>11285587</v>
      </c>
    </row>
    <row r="574" spans="1:5" x14ac:dyDescent="0.2">
      <c r="A574" s="33" t="s">
        <v>22</v>
      </c>
      <c r="B574" s="33" t="s">
        <v>23</v>
      </c>
      <c r="C574" s="33" t="s">
        <v>604</v>
      </c>
      <c r="D574" s="33">
        <v>2022</v>
      </c>
      <c r="E574" s="68">
        <v>165000</v>
      </c>
    </row>
    <row r="575" spans="1:5" x14ac:dyDescent="0.2">
      <c r="A575" s="33" t="s">
        <v>22</v>
      </c>
      <c r="B575" s="33" t="s">
        <v>23</v>
      </c>
      <c r="C575" s="33" t="s">
        <v>604</v>
      </c>
      <c r="D575" s="33">
        <v>2023</v>
      </c>
      <c r="E575" s="68">
        <v>21800</v>
      </c>
    </row>
    <row r="576" spans="1:5" x14ac:dyDescent="0.2">
      <c r="A576" s="33" t="s">
        <v>22</v>
      </c>
      <c r="B576" s="33" t="s">
        <v>23</v>
      </c>
      <c r="C576" s="33" t="s">
        <v>604</v>
      </c>
      <c r="D576" s="33">
        <v>2024</v>
      </c>
      <c r="E576" s="68">
        <v>15000</v>
      </c>
    </row>
    <row r="577" spans="1:5" x14ac:dyDescent="0.2">
      <c r="A577" s="33" t="s">
        <v>22</v>
      </c>
      <c r="B577" s="33" t="s">
        <v>23</v>
      </c>
      <c r="C577" s="33" t="s">
        <v>604</v>
      </c>
      <c r="D577" s="33">
        <v>2025</v>
      </c>
      <c r="E577" s="68">
        <v>21800</v>
      </c>
    </row>
    <row r="578" spans="1:5" x14ac:dyDescent="0.2">
      <c r="A578" s="33" t="s">
        <v>22</v>
      </c>
      <c r="B578" s="33" t="s">
        <v>23</v>
      </c>
      <c r="C578" s="33" t="s">
        <v>604</v>
      </c>
      <c r="D578" s="33">
        <v>2026</v>
      </c>
      <c r="E578" s="68">
        <v>15000</v>
      </c>
    </row>
    <row r="579" spans="1:5" x14ac:dyDescent="0.2">
      <c r="A579" s="33" t="s">
        <v>22</v>
      </c>
      <c r="B579" s="33" t="s">
        <v>23</v>
      </c>
      <c r="C579" s="33" t="s">
        <v>604</v>
      </c>
      <c r="D579" s="33">
        <v>2027</v>
      </c>
      <c r="E579" s="68">
        <v>20000</v>
      </c>
    </row>
    <row r="580" spans="1:5" x14ac:dyDescent="0.2">
      <c r="A580" s="33" t="s">
        <v>22</v>
      </c>
      <c r="B580" s="33" t="s">
        <v>23</v>
      </c>
      <c r="C580" s="33" t="s">
        <v>604</v>
      </c>
      <c r="D580" s="33">
        <v>2028</v>
      </c>
      <c r="E580" s="68">
        <v>16800</v>
      </c>
    </row>
    <row r="581" spans="1:5" x14ac:dyDescent="0.2">
      <c r="A581" s="33" t="s">
        <v>22</v>
      </c>
      <c r="B581" s="33" t="s">
        <v>23</v>
      </c>
      <c r="C581" s="33" t="s">
        <v>604</v>
      </c>
      <c r="D581" s="33">
        <v>2029</v>
      </c>
      <c r="E581" s="68">
        <v>20000</v>
      </c>
    </row>
    <row r="582" spans="1:5" x14ac:dyDescent="0.2">
      <c r="A582" s="33" t="s">
        <v>22</v>
      </c>
      <c r="B582" s="33" t="s">
        <v>23</v>
      </c>
      <c r="C582" s="33" t="s">
        <v>604</v>
      </c>
      <c r="D582" s="33">
        <v>2030</v>
      </c>
      <c r="E582" s="68">
        <v>16800</v>
      </c>
    </row>
    <row r="583" spans="1:5" x14ac:dyDescent="0.2">
      <c r="A583" s="33" t="s">
        <v>22</v>
      </c>
      <c r="B583" s="33" t="s">
        <v>23</v>
      </c>
      <c r="C583" s="33" t="s">
        <v>604</v>
      </c>
      <c r="D583" s="33">
        <v>2031</v>
      </c>
      <c r="E583" s="68">
        <v>20000</v>
      </c>
    </row>
    <row r="584" spans="1:5" x14ac:dyDescent="0.2">
      <c r="A584" s="33" t="s">
        <v>22</v>
      </c>
      <c r="B584" s="33" t="s">
        <v>23</v>
      </c>
      <c r="C584" s="33" t="s">
        <v>604</v>
      </c>
      <c r="D584" s="33">
        <v>2032</v>
      </c>
      <c r="E584" s="68">
        <v>16800</v>
      </c>
    </row>
    <row r="585" spans="1:5" x14ac:dyDescent="0.2">
      <c r="A585" s="33" t="s">
        <v>22</v>
      </c>
      <c r="B585" s="33" t="s">
        <v>23</v>
      </c>
      <c r="C585" s="33" t="s">
        <v>604</v>
      </c>
      <c r="D585" s="33">
        <v>2033</v>
      </c>
      <c r="E585" s="68">
        <v>21800</v>
      </c>
    </row>
    <row r="586" spans="1:5" x14ac:dyDescent="0.2">
      <c r="A586" s="33" t="s">
        <v>22</v>
      </c>
      <c r="B586" s="33" t="s">
        <v>23</v>
      </c>
      <c r="C586" s="33" t="s">
        <v>604</v>
      </c>
      <c r="D586" s="33">
        <v>2034</v>
      </c>
      <c r="E586" s="68">
        <v>15000</v>
      </c>
    </row>
    <row r="587" spans="1:5" x14ac:dyDescent="0.2">
      <c r="A587" s="33" t="s">
        <v>22</v>
      </c>
      <c r="B587" s="33" t="s">
        <v>23</v>
      </c>
      <c r="C587" s="33" t="s">
        <v>604</v>
      </c>
      <c r="D587" s="33">
        <v>2035</v>
      </c>
      <c r="E587" s="68">
        <v>21800</v>
      </c>
    </row>
    <row r="588" spans="1:5" x14ac:dyDescent="0.2">
      <c r="A588" s="33" t="s">
        <v>22</v>
      </c>
      <c r="B588" s="33" t="s">
        <v>23</v>
      </c>
      <c r="C588" s="33" t="s">
        <v>604</v>
      </c>
      <c r="D588" s="33">
        <v>2036</v>
      </c>
      <c r="E588" s="68">
        <v>15000</v>
      </c>
    </row>
    <row r="589" spans="1:5" x14ac:dyDescent="0.2">
      <c r="A589" s="33" t="s">
        <v>22</v>
      </c>
      <c r="B589" s="33" t="s">
        <v>23</v>
      </c>
      <c r="C589" s="33" t="s">
        <v>604</v>
      </c>
      <c r="D589" s="33">
        <v>2037</v>
      </c>
      <c r="E589" s="68">
        <v>21800</v>
      </c>
    </row>
    <row r="590" spans="1:5" x14ac:dyDescent="0.2">
      <c r="A590" s="33" t="s">
        <v>22</v>
      </c>
      <c r="B590" s="33" t="s">
        <v>23</v>
      </c>
      <c r="C590" s="33" t="s">
        <v>604</v>
      </c>
      <c r="D590" s="33">
        <v>2038</v>
      </c>
      <c r="E590" s="68">
        <v>15000</v>
      </c>
    </row>
    <row r="591" spans="1:5" x14ac:dyDescent="0.2">
      <c r="A591" s="33" t="s">
        <v>22</v>
      </c>
      <c r="B591" s="33" t="s">
        <v>23</v>
      </c>
      <c r="C591" s="33" t="s">
        <v>604</v>
      </c>
      <c r="D591" s="33">
        <v>2039</v>
      </c>
      <c r="E591" s="68">
        <v>21800</v>
      </c>
    </row>
    <row r="592" spans="1:5" x14ac:dyDescent="0.2">
      <c r="A592" s="33" t="s">
        <v>22</v>
      </c>
      <c r="B592" s="33" t="s">
        <v>23</v>
      </c>
      <c r="C592" s="33" t="s">
        <v>604</v>
      </c>
      <c r="D592" s="33">
        <v>2040</v>
      </c>
      <c r="E592" s="68">
        <v>15000</v>
      </c>
    </row>
    <row r="593" spans="1:5" x14ac:dyDescent="0.2">
      <c r="A593" s="33" t="s">
        <v>22</v>
      </c>
      <c r="B593" s="33" t="s">
        <v>23</v>
      </c>
      <c r="C593" s="33" t="s">
        <v>604</v>
      </c>
      <c r="D593" s="33">
        <v>2041</v>
      </c>
      <c r="E593" s="68">
        <v>5000</v>
      </c>
    </row>
    <row r="594" spans="1:5" x14ac:dyDescent="0.2">
      <c r="A594" s="33" t="s">
        <v>22</v>
      </c>
      <c r="B594" s="33" t="s">
        <v>23</v>
      </c>
      <c r="C594" s="33" t="s">
        <v>601</v>
      </c>
      <c r="D594" s="33">
        <v>2017</v>
      </c>
      <c r="E594" s="68">
        <v>7502409.51319292</v>
      </c>
    </row>
    <row r="595" spans="1:5" x14ac:dyDescent="0.2">
      <c r="A595" s="33" t="s">
        <v>22</v>
      </c>
      <c r="B595" s="33" t="s">
        <v>23</v>
      </c>
      <c r="C595" s="33" t="s">
        <v>601</v>
      </c>
      <c r="D595" s="33">
        <v>2018</v>
      </c>
      <c r="E595" s="68">
        <v>969888.17785064771</v>
      </c>
    </row>
    <row r="596" spans="1:5" x14ac:dyDescent="0.2">
      <c r="A596" s="33" t="s">
        <v>22</v>
      </c>
      <c r="B596" s="33" t="s">
        <v>23</v>
      </c>
      <c r="C596" s="33" t="s">
        <v>605</v>
      </c>
      <c r="D596" s="33">
        <v>2017</v>
      </c>
      <c r="E596" s="68">
        <v>100482.81707054391</v>
      </c>
    </row>
    <row r="597" spans="1:5" x14ac:dyDescent="0.2">
      <c r="A597" s="33" t="s">
        <v>22</v>
      </c>
      <c r="B597" s="33" t="s">
        <v>23</v>
      </c>
      <c r="C597" s="33" t="s">
        <v>605</v>
      </c>
      <c r="D597" s="33">
        <v>2018</v>
      </c>
      <c r="E597" s="68">
        <v>142807.13451803982</v>
      </c>
    </row>
    <row r="598" spans="1:5" x14ac:dyDescent="0.2">
      <c r="A598" s="33" t="s">
        <v>22</v>
      </c>
      <c r="B598" s="33" t="s">
        <v>23</v>
      </c>
      <c r="C598" s="33" t="s">
        <v>605</v>
      </c>
      <c r="D598" s="33">
        <v>2019</v>
      </c>
      <c r="E598" s="68">
        <v>1701376.438224558</v>
      </c>
    </row>
    <row r="599" spans="1:5" x14ac:dyDescent="0.2">
      <c r="A599" s="33" t="s">
        <v>22</v>
      </c>
      <c r="B599" s="33" t="s">
        <v>23</v>
      </c>
      <c r="C599" s="33" t="s">
        <v>605</v>
      </c>
      <c r="D599" s="33">
        <v>2020</v>
      </c>
      <c r="E599" s="68">
        <v>1585641.1136040366</v>
      </c>
    </row>
    <row r="600" spans="1:5" x14ac:dyDescent="0.2">
      <c r="A600" s="33" t="s">
        <v>22</v>
      </c>
      <c r="B600" s="33" t="s">
        <v>23</v>
      </c>
      <c r="C600" s="33" t="s">
        <v>605</v>
      </c>
      <c r="D600" s="33">
        <v>2021</v>
      </c>
      <c r="E600" s="68">
        <v>1524974.656097543</v>
      </c>
    </row>
    <row r="601" spans="1:5" x14ac:dyDescent="0.2">
      <c r="A601" s="33" t="s">
        <v>22</v>
      </c>
      <c r="B601" s="33" t="s">
        <v>23</v>
      </c>
      <c r="C601" s="33" t="s">
        <v>605</v>
      </c>
      <c r="D601" s="33">
        <v>2022</v>
      </c>
      <c r="E601" s="68">
        <v>1220046.0770062492</v>
      </c>
    </row>
    <row r="602" spans="1:5" x14ac:dyDescent="0.2">
      <c r="A602" s="33" t="s">
        <v>22</v>
      </c>
      <c r="B602" s="33" t="s">
        <v>23</v>
      </c>
      <c r="C602" s="33" t="s">
        <v>605</v>
      </c>
      <c r="D602" s="33">
        <v>2023</v>
      </c>
      <c r="E602" s="68">
        <v>1347389.9400305538</v>
      </c>
    </row>
    <row r="603" spans="1:5" x14ac:dyDescent="0.2">
      <c r="A603" s="33" t="s">
        <v>22</v>
      </c>
      <c r="B603" s="33" t="s">
        <v>23</v>
      </c>
      <c r="C603" s="33" t="s">
        <v>605</v>
      </c>
      <c r="D603" s="33">
        <v>2024</v>
      </c>
      <c r="E603" s="68">
        <v>1008524.1815291089</v>
      </c>
    </row>
    <row r="604" spans="1:5" x14ac:dyDescent="0.2">
      <c r="A604" s="33" t="s">
        <v>22</v>
      </c>
      <c r="B604" s="33" t="s">
        <v>23</v>
      </c>
      <c r="C604" s="33" t="s">
        <v>605</v>
      </c>
      <c r="D604" s="33">
        <v>2025</v>
      </c>
      <c r="E604" s="68">
        <v>1178717.048938571</v>
      </c>
    </row>
    <row r="605" spans="1:5" x14ac:dyDescent="0.2">
      <c r="A605" s="33" t="s">
        <v>22</v>
      </c>
      <c r="B605" s="33" t="s">
        <v>23</v>
      </c>
      <c r="C605" s="33" t="s">
        <v>605</v>
      </c>
      <c r="D605" s="33">
        <v>2026</v>
      </c>
      <c r="E605" s="68">
        <v>914287.73329977249</v>
      </c>
    </row>
    <row r="606" spans="1:5" x14ac:dyDescent="0.2">
      <c r="A606" s="33" t="s">
        <v>22</v>
      </c>
      <c r="B606" s="33" t="s">
        <v>23</v>
      </c>
      <c r="C606" s="33" t="s">
        <v>605</v>
      </c>
      <c r="D606" s="33">
        <v>2027</v>
      </c>
      <c r="E606" s="68">
        <v>1038783.6112743057</v>
      </c>
    </row>
    <row r="607" spans="1:5" x14ac:dyDescent="0.2">
      <c r="A607" s="33" t="s">
        <v>22</v>
      </c>
      <c r="B607" s="33" t="s">
        <v>23</v>
      </c>
      <c r="C607" s="33" t="s">
        <v>605</v>
      </c>
      <c r="D607" s="33">
        <v>2028</v>
      </c>
      <c r="E607" s="68">
        <v>751116.44727936108</v>
      </c>
    </row>
    <row r="608" spans="1:5" x14ac:dyDescent="0.2">
      <c r="A608" s="33" t="s">
        <v>22</v>
      </c>
      <c r="B608" s="33" t="s">
        <v>23</v>
      </c>
      <c r="C608" s="33" t="s">
        <v>605</v>
      </c>
      <c r="D608" s="33">
        <v>2029</v>
      </c>
      <c r="E608" s="68">
        <v>959199.58633233863</v>
      </c>
    </row>
    <row r="609" spans="1:5" x14ac:dyDescent="0.2">
      <c r="A609" s="33" t="s">
        <v>22</v>
      </c>
      <c r="B609" s="33" t="s">
        <v>23</v>
      </c>
      <c r="C609" s="33" t="s">
        <v>605</v>
      </c>
      <c r="D609" s="33">
        <v>2030</v>
      </c>
      <c r="E609" s="68">
        <v>718958.06422541162</v>
      </c>
    </row>
    <row r="610" spans="1:5" x14ac:dyDescent="0.2">
      <c r="A610" s="33" t="s">
        <v>22</v>
      </c>
      <c r="B610" s="33" t="s">
        <v>23</v>
      </c>
      <c r="C610" s="33" t="s">
        <v>605</v>
      </c>
      <c r="D610" s="33">
        <v>2031</v>
      </c>
      <c r="E610" s="68">
        <v>856309.25774497981</v>
      </c>
    </row>
    <row r="611" spans="1:5" x14ac:dyDescent="0.2">
      <c r="A611" s="33" t="s">
        <v>22</v>
      </c>
      <c r="B611" s="33" t="s">
        <v>23</v>
      </c>
      <c r="C611" s="33" t="s">
        <v>605</v>
      </c>
      <c r="D611" s="33">
        <v>2032</v>
      </c>
      <c r="E611" s="68">
        <v>653878.50076281885</v>
      </c>
    </row>
    <row r="612" spans="1:5" x14ac:dyDescent="0.2">
      <c r="A612" s="33" t="s">
        <v>22</v>
      </c>
      <c r="B612" s="33" t="s">
        <v>23</v>
      </c>
      <c r="C612" s="33" t="s">
        <v>605</v>
      </c>
      <c r="D612" s="33">
        <v>2033</v>
      </c>
      <c r="E612" s="68">
        <v>864898.02669025771</v>
      </c>
    </row>
    <row r="613" spans="1:5" x14ac:dyDescent="0.2">
      <c r="A613" s="33" t="s">
        <v>22</v>
      </c>
      <c r="B613" s="33" t="s">
        <v>23</v>
      </c>
      <c r="C613" s="33" t="s">
        <v>605</v>
      </c>
      <c r="D613" s="33">
        <v>2034</v>
      </c>
      <c r="E613" s="68">
        <v>595606.03032736119</v>
      </c>
    </row>
    <row r="614" spans="1:5" x14ac:dyDescent="0.2">
      <c r="A614" s="33" t="s">
        <v>22</v>
      </c>
      <c r="B614" s="33" t="s">
        <v>23</v>
      </c>
      <c r="C614" s="33" t="s">
        <v>605</v>
      </c>
      <c r="D614" s="33">
        <v>2035</v>
      </c>
      <c r="E614" s="68">
        <v>893596.55402781069</v>
      </c>
    </row>
    <row r="615" spans="1:5" x14ac:dyDescent="0.2">
      <c r="A615" s="33" t="s">
        <v>22</v>
      </c>
      <c r="B615" s="33" t="s">
        <v>23</v>
      </c>
      <c r="C615" s="33" t="s">
        <v>605</v>
      </c>
      <c r="D615" s="33">
        <v>2036</v>
      </c>
      <c r="E615" s="68">
        <v>621146.5273654426</v>
      </c>
    </row>
    <row r="616" spans="1:5" x14ac:dyDescent="0.2">
      <c r="A616" s="33" t="s">
        <v>22</v>
      </c>
      <c r="B616" s="33" t="s">
        <v>23</v>
      </c>
      <c r="C616" s="33" t="s">
        <v>605</v>
      </c>
      <c r="D616" s="33">
        <v>2037</v>
      </c>
      <c r="E616" s="68">
        <v>781183.15988024417</v>
      </c>
    </row>
    <row r="617" spans="1:5" x14ac:dyDescent="0.2">
      <c r="A617" s="33" t="s">
        <v>22</v>
      </c>
      <c r="B617" s="33" t="s">
        <v>23</v>
      </c>
      <c r="C617" s="33" t="s">
        <v>605</v>
      </c>
      <c r="D617" s="33">
        <v>2038</v>
      </c>
      <c r="E617" s="68">
        <v>520740.03076466115</v>
      </c>
    </row>
    <row r="618" spans="1:5" x14ac:dyDescent="0.2">
      <c r="A618" s="33" t="s">
        <v>22</v>
      </c>
      <c r="B618" s="33" t="s">
        <v>23</v>
      </c>
      <c r="C618" s="33" t="s">
        <v>605</v>
      </c>
      <c r="D618" s="33">
        <v>2039</v>
      </c>
      <c r="E618" s="68">
        <v>622471.73189744935</v>
      </c>
    </row>
    <row r="619" spans="1:5" x14ac:dyDescent="0.2">
      <c r="A619" s="33" t="s">
        <v>22</v>
      </c>
      <c r="B619" s="33" t="s">
        <v>23</v>
      </c>
      <c r="C619" s="33" t="s">
        <v>605</v>
      </c>
      <c r="D619" s="33">
        <v>2040</v>
      </c>
      <c r="E619" s="68">
        <v>509532.52337704471</v>
      </c>
    </row>
    <row r="620" spans="1:5" x14ac:dyDescent="0.2">
      <c r="A620" s="33" t="s">
        <v>22</v>
      </c>
      <c r="B620" s="33" t="s">
        <v>23</v>
      </c>
      <c r="C620" s="33" t="s">
        <v>605</v>
      </c>
      <c r="D620" s="33">
        <v>2041</v>
      </c>
      <c r="E620" s="68">
        <v>181214.68865553656</v>
      </c>
    </row>
    <row r="621" spans="1:5" x14ac:dyDescent="0.2">
      <c r="A621" s="33" t="s">
        <v>39</v>
      </c>
      <c r="B621" s="33" t="s">
        <v>40</v>
      </c>
      <c r="C621" s="33" t="s">
        <v>601</v>
      </c>
      <c r="D621" s="33">
        <v>2017</v>
      </c>
      <c r="E621" s="68">
        <v>5993982</v>
      </c>
    </row>
    <row r="622" spans="1:5" x14ac:dyDescent="0.2">
      <c r="A622" s="33" t="s">
        <v>39</v>
      </c>
      <c r="B622" s="33" t="s">
        <v>40</v>
      </c>
      <c r="C622" s="33" t="s">
        <v>601</v>
      </c>
      <c r="D622" s="33">
        <v>2018</v>
      </c>
      <c r="E622" s="68">
        <v>2877501</v>
      </c>
    </row>
    <row r="623" spans="1:5" x14ac:dyDescent="0.2">
      <c r="A623" s="33" t="s">
        <v>39</v>
      </c>
      <c r="B623" s="33" t="s">
        <v>40</v>
      </c>
      <c r="C623" s="33" t="s">
        <v>601</v>
      </c>
      <c r="D623" s="33">
        <v>2019</v>
      </c>
      <c r="E623" s="68">
        <v>4054499</v>
      </c>
    </row>
    <row r="624" spans="1:5" x14ac:dyDescent="0.2">
      <c r="A624" s="33" t="s">
        <v>24</v>
      </c>
      <c r="B624" s="33" t="s">
        <v>120</v>
      </c>
      <c r="C624" s="33" t="s">
        <v>604</v>
      </c>
      <c r="D624" s="33">
        <v>2017</v>
      </c>
      <c r="E624" s="68">
        <v>252422.22333333312</v>
      </c>
    </row>
    <row r="625" spans="1:5" x14ac:dyDescent="0.2">
      <c r="A625" s="33" t="s">
        <v>24</v>
      </c>
      <c r="B625" s="33" t="s">
        <v>120</v>
      </c>
      <c r="C625" s="33" t="s">
        <v>604</v>
      </c>
      <c r="D625" s="33">
        <v>2018</v>
      </c>
      <c r="E625" s="68">
        <v>343970.78666666627</v>
      </c>
    </row>
    <row r="626" spans="1:5" x14ac:dyDescent="0.2">
      <c r="A626" s="33" t="s">
        <v>24</v>
      </c>
      <c r="B626" s="33" t="s">
        <v>120</v>
      </c>
      <c r="C626" s="33" t="s">
        <v>604</v>
      </c>
      <c r="D626" s="33">
        <v>2019</v>
      </c>
      <c r="E626" s="68">
        <v>100786.02999999997</v>
      </c>
    </row>
    <row r="627" spans="1:5" x14ac:dyDescent="0.2">
      <c r="A627" s="33" t="s">
        <v>24</v>
      </c>
      <c r="B627" s="33" t="s">
        <v>120</v>
      </c>
      <c r="C627" s="33" t="s">
        <v>604</v>
      </c>
      <c r="D627" s="33">
        <v>2019</v>
      </c>
      <c r="E627" s="68">
        <v>171274.80000000002</v>
      </c>
    </row>
    <row r="628" spans="1:5" x14ac:dyDescent="0.2">
      <c r="A628" s="33" t="s">
        <v>24</v>
      </c>
      <c r="B628" s="33" t="s">
        <v>120</v>
      </c>
      <c r="C628" s="33" t="s">
        <v>604</v>
      </c>
      <c r="D628" s="33">
        <v>2020</v>
      </c>
      <c r="E628" s="68">
        <v>276748.39999999991</v>
      </c>
    </row>
    <row r="629" spans="1:5" x14ac:dyDescent="0.2">
      <c r="A629" s="33" t="s">
        <v>24</v>
      </c>
      <c r="B629" s="33" t="s">
        <v>120</v>
      </c>
      <c r="C629" s="33" t="s">
        <v>604</v>
      </c>
      <c r="D629" s="33">
        <v>2021</v>
      </c>
      <c r="E629" s="68">
        <v>276748.39999999997</v>
      </c>
    </row>
    <row r="630" spans="1:5" x14ac:dyDescent="0.2">
      <c r="A630" s="33" t="s">
        <v>24</v>
      </c>
      <c r="B630" s="33" t="s">
        <v>120</v>
      </c>
      <c r="C630" s="33" t="s">
        <v>604</v>
      </c>
      <c r="D630" s="33">
        <v>2022</v>
      </c>
      <c r="E630" s="68">
        <v>105473.60000000001</v>
      </c>
    </row>
    <row r="631" spans="1:5" x14ac:dyDescent="0.2">
      <c r="A631" s="33" t="s">
        <v>24</v>
      </c>
      <c r="B631" s="33" t="s">
        <v>120</v>
      </c>
      <c r="C631" s="33" t="s">
        <v>601</v>
      </c>
      <c r="D631" s="33">
        <v>2017</v>
      </c>
      <c r="E631" s="68">
        <v>8245258.61876</v>
      </c>
    </row>
    <row r="632" spans="1:5" x14ac:dyDescent="0.2">
      <c r="A632" s="33" t="s">
        <v>24</v>
      </c>
      <c r="B632" s="33" t="s">
        <v>120</v>
      </c>
      <c r="C632" s="33" t="s">
        <v>601</v>
      </c>
      <c r="D632" s="33">
        <v>2018</v>
      </c>
      <c r="E632" s="68">
        <v>25844126.121319991</v>
      </c>
    </row>
    <row r="633" spans="1:5" x14ac:dyDescent="0.2">
      <c r="A633" s="33" t="s">
        <v>24</v>
      </c>
      <c r="B633" s="33" t="s">
        <v>120</v>
      </c>
      <c r="C633" s="33" t="s">
        <v>601</v>
      </c>
      <c r="D633" s="33">
        <v>2019</v>
      </c>
      <c r="E633" s="68">
        <v>817929</v>
      </c>
    </row>
    <row r="634" spans="1:5" x14ac:dyDescent="0.2">
      <c r="A634" s="33" t="s">
        <v>24</v>
      </c>
      <c r="B634" s="33" t="s">
        <v>120</v>
      </c>
      <c r="C634" s="33" t="s">
        <v>605</v>
      </c>
      <c r="D634" s="33">
        <v>2017</v>
      </c>
      <c r="E634" s="68">
        <v>91499.999999999971</v>
      </c>
    </row>
    <row r="635" spans="1:5" x14ac:dyDescent="0.2">
      <c r="A635" s="33" t="s">
        <v>24</v>
      </c>
      <c r="B635" s="33" t="s">
        <v>120</v>
      </c>
      <c r="C635" s="33" t="s">
        <v>605</v>
      </c>
      <c r="D635" s="33">
        <v>2018</v>
      </c>
      <c r="E635" s="68">
        <v>266000.00000000012</v>
      </c>
    </row>
    <row r="636" spans="1:5" x14ac:dyDescent="0.2">
      <c r="A636" s="33" t="s">
        <v>24</v>
      </c>
      <c r="B636" s="33" t="s">
        <v>120</v>
      </c>
      <c r="C636" s="33" t="s">
        <v>605</v>
      </c>
      <c r="D636" s="33">
        <v>2019</v>
      </c>
      <c r="E636" s="68">
        <v>66500</v>
      </c>
    </row>
    <row r="637" spans="1:5" x14ac:dyDescent="0.2">
      <c r="A637" s="33" t="s">
        <v>24</v>
      </c>
      <c r="B637" s="33" t="s">
        <v>120</v>
      </c>
      <c r="C637" s="33" t="s">
        <v>605</v>
      </c>
      <c r="D637" s="33">
        <v>2019</v>
      </c>
      <c r="E637" s="68">
        <v>161856</v>
      </c>
    </row>
    <row r="638" spans="1:5" x14ac:dyDescent="0.2">
      <c r="A638" s="33" t="s">
        <v>24</v>
      </c>
      <c r="B638" s="33" t="s">
        <v>120</v>
      </c>
      <c r="C638" s="33" t="s">
        <v>605</v>
      </c>
      <c r="D638" s="33">
        <v>2020</v>
      </c>
      <c r="E638" s="68">
        <v>238784</v>
      </c>
    </row>
    <row r="639" spans="1:5" x14ac:dyDescent="0.2">
      <c r="A639" s="33" t="s">
        <v>24</v>
      </c>
      <c r="B639" s="33" t="s">
        <v>120</v>
      </c>
      <c r="C639" s="33" t="s">
        <v>605</v>
      </c>
      <c r="D639" s="33">
        <v>2021</v>
      </c>
      <c r="E639" s="68">
        <v>238784</v>
      </c>
    </row>
    <row r="640" spans="1:5" x14ac:dyDescent="0.2">
      <c r="A640" s="33" t="s">
        <v>24</v>
      </c>
      <c r="B640" s="33" t="s">
        <v>120</v>
      </c>
      <c r="C640" s="33" t="s">
        <v>605</v>
      </c>
      <c r="D640" s="33">
        <v>2022</v>
      </c>
      <c r="E640" s="68">
        <v>76928</v>
      </c>
    </row>
    <row r="641" spans="1:5" x14ac:dyDescent="0.2">
      <c r="A641" s="33" t="s">
        <v>25</v>
      </c>
      <c r="B641" s="33" t="s">
        <v>121</v>
      </c>
      <c r="C641" s="33" t="s">
        <v>601</v>
      </c>
      <c r="D641" s="33">
        <v>2017</v>
      </c>
      <c r="E641" s="68">
        <v>5330661.4099999992</v>
      </c>
    </row>
    <row r="642" spans="1:5" x14ac:dyDescent="0.2">
      <c r="A642" s="33" t="s">
        <v>25</v>
      </c>
      <c r="B642" s="33" t="s">
        <v>121</v>
      </c>
      <c r="C642" s="33" t="s">
        <v>601</v>
      </c>
      <c r="D642" s="33">
        <v>2018</v>
      </c>
      <c r="E642" s="68">
        <v>10154352.399262123</v>
      </c>
    </row>
    <row r="643" spans="1:5" x14ac:dyDescent="0.2">
      <c r="A643" s="33" t="s">
        <v>25</v>
      </c>
      <c r="B643" s="33" t="s">
        <v>121</v>
      </c>
      <c r="C643" s="33" t="s">
        <v>601</v>
      </c>
      <c r="D643" s="33">
        <v>2019</v>
      </c>
      <c r="E643" s="68">
        <v>6769548.1018799869</v>
      </c>
    </row>
    <row r="644" spans="1:5" x14ac:dyDescent="0.2">
      <c r="A644" s="33" t="s">
        <v>25</v>
      </c>
      <c r="B644" s="33" t="s">
        <v>121</v>
      </c>
      <c r="C644" s="33" t="s">
        <v>605</v>
      </c>
      <c r="D644" s="33">
        <v>2017</v>
      </c>
      <c r="E644" s="68">
        <v>1089655.0699999996</v>
      </c>
    </row>
    <row r="645" spans="1:5" x14ac:dyDescent="0.2">
      <c r="A645" s="33" t="s">
        <v>25</v>
      </c>
      <c r="B645" s="33" t="s">
        <v>121</v>
      </c>
      <c r="C645" s="33" t="s">
        <v>605</v>
      </c>
      <c r="D645" s="33">
        <v>2018</v>
      </c>
      <c r="E645" s="68">
        <v>1512262.7800000003</v>
      </c>
    </row>
    <row r="646" spans="1:5" x14ac:dyDescent="0.2">
      <c r="A646" s="33" t="s">
        <v>25</v>
      </c>
      <c r="B646" s="33" t="s">
        <v>121</v>
      </c>
      <c r="C646" s="33" t="s">
        <v>605</v>
      </c>
      <c r="D646" s="33">
        <v>2019</v>
      </c>
      <c r="E646" s="68">
        <v>416813.99000000005</v>
      </c>
    </row>
    <row r="647" spans="1:5" x14ac:dyDescent="0.2">
      <c r="A647" s="33" t="s">
        <v>25</v>
      </c>
      <c r="B647" s="33" t="s">
        <v>121</v>
      </c>
      <c r="C647" s="33" t="s">
        <v>605</v>
      </c>
      <c r="D647" s="33">
        <v>2019</v>
      </c>
      <c r="E647" s="68">
        <v>592594.73528747703</v>
      </c>
    </row>
    <row r="648" spans="1:5" x14ac:dyDescent="0.2">
      <c r="A648" s="33" t="s">
        <v>25</v>
      </c>
      <c r="B648" s="33" t="s">
        <v>121</v>
      </c>
      <c r="C648" s="33" t="s">
        <v>605</v>
      </c>
      <c r="D648" s="33">
        <v>2020</v>
      </c>
      <c r="E648" s="68">
        <v>857233.35652468295</v>
      </c>
    </row>
    <row r="649" spans="1:5" x14ac:dyDescent="0.2">
      <c r="A649" s="33" t="s">
        <v>41</v>
      </c>
      <c r="B649" s="33" t="s">
        <v>42</v>
      </c>
      <c r="C649" s="33" t="s">
        <v>601</v>
      </c>
      <c r="D649" s="33">
        <v>2017</v>
      </c>
      <c r="E649" s="68">
        <v>10266428.908853689</v>
      </c>
    </row>
    <row r="650" spans="1:5" x14ac:dyDescent="0.2">
      <c r="A650" s="33" t="s">
        <v>41</v>
      </c>
      <c r="B650" s="33" t="s">
        <v>42</v>
      </c>
      <c r="C650" s="33" t="s">
        <v>601</v>
      </c>
      <c r="D650" s="33">
        <v>2018</v>
      </c>
      <c r="E650" s="68">
        <v>17959486.779706713</v>
      </c>
    </row>
    <row r="651" spans="1:5" x14ac:dyDescent="0.2">
      <c r="A651" s="33" t="s">
        <v>41</v>
      </c>
      <c r="B651" s="33" t="s">
        <v>42</v>
      </c>
      <c r="C651" s="33" t="s">
        <v>601</v>
      </c>
      <c r="D651" s="33">
        <v>2019</v>
      </c>
      <c r="E651" s="68">
        <v>5350757.6763063064</v>
      </c>
    </row>
    <row r="652" spans="1:5" x14ac:dyDescent="0.2">
      <c r="A652" s="33" t="s">
        <v>26</v>
      </c>
      <c r="B652" s="33" t="s">
        <v>122</v>
      </c>
      <c r="C652" s="33" t="s">
        <v>604</v>
      </c>
      <c r="D652" s="33">
        <v>2017</v>
      </c>
      <c r="E652" s="68">
        <v>1882822.3510147301</v>
      </c>
    </row>
    <row r="653" spans="1:5" x14ac:dyDescent="0.2">
      <c r="A653" s="33" t="s">
        <v>26</v>
      </c>
      <c r="B653" s="33" t="s">
        <v>122</v>
      </c>
      <c r="C653" s="33" t="s">
        <v>604</v>
      </c>
      <c r="D653" s="33">
        <v>2018</v>
      </c>
      <c r="E653" s="68">
        <v>2454693.1044162894</v>
      </c>
    </row>
    <row r="654" spans="1:5" x14ac:dyDescent="0.2">
      <c r="A654" s="33" t="s">
        <v>26</v>
      </c>
      <c r="B654" s="33" t="s">
        <v>122</v>
      </c>
      <c r="C654" s="33" t="s">
        <v>604</v>
      </c>
      <c r="D654" s="33">
        <v>2019</v>
      </c>
      <c r="E654" s="68">
        <v>597255.53405794897</v>
      </c>
    </row>
    <row r="655" spans="1:5" x14ac:dyDescent="0.2">
      <c r="A655" s="33" t="s">
        <v>26</v>
      </c>
      <c r="B655" s="33" t="s">
        <v>122</v>
      </c>
      <c r="C655" s="33" t="s">
        <v>601</v>
      </c>
      <c r="D655" s="33">
        <v>2017</v>
      </c>
      <c r="E655" s="68">
        <v>2968526.4175691265</v>
      </c>
    </row>
    <row r="656" spans="1:5" x14ac:dyDescent="0.2">
      <c r="A656" s="33" t="s">
        <v>26</v>
      </c>
      <c r="B656" s="33" t="s">
        <v>122</v>
      </c>
      <c r="C656" s="33" t="s">
        <v>601</v>
      </c>
      <c r="D656" s="33">
        <v>2018</v>
      </c>
      <c r="E656" s="68">
        <v>442029.49528039794</v>
      </c>
    </row>
    <row r="657" spans="1:5" x14ac:dyDescent="0.2">
      <c r="A657" s="33" t="s">
        <v>26</v>
      </c>
      <c r="B657" s="33" t="s">
        <v>122</v>
      </c>
      <c r="C657" s="33" t="s">
        <v>605</v>
      </c>
      <c r="D657" s="33">
        <v>2017</v>
      </c>
      <c r="E657" s="68">
        <v>160006.91025641048</v>
      </c>
    </row>
    <row r="658" spans="1:5" x14ac:dyDescent="0.2">
      <c r="A658" s="33" t="s">
        <v>27</v>
      </c>
      <c r="B658" s="33" t="s">
        <v>120</v>
      </c>
      <c r="C658" s="33" t="s">
        <v>604</v>
      </c>
      <c r="D658" s="33">
        <v>2017</v>
      </c>
      <c r="E658" s="68">
        <v>283338.88999999972</v>
      </c>
    </row>
    <row r="659" spans="1:5" x14ac:dyDescent="0.2">
      <c r="A659" s="33" t="s">
        <v>27</v>
      </c>
      <c r="B659" s="33" t="s">
        <v>120</v>
      </c>
      <c r="C659" s="33" t="s">
        <v>604</v>
      </c>
      <c r="D659" s="33">
        <v>2018</v>
      </c>
      <c r="E659" s="68">
        <v>372364.11999999959</v>
      </c>
    </row>
    <row r="660" spans="1:5" x14ac:dyDescent="0.2">
      <c r="A660" s="33" t="s">
        <v>27</v>
      </c>
      <c r="B660" s="33" t="s">
        <v>120</v>
      </c>
      <c r="C660" s="33" t="s">
        <v>604</v>
      </c>
      <c r="D660" s="33">
        <v>2019</v>
      </c>
      <c r="E660" s="68">
        <v>94646.029999999984</v>
      </c>
    </row>
    <row r="661" spans="1:5" x14ac:dyDescent="0.2">
      <c r="A661" s="33" t="s">
        <v>27</v>
      </c>
      <c r="B661" s="33" t="s">
        <v>120</v>
      </c>
      <c r="C661" s="33" t="s">
        <v>604</v>
      </c>
      <c r="D661" s="33">
        <v>2019</v>
      </c>
      <c r="E661" s="68">
        <v>185474.79999999996</v>
      </c>
    </row>
    <row r="662" spans="1:5" x14ac:dyDescent="0.2">
      <c r="A662" s="33" t="s">
        <v>27</v>
      </c>
      <c r="B662" s="33" t="s">
        <v>120</v>
      </c>
      <c r="C662" s="33" t="s">
        <v>604</v>
      </c>
      <c r="D662" s="33">
        <v>2020</v>
      </c>
      <c r="E662" s="68">
        <v>276748.39999999991</v>
      </c>
    </row>
    <row r="663" spans="1:5" x14ac:dyDescent="0.2">
      <c r="A663" s="33" t="s">
        <v>27</v>
      </c>
      <c r="B663" s="33" t="s">
        <v>120</v>
      </c>
      <c r="C663" s="33" t="s">
        <v>604</v>
      </c>
      <c r="D663" s="33">
        <v>2021</v>
      </c>
      <c r="E663" s="68">
        <v>276748.39999999997</v>
      </c>
    </row>
    <row r="664" spans="1:5" x14ac:dyDescent="0.2">
      <c r="A664" s="33" t="s">
        <v>27</v>
      </c>
      <c r="B664" s="33" t="s">
        <v>120</v>
      </c>
      <c r="C664" s="33" t="s">
        <v>604</v>
      </c>
      <c r="D664" s="33">
        <v>2022</v>
      </c>
      <c r="E664" s="68">
        <v>91273.600000000006</v>
      </c>
    </row>
    <row r="665" spans="1:5" x14ac:dyDescent="0.2">
      <c r="A665" s="33" t="s">
        <v>27</v>
      </c>
      <c r="B665" s="33" t="s">
        <v>120</v>
      </c>
      <c r="C665" s="33" t="s">
        <v>601</v>
      </c>
      <c r="D665" s="33">
        <v>2017</v>
      </c>
      <c r="E665" s="68">
        <v>6525744.2919000005</v>
      </c>
    </row>
    <row r="666" spans="1:5" x14ac:dyDescent="0.2">
      <c r="A666" s="33" t="s">
        <v>27</v>
      </c>
      <c r="B666" s="33" t="s">
        <v>120</v>
      </c>
      <c r="C666" s="33" t="s">
        <v>601</v>
      </c>
      <c r="D666" s="33">
        <v>2018</v>
      </c>
      <c r="E666" s="68">
        <v>6352073.8859847812</v>
      </c>
    </row>
    <row r="667" spans="1:5" x14ac:dyDescent="0.2">
      <c r="A667" s="33" t="s">
        <v>27</v>
      </c>
      <c r="B667" s="33" t="s">
        <v>120</v>
      </c>
      <c r="C667" s="33" t="s">
        <v>601</v>
      </c>
      <c r="D667" s="33">
        <v>2019</v>
      </c>
      <c r="E667" s="68">
        <v>1204004.5487152173</v>
      </c>
    </row>
    <row r="668" spans="1:5" x14ac:dyDescent="0.2">
      <c r="A668" s="33" t="s">
        <v>27</v>
      </c>
      <c r="B668" s="33" t="s">
        <v>120</v>
      </c>
      <c r="C668" s="33" t="s">
        <v>605</v>
      </c>
      <c r="D668" s="33">
        <v>2017</v>
      </c>
      <c r="E668" s="68">
        <v>111499.99999999996</v>
      </c>
    </row>
    <row r="669" spans="1:5" x14ac:dyDescent="0.2">
      <c r="A669" s="33" t="s">
        <v>27</v>
      </c>
      <c r="B669" s="33" t="s">
        <v>120</v>
      </c>
      <c r="C669" s="33" t="s">
        <v>605</v>
      </c>
      <c r="D669" s="33">
        <v>2018</v>
      </c>
      <c r="E669" s="68">
        <v>266000.00000000017</v>
      </c>
    </row>
    <row r="670" spans="1:5" x14ac:dyDescent="0.2">
      <c r="A670" s="33" t="s">
        <v>27</v>
      </c>
      <c r="B670" s="33" t="s">
        <v>120</v>
      </c>
      <c r="C670" s="33" t="s">
        <v>605</v>
      </c>
      <c r="D670" s="33">
        <v>2019</v>
      </c>
      <c r="E670" s="68">
        <v>66500</v>
      </c>
    </row>
    <row r="671" spans="1:5" x14ac:dyDescent="0.2">
      <c r="A671" s="33" t="s">
        <v>27</v>
      </c>
      <c r="B671" s="33" t="s">
        <v>120</v>
      </c>
      <c r="C671" s="33" t="s">
        <v>605</v>
      </c>
      <c r="D671" s="33">
        <v>2019</v>
      </c>
      <c r="E671" s="68">
        <v>161856</v>
      </c>
    </row>
    <row r="672" spans="1:5" x14ac:dyDescent="0.2">
      <c r="A672" s="33" t="s">
        <v>27</v>
      </c>
      <c r="B672" s="33" t="s">
        <v>120</v>
      </c>
      <c r="C672" s="33" t="s">
        <v>605</v>
      </c>
      <c r="D672" s="33">
        <v>2020</v>
      </c>
      <c r="E672" s="68">
        <v>238784</v>
      </c>
    </row>
    <row r="673" spans="1:5" x14ac:dyDescent="0.2">
      <c r="A673" s="33" t="s">
        <v>27</v>
      </c>
      <c r="B673" s="33" t="s">
        <v>120</v>
      </c>
      <c r="C673" s="33" t="s">
        <v>605</v>
      </c>
      <c r="D673" s="33">
        <v>2021</v>
      </c>
      <c r="E673" s="68">
        <v>238784</v>
      </c>
    </row>
    <row r="674" spans="1:5" x14ac:dyDescent="0.2">
      <c r="A674" s="33" t="s">
        <v>27</v>
      </c>
      <c r="B674" s="33" t="s">
        <v>120</v>
      </c>
      <c r="C674" s="33" t="s">
        <v>605</v>
      </c>
      <c r="D674" s="33">
        <v>2022</v>
      </c>
      <c r="E674" s="68">
        <v>76928</v>
      </c>
    </row>
    <row r="675" spans="1:5" x14ac:dyDescent="0.2">
      <c r="A675" s="33" t="s">
        <v>43</v>
      </c>
      <c r="B675" s="33" t="s">
        <v>123</v>
      </c>
      <c r="C675" s="33" t="s">
        <v>601</v>
      </c>
      <c r="D675" s="33">
        <v>2017</v>
      </c>
      <c r="E675" s="68">
        <v>16042269.233688427</v>
      </c>
    </row>
    <row r="676" spans="1:5" x14ac:dyDescent="0.2">
      <c r="A676" s="33" t="s">
        <v>44</v>
      </c>
      <c r="B676" s="33" t="s">
        <v>117</v>
      </c>
      <c r="C676" s="33" t="s">
        <v>604</v>
      </c>
      <c r="D676" s="33">
        <v>2017</v>
      </c>
      <c r="E676" s="68">
        <v>1150375.0226334238</v>
      </c>
    </row>
    <row r="677" spans="1:5" x14ac:dyDescent="0.2">
      <c r="A677" s="33" t="s">
        <v>44</v>
      </c>
      <c r="B677" s="33" t="s">
        <v>117</v>
      </c>
      <c r="C677" s="33" t="s">
        <v>601</v>
      </c>
      <c r="D677" s="33">
        <v>2017</v>
      </c>
      <c r="E677" s="68">
        <v>12915866.054223275</v>
      </c>
    </row>
    <row r="678" spans="1:5" x14ac:dyDescent="0.2">
      <c r="A678" s="33" t="s">
        <v>44</v>
      </c>
      <c r="B678" s="33" t="s">
        <v>117</v>
      </c>
      <c r="C678" s="33" t="s">
        <v>601</v>
      </c>
      <c r="D678" s="33">
        <v>2018</v>
      </c>
      <c r="E678" s="68">
        <v>13472161.470204715</v>
      </c>
    </row>
    <row r="679" spans="1:5" x14ac:dyDescent="0.2">
      <c r="A679" s="33" t="s">
        <v>44</v>
      </c>
      <c r="B679" s="33" t="s">
        <v>117</v>
      </c>
      <c r="C679" s="33" t="s">
        <v>601</v>
      </c>
      <c r="D679" s="33">
        <v>2019</v>
      </c>
      <c r="E679" s="68">
        <v>4690770.8968024682</v>
      </c>
    </row>
    <row r="680" spans="1:5" x14ac:dyDescent="0.2">
      <c r="A680" s="33" t="s">
        <v>28</v>
      </c>
      <c r="B680" s="33" t="s">
        <v>116</v>
      </c>
      <c r="C680" s="33" t="s">
        <v>603</v>
      </c>
      <c r="D680" s="33">
        <v>2019</v>
      </c>
      <c r="E680" s="68">
        <v>165947.50999999998</v>
      </c>
    </row>
    <row r="681" spans="1:5" x14ac:dyDescent="0.2">
      <c r="A681" s="33" t="s">
        <v>28</v>
      </c>
      <c r="B681" s="33" t="s">
        <v>116</v>
      </c>
      <c r="C681" s="33" t="s">
        <v>603</v>
      </c>
      <c r="D681" s="33">
        <v>2020</v>
      </c>
      <c r="E681" s="68">
        <v>175137.7</v>
      </c>
    </row>
    <row r="682" spans="1:5" x14ac:dyDescent="0.2">
      <c r="A682" s="33" t="s">
        <v>28</v>
      </c>
      <c r="B682" s="33" t="s">
        <v>116</v>
      </c>
      <c r="C682" s="33" t="s">
        <v>603</v>
      </c>
      <c r="D682" s="33">
        <v>2021</v>
      </c>
      <c r="E682" s="68">
        <v>170851.3</v>
      </c>
    </row>
    <row r="683" spans="1:5" x14ac:dyDescent="0.2">
      <c r="A683" s="33" t="s">
        <v>28</v>
      </c>
      <c r="B683" s="33" t="s">
        <v>116</v>
      </c>
      <c r="C683" s="33" t="s">
        <v>603</v>
      </c>
      <c r="D683" s="33">
        <v>2022</v>
      </c>
      <c r="E683" s="68">
        <v>175992.6</v>
      </c>
    </row>
    <row r="684" spans="1:5" x14ac:dyDescent="0.2">
      <c r="A684" s="33" t="s">
        <v>28</v>
      </c>
      <c r="B684" s="33" t="s">
        <v>116</v>
      </c>
      <c r="C684" s="33" t="s">
        <v>603</v>
      </c>
      <c r="D684" s="33">
        <v>2023</v>
      </c>
      <c r="E684" s="68">
        <v>176991.4</v>
      </c>
    </row>
    <row r="685" spans="1:5" x14ac:dyDescent="0.2">
      <c r="A685" s="33" t="s">
        <v>28</v>
      </c>
      <c r="B685" s="33" t="s">
        <v>116</v>
      </c>
      <c r="C685" s="33" t="s">
        <v>603</v>
      </c>
      <c r="D685" s="33">
        <v>2024</v>
      </c>
      <c r="E685" s="68">
        <v>168830.1</v>
      </c>
    </row>
    <row r="686" spans="1:5" x14ac:dyDescent="0.2">
      <c r="A686" s="33" t="s">
        <v>28</v>
      </c>
      <c r="B686" s="33" t="s">
        <v>116</v>
      </c>
      <c r="C686" s="33" t="s">
        <v>603</v>
      </c>
      <c r="D686" s="33">
        <v>2025</v>
      </c>
      <c r="E686" s="68">
        <v>170509.4</v>
      </c>
    </row>
    <row r="687" spans="1:5" x14ac:dyDescent="0.2">
      <c r="A687" s="33" t="s">
        <v>28</v>
      </c>
      <c r="B687" s="33" t="s">
        <v>116</v>
      </c>
      <c r="C687" s="33" t="s">
        <v>603</v>
      </c>
      <c r="D687" s="33">
        <v>2026</v>
      </c>
      <c r="E687" s="68">
        <v>168356.9</v>
      </c>
    </row>
    <row r="688" spans="1:5" x14ac:dyDescent="0.2">
      <c r="A688" s="33" t="s">
        <v>28</v>
      </c>
      <c r="B688" s="33" t="s">
        <v>116</v>
      </c>
      <c r="C688" s="33" t="s">
        <v>603</v>
      </c>
      <c r="D688" s="33">
        <v>2027</v>
      </c>
      <c r="E688" s="68">
        <v>160347.79999999999</v>
      </c>
    </row>
    <row r="689" spans="1:5" x14ac:dyDescent="0.2">
      <c r="A689" s="33" t="s">
        <v>28</v>
      </c>
      <c r="B689" s="33" t="s">
        <v>116</v>
      </c>
      <c r="C689" s="33" t="s">
        <v>603</v>
      </c>
      <c r="D689" s="33">
        <v>2028</v>
      </c>
      <c r="E689" s="68">
        <v>151840.4</v>
      </c>
    </row>
    <row r="690" spans="1:5" x14ac:dyDescent="0.2">
      <c r="A690" s="33" t="s">
        <v>28</v>
      </c>
      <c r="B690" s="33" t="s">
        <v>116</v>
      </c>
      <c r="C690" s="33" t="s">
        <v>603</v>
      </c>
      <c r="D690" s="33">
        <v>2029</v>
      </c>
      <c r="E690" s="68">
        <v>141279.40000000002</v>
      </c>
    </row>
    <row r="691" spans="1:5" x14ac:dyDescent="0.2">
      <c r="A691" s="33" t="s">
        <v>28</v>
      </c>
      <c r="B691" s="33" t="s">
        <v>116</v>
      </c>
      <c r="C691" s="33" t="s">
        <v>603</v>
      </c>
      <c r="D691" s="33">
        <v>2030</v>
      </c>
      <c r="E691" s="68">
        <v>112210.4</v>
      </c>
    </row>
    <row r="692" spans="1:5" x14ac:dyDescent="0.2">
      <c r="A692" s="33" t="s">
        <v>28</v>
      </c>
      <c r="B692" s="33" t="s">
        <v>116</v>
      </c>
      <c r="C692" s="33" t="s">
        <v>603</v>
      </c>
      <c r="D692" s="33">
        <v>2031</v>
      </c>
      <c r="E692" s="68">
        <v>93625</v>
      </c>
    </row>
    <row r="693" spans="1:5" x14ac:dyDescent="0.2">
      <c r="A693" s="33" t="s">
        <v>28</v>
      </c>
      <c r="B693" s="33" t="s">
        <v>116</v>
      </c>
      <c r="C693" s="33" t="s">
        <v>603</v>
      </c>
      <c r="D693" s="33">
        <v>2032</v>
      </c>
      <c r="E693" s="68">
        <v>79067.399999999994</v>
      </c>
    </row>
    <row r="694" spans="1:5" x14ac:dyDescent="0.2">
      <c r="A694" s="33" t="s">
        <v>28</v>
      </c>
      <c r="B694" s="33" t="s">
        <v>116</v>
      </c>
      <c r="C694" s="33" t="s">
        <v>603</v>
      </c>
      <c r="D694" s="33">
        <v>2033</v>
      </c>
      <c r="E694" s="68">
        <v>63031.3</v>
      </c>
    </row>
    <row r="695" spans="1:5" x14ac:dyDescent="0.2">
      <c r="A695" s="33" t="s">
        <v>28</v>
      </c>
      <c r="B695" s="33" t="s">
        <v>116</v>
      </c>
      <c r="C695" s="33" t="s">
        <v>603</v>
      </c>
      <c r="D695" s="33">
        <v>2034</v>
      </c>
      <c r="E695" s="68">
        <v>57384</v>
      </c>
    </row>
    <row r="696" spans="1:5" x14ac:dyDescent="0.2">
      <c r="A696" s="33" t="s">
        <v>28</v>
      </c>
      <c r="B696" s="33" t="s">
        <v>116</v>
      </c>
      <c r="C696" s="33" t="s">
        <v>603</v>
      </c>
      <c r="D696" s="33">
        <v>2035</v>
      </c>
      <c r="E696" s="68">
        <v>52125.799999999996</v>
      </c>
    </row>
    <row r="697" spans="1:5" x14ac:dyDescent="0.2">
      <c r="A697" s="33" t="s">
        <v>28</v>
      </c>
      <c r="B697" s="33" t="s">
        <v>116</v>
      </c>
      <c r="C697" s="33" t="s">
        <v>603</v>
      </c>
      <c r="D697" s="33">
        <v>2036</v>
      </c>
      <c r="E697" s="68">
        <v>43308.5</v>
      </c>
    </row>
    <row r="698" spans="1:5" x14ac:dyDescent="0.2">
      <c r="A698" s="33" t="s">
        <v>28</v>
      </c>
      <c r="B698" s="33" t="s">
        <v>116</v>
      </c>
      <c r="C698" s="33" t="s">
        <v>603</v>
      </c>
      <c r="D698" s="33">
        <v>2037</v>
      </c>
      <c r="E698" s="68">
        <v>43010.7</v>
      </c>
    </row>
    <row r="699" spans="1:5" x14ac:dyDescent="0.2">
      <c r="A699" s="33" t="s">
        <v>28</v>
      </c>
      <c r="B699" s="33" t="s">
        <v>116</v>
      </c>
      <c r="C699" s="33" t="s">
        <v>603</v>
      </c>
      <c r="D699" s="33">
        <v>2038</v>
      </c>
      <c r="E699" s="68">
        <v>33446.699999999997</v>
      </c>
    </row>
    <row r="700" spans="1:5" x14ac:dyDescent="0.2">
      <c r="A700" s="33" t="s">
        <v>28</v>
      </c>
      <c r="B700" s="33" t="s">
        <v>116</v>
      </c>
      <c r="C700" s="33" t="s">
        <v>603</v>
      </c>
      <c r="D700" s="33">
        <v>2039</v>
      </c>
      <c r="E700" s="68">
        <v>23584.9</v>
      </c>
    </row>
    <row r="701" spans="1:5" x14ac:dyDescent="0.2">
      <c r="A701" s="33" t="s">
        <v>28</v>
      </c>
      <c r="B701" s="33" t="s">
        <v>116</v>
      </c>
      <c r="C701" s="33" t="s">
        <v>603</v>
      </c>
      <c r="D701" s="33">
        <v>2040</v>
      </c>
      <c r="E701" s="68">
        <v>16545.2</v>
      </c>
    </row>
    <row r="702" spans="1:5" x14ac:dyDescent="0.2">
      <c r="A702" s="33" t="s">
        <v>28</v>
      </c>
      <c r="B702" s="33" t="s">
        <v>116</v>
      </c>
      <c r="C702" s="33" t="s">
        <v>603</v>
      </c>
      <c r="D702" s="33">
        <v>2041</v>
      </c>
      <c r="E702" s="68">
        <v>4740</v>
      </c>
    </row>
    <row r="703" spans="1:5" x14ac:dyDescent="0.2">
      <c r="A703" s="33" t="s">
        <v>28</v>
      </c>
      <c r="B703" s="33" t="s">
        <v>116</v>
      </c>
      <c r="C703" s="33" t="s">
        <v>604</v>
      </c>
      <c r="D703" s="33">
        <v>2017</v>
      </c>
      <c r="E703" s="68">
        <v>799670</v>
      </c>
    </row>
    <row r="704" spans="1:5" x14ac:dyDescent="0.2">
      <c r="A704" s="33" t="s">
        <v>28</v>
      </c>
      <c r="B704" s="33" t="s">
        <v>116</v>
      </c>
      <c r="C704" s="33" t="s">
        <v>604</v>
      </c>
      <c r="D704" s="33">
        <v>2019</v>
      </c>
      <c r="E704" s="68">
        <v>1400143.75</v>
      </c>
    </row>
    <row r="705" spans="1:5" x14ac:dyDescent="0.2">
      <c r="A705" s="33" t="s">
        <v>28</v>
      </c>
      <c r="B705" s="33" t="s">
        <v>116</v>
      </c>
      <c r="C705" s="33" t="s">
        <v>604</v>
      </c>
      <c r="D705" s="33">
        <v>2020</v>
      </c>
      <c r="E705" s="68">
        <v>209750</v>
      </c>
    </row>
    <row r="706" spans="1:5" x14ac:dyDescent="0.2">
      <c r="A706" s="33" t="s">
        <v>28</v>
      </c>
      <c r="B706" s="33" t="s">
        <v>116</v>
      </c>
      <c r="C706" s="33" t="s">
        <v>604</v>
      </c>
      <c r="D706" s="33">
        <v>2021</v>
      </c>
      <c r="E706" s="68">
        <v>2065232.5</v>
      </c>
    </row>
    <row r="707" spans="1:5" x14ac:dyDescent="0.2">
      <c r="A707" s="33" t="s">
        <v>28</v>
      </c>
      <c r="B707" s="33" t="s">
        <v>116</v>
      </c>
      <c r="C707" s="33" t="s">
        <v>604</v>
      </c>
      <c r="D707" s="33">
        <v>2022</v>
      </c>
      <c r="E707" s="68">
        <v>2033432.5</v>
      </c>
    </row>
    <row r="708" spans="1:5" x14ac:dyDescent="0.2">
      <c r="A708" s="33" t="s">
        <v>28</v>
      </c>
      <c r="B708" s="33" t="s">
        <v>116</v>
      </c>
      <c r="C708" s="33" t="s">
        <v>604</v>
      </c>
      <c r="D708" s="33">
        <v>2023</v>
      </c>
      <c r="E708" s="68">
        <v>175750</v>
      </c>
    </row>
    <row r="709" spans="1:5" x14ac:dyDescent="0.2">
      <c r="A709" s="33" t="s">
        <v>28</v>
      </c>
      <c r="B709" s="33" t="s">
        <v>116</v>
      </c>
      <c r="C709" s="33" t="s">
        <v>604</v>
      </c>
      <c r="D709" s="33">
        <v>2024</v>
      </c>
      <c r="E709" s="68">
        <v>1990732.5</v>
      </c>
    </row>
    <row r="710" spans="1:5" x14ac:dyDescent="0.2">
      <c r="A710" s="33" t="s">
        <v>28</v>
      </c>
      <c r="B710" s="33" t="s">
        <v>116</v>
      </c>
      <c r="C710" s="33" t="s">
        <v>604</v>
      </c>
      <c r="D710" s="33">
        <v>2025</v>
      </c>
      <c r="E710" s="68">
        <v>1932582.5</v>
      </c>
    </row>
    <row r="711" spans="1:5" x14ac:dyDescent="0.2">
      <c r="A711" s="33" t="s">
        <v>28</v>
      </c>
      <c r="B711" s="33" t="s">
        <v>116</v>
      </c>
      <c r="C711" s="33" t="s">
        <v>604</v>
      </c>
      <c r="D711" s="33">
        <v>2026</v>
      </c>
      <c r="E711" s="68">
        <v>28500</v>
      </c>
    </row>
    <row r="712" spans="1:5" x14ac:dyDescent="0.2">
      <c r="A712" s="33" t="s">
        <v>28</v>
      </c>
      <c r="B712" s="33" t="s">
        <v>116</v>
      </c>
      <c r="C712" s="33" t="s">
        <v>604</v>
      </c>
      <c r="D712" s="33">
        <v>2027</v>
      </c>
      <c r="E712" s="68">
        <v>2008282.5</v>
      </c>
    </row>
    <row r="713" spans="1:5" x14ac:dyDescent="0.2">
      <c r="A713" s="33" t="s">
        <v>28</v>
      </c>
      <c r="B713" s="33" t="s">
        <v>116</v>
      </c>
      <c r="C713" s="33" t="s">
        <v>604</v>
      </c>
      <c r="D713" s="33">
        <v>2028</v>
      </c>
      <c r="E713" s="68">
        <v>252218.74999999997</v>
      </c>
    </row>
    <row r="714" spans="1:5" x14ac:dyDescent="0.2">
      <c r="A714" s="33" t="s">
        <v>28</v>
      </c>
      <c r="B714" s="33" t="s">
        <v>116</v>
      </c>
      <c r="C714" s="33" t="s">
        <v>604</v>
      </c>
      <c r="D714" s="33">
        <v>2029</v>
      </c>
      <c r="E714" s="68">
        <v>475937.5</v>
      </c>
    </row>
    <row r="715" spans="1:5" x14ac:dyDescent="0.2">
      <c r="A715" s="33" t="s">
        <v>28</v>
      </c>
      <c r="B715" s="33" t="s">
        <v>116</v>
      </c>
      <c r="C715" s="33" t="s">
        <v>604</v>
      </c>
      <c r="D715" s="33">
        <v>2030</v>
      </c>
      <c r="E715" s="68">
        <v>108500</v>
      </c>
    </row>
    <row r="716" spans="1:5" x14ac:dyDescent="0.2">
      <c r="A716" s="33" t="s">
        <v>28</v>
      </c>
      <c r="B716" s="33" t="s">
        <v>116</v>
      </c>
      <c r="C716" s="33" t="s">
        <v>604</v>
      </c>
      <c r="D716" s="33">
        <v>2031</v>
      </c>
      <c r="E716" s="68">
        <v>243718.75</v>
      </c>
    </row>
    <row r="717" spans="1:5" x14ac:dyDescent="0.2">
      <c r="A717" s="33" t="s">
        <v>28</v>
      </c>
      <c r="B717" s="33" t="s">
        <v>116</v>
      </c>
      <c r="C717" s="33" t="s">
        <v>604</v>
      </c>
      <c r="D717" s="33">
        <v>2032</v>
      </c>
      <c r="E717" s="68">
        <v>243718.75</v>
      </c>
    </row>
    <row r="718" spans="1:5" x14ac:dyDescent="0.2">
      <c r="A718" s="33" t="s">
        <v>28</v>
      </c>
      <c r="B718" s="33" t="s">
        <v>116</v>
      </c>
      <c r="C718" s="33" t="s">
        <v>604</v>
      </c>
      <c r="D718" s="33">
        <v>2033</v>
      </c>
      <c r="E718" s="68">
        <v>100000</v>
      </c>
    </row>
    <row r="719" spans="1:5" x14ac:dyDescent="0.2">
      <c r="A719" s="33" t="s">
        <v>28</v>
      </c>
      <c r="B719" s="33" t="s">
        <v>116</v>
      </c>
      <c r="C719" s="33" t="s">
        <v>604</v>
      </c>
      <c r="D719" s="33">
        <v>2034</v>
      </c>
      <c r="E719" s="68">
        <v>243718.75</v>
      </c>
    </row>
    <row r="720" spans="1:5" x14ac:dyDescent="0.2">
      <c r="A720" s="33" t="s">
        <v>28</v>
      </c>
      <c r="B720" s="33" t="s">
        <v>116</v>
      </c>
      <c r="C720" s="33" t="s">
        <v>604</v>
      </c>
      <c r="D720" s="33">
        <v>2035</v>
      </c>
      <c r="E720" s="68">
        <v>243718.75</v>
      </c>
    </row>
    <row r="721" spans="1:5" x14ac:dyDescent="0.2">
      <c r="A721" s="33" t="s">
        <v>28</v>
      </c>
      <c r="B721" s="33" t="s">
        <v>116</v>
      </c>
      <c r="C721" s="33" t="s">
        <v>604</v>
      </c>
      <c r="D721" s="33">
        <v>2036</v>
      </c>
      <c r="E721" s="68">
        <v>20000</v>
      </c>
    </row>
    <row r="722" spans="1:5" x14ac:dyDescent="0.2">
      <c r="A722" s="33" t="s">
        <v>28</v>
      </c>
      <c r="B722" s="33" t="s">
        <v>116</v>
      </c>
      <c r="C722" s="33" t="s">
        <v>604</v>
      </c>
      <c r="D722" s="33">
        <v>2037</v>
      </c>
      <c r="E722" s="68">
        <v>223718.75</v>
      </c>
    </row>
    <row r="723" spans="1:5" x14ac:dyDescent="0.2">
      <c r="A723" s="33" t="s">
        <v>28</v>
      </c>
      <c r="B723" s="33" t="s">
        <v>116</v>
      </c>
      <c r="C723" s="33" t="s">
        <v>604</v>
      </c>
      <c r="D723" s="33">
        <v>2039</v>
      </c>
      <c r="E723" s="68">
        <v>20000</v>
      </c>
    </row>
    <row r="724" spans="1:5" x14ac:dyDescent="0.2">
      <c r="A724" s="33" t="s">
        <v>28</v>
      </c>
      <c r="B724" s="33" t="s">
        <v>116</v>
      </c>
      <c r="C724" s="33" t="s">
        <v>601</v>
      </c>
      <c r="D724" s="33">
        <v>2017</v>
      </c>
      <c r="E724" s="68">
        <v>1308065.5999999999</v>
      </c>
    </row>
    <row r="725" spans="1:5" x14ac:dyDescent="0.2">
      <c r="A725" s="33" t="s">
        <v>28</v>
      </c>
      <c r="B725" s="33" t="s">
        <v>116</v>
      </c>
      <c r="C725" s="33" t="s">
        <v>601</v>
      </c>
      <c r="D725" s="33">
        <v>2018</v>
      </c>
      <c r="E725" s="68">
        <v>325862.79999999993</v>
      </c>
    </row>
    <row r="726" spans="1:5" x14ac:dyDescent="0.2">
      <c r="A726" s="33" t="s">
        <v>28</v>
      </c>
      <c r="B726" s="33" t="s">
        <v>116</v>
      </c>
      <c r="C726" s="33" t="s">
        <v>605</v>
      </c>
      <c r="D726" s="33">
        <v>2017</v>
      </c>
      <c r="E726" s="68">
        <v>1581044.4000000001</v>
      </c>
    </row>
    <row r="727" spans="1:5" x14ac:dyDescent="0.2">
      <c r="A727" s="33" t="s">
        <v>28</v>
      </c>
      <c r="B727" s="33" t="s">
        <v>116</v>
      </c>
      <c r="C727" s="33" t="s">
        <v>605</v>
      </c>
      <c r="D727" s="33">
        <v>2018</v>
      </c>
      <c r="E727" s="68">
        <v>2281307.2000000007</v>
      </c>
    </row>
    <row r="728" spans="1:5" x14ac:dyDescent="0.2">
      <c r="A728" s="33" t="s">
        <v>28</v>
      </c>
      <c r="B728" s="33" t="s">
        <v>116</v>
      </c>
      <c r="C728" s="33" t="s">
        <v>605</v>
      </c>
      <c r="D728" s="33">
        <v>2019</v>
      </c>
      <c r="E728" s="68">
        <v>1496019.4172593686</v>
      </c>
    </row>
    <row r="729" spans="1:5" x14ac:dyDescent="0.2">
      <c r="A729" s="33" t="s">
        <v>28</v>
      </c>
      <c r="B729" s="33" t="s">
        <v>116</v>
      </c>
      <c r="C729" s="33" t="s">
        <v>605</v>
      </c>
      <c r="D729" s="33">
        <v>2020</v>
      </c>
      <c r="E729" s="68">
        <v>1426204.315346136</v>
      </c>
    </row>
    <row r="730" spans="1:5" x14ac:dyDescent="0.2">
      <c r="A730" s="33" t="s">
        <v>28</v>
      </c>
      <c r="B730" s="33" t="s">
        <v>116</v>
      </c>
      <c r="C730" s="33" t="s">
        <v>605</v>
      </c>
      <c r="D730" s="33">
        <v>2021</v>
      </c>
      <c r="E730" s="68">
        <v>1209840.3389734556</v>
      </c>
    </row>
    <row r="731" spans="1:5" x14ac:dyDescent="0.2">
      <c r="A731" s="33" t="s">
        <v>28</v>
      </c>
      <c r="B731" s="33" t="s">
        <v>116</v>
      </c>
      <c r="C731" s="33" t="s">
        <v>605</v>
      </c>
      <c r="D731" s="33">
        <v>2022</v>
      </c>
      <c r="E731" s="68">
        <v>1218716.8307778796</v>
      </c>
    </row>
    <row r="732" spans="1:5" x14ac:dyDescent="0.2">
      <c r="A732" s="33" t="s">
        <v>28</v>
      </c>
      <c r="B732" s="33" t="s">
        <v>116</v>
      </c>
      <c r="C732" s="33" t="s">
        <v>605</v>
      </c>
      <c r="D732" s="33">
        <v>2023</v>
      </c>
      <c r="E732" s="68">
        <v>1226612.6901377866</v>
      </c>
    </row>
    <row r="733" spans="1:5" x14ac:dyDescent="0.2">
      <c r="A733" s="33" t="s">
        <v>28</v>
      </c>
      <c r="B733" s="33" t="s">
        <v>116</v>
      </c>
      <c r="C733" s="33" t="s">
        <v>605</v>
      </c>
      <c r="D733" s="33">
        <v>2024</v>
      </c>
      <c r="E733" s="68">
        <v>1218603.132111842</v>
      </c>
    </row>
    <row r="734" spans="1:5" x14ac:dyDescent="0.2">
      <c r="A734" s="33" t="s">
        <v>28</v>
      </c>
      <c r="B734" s="33" t="s">
        <v>116</v>
      </c>
      <c r="C734" s="33" t="s">
        <v>605</v>
      </c>
      <c r="D734" s="33">
        <v>2025</v>
      </c>
      <c r="E734" s="68">
        <v>1212426.455241156</v>
      </c>
    </row>
    <row r="735" spans="1:5" x14ac:dyDescent="0.2">
      <c r="A735" s="33" t="s">
        <v>28</v>
      </c>
      <c r="B735" s="33" t="s">
        <v>116</v>
      </c>
      <c r="C735" s="33" t="s">
        <v>605</v>
      </c>
      <c r="D735" s="33">
        <v>2026</v>
      </c>
      <c r="E735" s="68">
        <v>1081289.9373754112</v>
      </c>
    </row>
    <row r="736" spans="1:5" x14ac:dyDescent="0.2">
      <c r="A736" s="33" t="s">
        <v>28</v>
      </c>
      <c r="B736" s="33" t="s">
        <v>116</v>
      </c>
      <c r="C736" s="33" t="s">
        <v>605</v>
      </c>
      <c r="D736" s="33">
        <v>2027</v>
      </c>
      <c r="E736" s="68">
        <v>999993.03220719378</v>
      </c>
    </row>
    <row r="737" spans="1:5" x14ac:dyDescent="0.2">
      <c r="A737" s="33" t="s">
        <v>28</v>
      </c>
      <c r="B737" s="33" t="s">
        <v>116</v>
      </c>
      <c r="C737" s="33" t="s">
        <v>605</v>
      </c>
      <c r="D737" s="33">
        <v>2028</v>
      </c>
      <c r="E737" s="68">
        <v>828113.52086642571</v>
      </c>
    </row>
    <row r="738" spans="1:5" x14ac:dyDescent="0.2">
      <c r="A738" s="33" t="s">
        <v>28</v>
      </c>
      <c r="B738" s="33" t="s">
        <v>116</v>
      </c>
      <c r="C738" s="33" t="s">
        <v>605</v>
      </c>
      <c r="D738" s="33">
        <v>2029</v>
      </c>
      <c r="E738" s="68">
        <v>804502.95836743782</v>
      </c>
    </row>
    <row r="739" spans="1:5" x14ac:dyDescent="0.2">
      <c r="A739" s="33" t="s">
        <v>28</v>
      </c>
      <c r="B739" s="33" t="s">
        <v>116</v>
      </c>
      <c r="C739" s="33" t="s">
        <v>605</v>
      </c>
      <c r="D739" s="33">
        <v>2030</v>
      </c>
      <c r="E739" s="68">
        <v>627567.12131014431</v>
      </c>
    </row>
    <row r="740" spans="1:5" x14ac:dyDescent="0.2">
      <c r="A740" s="33" t="s">
        <v>28</v>
      </c>
      <c r="B740" s="33" t="s">
        <v>116</v>
      </c>
      <c r="C740" s="33" t="s">
        <v>605</v>
      </c>
      <c r="D740" s="33">
        <v>2031</v>
      </c>
      <c r="E740" s="68">
        <v>644179.31647108612</v>
      </c>
    </row>
    <row r="741" spans="1:5" x14ac:dyDescent="0.2">
      <c r="A741" s="33" t="s">
        <v>28</v>
      </c>
      <c r="B741" s="33" t="s">
        <v>116</v>
      </c>
      <c r="C741" s="33" t="s">
        <v>605</v>
      </c>
      <c r="D741" s="33">
        <v>2032</v>
      </c>
      <c r="E741" s="68">
        <v>567799.27836839273</v>
      </c>
    </row>
    <row r="742" spans="1:5" x14ac:dyDescent="0.2">
      <c r="A742" s="33" t="s">
        <v>28</v>
      </c>
      <c r="B742" s="33" t="s">
        <v>116</v>
      </c>
      <c r="C742" s="33" t="s">
        <v>605</v>
      </c>
      <c r="D742" s="33">
        <v>2033</v>
      </c>
      <c r="E742" s="68">
        <v>562760.35945126822</v>
      </c>
    </row>
    <row r="743" spans="1:5" x14ac:dyDescent="0.2">
      <c r="A743" s="33" t="s">
        <v>28</v>
      </c>
      <c r="B743" s="33" t="s">
        <v>116</v>
      </c>
      <c r="C743" s="33" t="s">
        <v>605</v>
      </c>
      <c r="D743" s="33">
        <v>2034</v>
      </c>
      <c r="E743" s="68">
        <v>526177.30488275201</v>
      </c>
    </row>
    <row r="744" spans="1:5" x14ac:dyDescent="0.2">
      <c r="A744" s="33" t="s">
        <v>28</v>
      </c>
      <c r="B744" s="33" t="s">
        <v>116</v>
      </c>
      <c r="C744" s="33" t="s">
        <v>605</v>
      </c>
      <c r="D744" s="33">
        <v>2035</v>
      </c>
      <c r="E744" s="68">
        <v>566450.18552866392</v>
      </c>
    </row>
    <row r="745" spans="1:5" x14ac:dyDescent="0.2">
      <c r="A745" s="33" t="s">
        <v>28</v>
      </c>
      <c r="B745" s="33" t="s">
        <v>116</v>
      </c>
      <c r="C745" s="33" t="s">
        <v>605</v>
      </c>
      <c r="D745" s="33">
        <v>2036</v>
      </c>
      <c r="E745" s="68">
        <v>322053.00113968726</v>
      </c>
    </row>
    <row r="746" spans="1:5" x14ac:dyDescent="0.2">
      <c r="A746" s="33" t="s">
        <v>28</v>
      </c>
      <c r="B746" s="33" t="s">
        <v>116</v>
      </c>
      <c r="C746" s="33" t="s">
        <v>605</v>
      </c>
      <c r="D746" s="33">
        <v>2037</v>
      </c>
      <c r="E746" s="68">
        <v>343740.21500463859</v>
      </c>
    </row>
    <row r="747" spans="1:5" x14ac:dyDescent="0.2">
      <c r="A747" s="33" t="s">
        <v>28</v>
      </c>
      <c r="B747" s="33" t="s">
        <v>116</v>
      </c>
      <c r="C747" s="33" t="s">
        <v>605</v>
      </c>
      <c r="D747" s="33">
        <v>2038</v>
      </c>
      <c r="E747" s="68">
        <v>289444.34822840994</v>
      </c>
    </row>
    <row r="748" spans="1:5" x14ac:dyDescent="0.2">
      <c r="A748" s="33" t="s">
        <v>28</v>
      </c>
      <c r="B748" s="33" t="s">
        <v>116</v>
      </c>
      <c r="C748" s="33" t="s">
        <v>605</v>
      </c>
      <c r="D748" s="33">
        <v>2039</v>
      </c>
      <c r="E748" s="68">
        <v>259211.27270742948</v>
      </c>
    </row>
    <row r="749" spans="1:5" x14ac:dyDescent="0.2">
      <c r="A749" s="33" t="s">
        <v>28</v>
      </c>
      <c r="B749" s="33" t="s">
        <v>116</v>
      </c>
      <c r="C749" s="33" t="s">
        <v>605</v>
      </c>
      <c r="D749" s="33">
        <v>2040</v>
      </c>
      <c r="E749" s="68">
        <v>184987.76339326528</v>
      </c>
    </row>
    <row r="750" spans="1:5" x14ac:dyDescent="0.2">
      <c r="A750" s="33" t="s">
        <v>28</v>
      </c>
      <c r="B750" s="33" t="s">
        <v>116</v>
      </c>
      <c r="C750" s="33" t="s">
        <v>605</v>
      </c>
      <c r="D750" s="33">
        <v>2041</v>
      </c>
      <c r="E750" s="68">
        <v>62048.574911460797</v>
      </c>
    </row>
    <row r="751" spans="1:5" x14ac:dyDescent="0.2">
      <c r="A751" s="33" t="s">
        <v>29</v>
      </c>
      <c r="B751" s="33" t="s">
        <v>113</v>
      </c>
      <c r="C751" s="33" t="s">
        <v>604</v>
      </c>
      <c r="D751" s="33">
        <v>2017</v>
      </c>
      <c r="E751" s="68">
        <v>820181.68130489357</v>
      </c>
    </row>
    <row r="752" spans="1:5" x14ac:dyDescent="0.2">
      <c r="A752" s="33" t="s">
        <v>29</v>
      </c>
      <c r="B752" s="33" t="s">
        <v>113</v>
      </c>
      <c r="C752" s="33" t="s">
        <v>604</v>
      </c>
      <c r="D752" s="33">
        <v>2018</v>
      </c>
      <c r="E752" s="68">
        <v>1226908.9084065249</v>
      </c>
    </row>
    <row r="753" spans="1:5" x14ac:dyDescent="0.2">
      <c r="A753" s="33" t="s">
        <v>29</v>
      </c>
      <c r="B753" s="33" t="s">
        <v>113</v>
      </c>
      <c r="C753" s="33" t="s">
        <v>604</v>
      </c>
      <c r="D753" s="33">
        <v>2019</v>
      </c>
      <c r="E753" s="68">
        <v>16481.806775407782</v>
      </c>
    </row>
    <row r="754" spans="1:5" x14ac:dyDescent="0.2">
      <c r="A754" s="33" t="s">
        <v>29</v>
      </c>
      <c r="B754" s="33" t="s">
        <v>113</v>
      </c>
      <c r="C754" s="33" t="s">
        <v>604</v>
      </c>
      <c r="D754" s="33">
        <v>2020</v>
      </c>
      <c r="E754" s="68">
        <v>2258.4692597239646</v>
      </c>
    </row>
    <row r="755" spans="1:5" x14ac:dyDescent="0.2">
      <c r="A755" s="33" t="s">
        <v>29</v>
      </c>
      <c r="B755" s="33" t="s">
        <v>113</v>
      </c>
      <c r="C755" s="33" t="s">
        <v>601</v>
      </c>
      <c r="D755" s="33">
        <v>2017</v>
      </c>
      <c r="E755" s="68">
        <v>5353614.5356196957</v>
      </c>
    </row>
    <row r="756" spans="1:5" x14ac:dyDescent="0.2">
      <c r="A756" s="33" t="s">
        <v>29</v>
      </c>
      <c r="B756" s="33" t="s">
        <v>113</v>
      </c>
      <c r="C756" s="33" t="s">
        <v>601</v>
      </c>
      <c r="D756" s="33">
        <v>2018</v>
      </c>
      <c r="E756" s="68">
        <v>6055638.4006340532</v>
      </c>
    </row>
    <row r="757" spans="1:5" x14ac:dyDescent="0.2">
      <c r="A757" s="33" t="s">
        <v>29</v>
      </c>
      <c r="B757" s="33" t="s">
        <v>113</v>
      </c>
      <c r="C757" s="33" t="s">
        <v>601</v>
      </c>
      <c r="D757" s="33">
        <v>2019</v>
      </c>
      <c r="E757" s="68">
        <v>1933499.1376999451</v>
      </c>
    </row>
    <row r="758" spans="1:5" x14ac:dyDescent="0.2">
      <c r="A758" s="33" t="s">
        <v>29</v>
      </c>
      <c r="B758" s="33" t="s">
        <v>113</v>
      </c>
      <c r="C758" s="33" t="s">
        <v>605</v>
      </c>
      <c r="D758" s="33">
        <v>2017</v>
      </c>
      <c r="E758" s="68">
        <v>5995918.4310274739</v>
      </c>
    </row>
    <row r="759" spans="1:5" x14ac:dyDescent="0.2">
      <c r="A759" s="33" t="s">
        <v>29</v>
      </c>
      <c r="B759" s="33" t="s">
        <v>113</v>
      </c>
      <c r="C759" s="33" t="s">
        <v>605</v>
      </c>
      <c r="D759" s="33">
        <v>2018</v>
      </c>
      <c r="E759" s="68">
        <v>8935442.3376506045</v>
      </c>
    </row>
    <row r="760" spans="1:5" x14ac:dyDescent="0.2">
      <c r="A760" s="33" t="s">
        <v>29</v>
      </c>
      <c r="B760" s="33" t="s">
        <v>113</v>
      </c>
      <c r="C760" s="33" t="s">
        <v>605</v>
      </c>
      <c r="D760" s="33">
        <v>2019</v>
      </c>
      <c r="E760" s="68">
        <v>7876483.1286332477</v>
      </c>
    </row>
    <row r="761" spans="1:5" x14ac:dyDescent="0.2">
      <c r="A761" s="33" t="s">
        <v>29</v>
      </c>
      <c r="B761" s="33" t="s">
        <v>113</v>
      </c>
      <c r="C761" s="33" t="s">
        <v>605</v>
      </c>
      <c r="D761" s="33">
        <v>2020</v>
      </c>
      <c r="E761" s="68">
        <v>1634480.9082923422</v>
      </c>
    </row>
    <row r="762" spans="1:5" x14ac:dyDescent="0.2">
      <c r="A762" s="33" t="s">
        <v>30</v>
      </c>
      <c r="B762" s="33" t="s">
        <v>31</v>
      </c>
      <c r="C762" s="33" t="s">
        <v>604</v>
      </c>
      <c r="D762" s="33">
        <v>2017</v>
      </c>
      <c r="E762" s="68">
        <v>8884190</v>
      </c>
    </row>
    <row r="763" spans="1:5" x14ac:dyDescent="0.2">
      <c r="A763" s="33" t="s">
        <v>30</v>
      </c>
      <c r="B763" s="33" t="s">
        <v>31</v>
      </c>
      <c r="C763" s="33" t="s">
        <v>604</v>
      </c>
      <c r="D763" s="33">
        <v>2018</v>
      </c>
      <c r="E763" s="68">
        <v>8960000</v>
      </c>
    </row>
    <row r="764" spans="1:5" x14ac:dyDescent="0.2">
      <c r="A764" s="33" t="s">
        <v>30</v>
      </c>
      <c r="B764" s="33" t="s">
        <v>31</v>
      </c>
      <c r="C764" s="33" t="s">
        <v>604</v>
      </c>
      <c r="D764" s="33">
        <v>2019</v>
      </c>
      <c r="E764" s="68">
        <v>31792043</v>
      </c>
    </row>
    <row r="765" spans="1:5" x14ac:dyDescent="0.2">
      <c r="A765" s="33" t="s">
        <v>30</v>
      </c>
      <c r="B765" s="33" t="s">
        <v>31</v>
      </c>
      <c r="C765" s="33" t="s">
        <v>604</v>
      </c>
      <c r="D765" s="33">
        <v>2020</v>
      </c>
      <c r="E765" s="68">
        <v>177903</v>
      </c>
    </row>
    <row r="766" spans="1:5" x14ac:dyDescent="0.2">
      <c r="A766" s="33" t="s">
        <v>30</v>
      </c>
      <c r="B766" s="33" t="s">
        <v>31</v>
      </c>
      <c r="C766" s="33" t="s">
        <v>601</v>
      </c>
      <c r="D766" s="33">
        <v>2018</v>
      </c>
      <c r="E766" s="68">
        <v>500000</v>
      </c>
    </row>
    <row r="767" spans="1:5" x14ac:dyDescent="0.2">
      <c r="A767" s="33" t="s">
        <v>30</v>
      </c>
      <c r="B767" s="33" t="s">
        <v>31</v>
      </c>
      <c r="C767" s="33" t="s">
        <v>605</v>
      </c>
      <c r="D767" s="33">
        <v>2017</v>
      </c>
      <c r="E767" s="68">
        <v>4194248.3657142851</v>
      </c>
    </row>
    <row r="768" spans="1:5" x14ac:dyDescent="0.2">
      <c r="A768" s="33" t="s">
        <v>30</v>
      </c>
      <c r="B768" s="33" t="s">
        <v>31</v>
      </c>
      <c r="C768" s="33" t="s">
        <v>605</v>
      </c>
      <c r="D768" s="33">
        <v>2018</v>
      </c>
      <c r="E768" s="68">
        <v>4236198.1628571404</v>
      </c>
    </row>
    <row r="769" spans="1:5" x14ac:dyDescent="0.2">
      <c r="A769" s="33" t="s">
        <v>30</v>
      </c>
      <c r="B769" s="33" t="s">
        <v>31</v>
      </c>
      <c r="C769" s="33" t="s">
        <v>605</v>
      </c>
      <c r="D769" s="33">
        <v>2019</v>
      </c>
      <c r="E769" s="68">
        <v>6005321.9257142786</v>
      </c>
    </row>
    <row r="770" spans="1:5" x14ac:dyDescent="0.2">
      <c r="A770" s="33" t="s">
        <v>30</v>
      </c>
      <c r="B770" s="33" t="s">
        <v>31</v>
      </c>
      <c r="C770" s="33" t="s">
        <v>605</v>
      </c>
      <c r="D770" s="33">
        <v>2020</v>
      </c>
      <c r="E770" s="68">
        <v>1364565.6733333336</v>
      </c>
    </row>
    <row r="771" spans="1:5" x14ac:dyDescent="0.2">
      <c r="A771" s="33" t="s">
        <v>32</v>
      </c>
      <c r="B771" s="33" t="s">
        <v>124</v>
      </c>
      <c r="C771" s="33" t="s">
        <v>603</v>
      </c>
      <c r="D771" s="33">
        <v>2019</v>
      </c>
      <c r="E771" s="68">
        <v>40032.861503982247</v>
      </c>
    </row>
    <row r="772" spans="1:5" x14ac:dyDescent="0.2">
      <c r="A772" s="33" t="s">
        <v>32</v>
      </c>
      <c r="B772" s="33" t="s">
        <v>124</v>
      </c>
      <c r="C772" s="33" t="s">
        <v>603</v>
      </c>
      <c r="D772" s="33">
        <v>2020</v>
      </c>
      <c r="E772" s="68">
        <v>37035.795106758262</v>
      </c>
    </row>
    <row r="773" spans="1:5" x14ac:dyDescent="0.2">
      <c r="A773" s="33" t="s">
        <v>32</v>
      </c>
      <c r="B773" s="33" t="s">
        <v>124</v>
      </c>
      <c r="C773" s="33" t="s">
        <v>603</v>
      </c>
      <c r="D773" s="33">
        <v>2021</v>
      </c>
      <c r="E773" s="68">
        <v>51260.167466658226</v>
      </c>
    </row>
    <row r="774" spans="1:5" x14ac:dyDescent="0.2">
      <c r="A774" s="33" t="s">
        <v>32</v>
      </c>
      <c r="B774" s="33" t="s">
        <v>124</v>
      </c>
      <c r="C774" s="33" t="s">
        <v>603</v>
      </c>
      <c r="D774" s="33">
        <v>2022</v>
      </c>
      <c r="E774" s="68">
        <v>55231.980498524717</v>
      </c>
    </row>
    <row r="775" spans="1:5" x14ac:dyDescent="0.2">
      <c r="A775" s="33" t="s">
        <v>32</v>
      </c>
      <c r="B775" s="33" t="s">
        <v>124</v>
      </c>
      <c r="C775" s="33" t="s">
        <v>603</v>
      </c>
      <c r="D775" s="33">
        <v>2023</v>
      </c>
      <c r="E775" s="68">
        <v>61982.276472787467</v>
      </c>
    </row>
    <row r="776" spans="1:5" x14ac:dyDescent="0.2">
      <c r="A776" s="33" t="s">
        <v>32</v>
      </c>
      <c r="B776" s="33" t="s">
        <v>124</v>
      </c>
      <c r="C776" s="33" t="s">
        <v>603</v>
      </c>
      <c r="D776" s="33">
        <v>2024</v>
      </c>
      <c r="E776" s="68">
        <v>71530.543536975863</v>
      </c>
    </row>
    <row r="777" spans="1:5" x14ac:dyDescent="0.2">
      <c r="A777" s="33" t="s">
        <v>32</v>
      </c>
      <c r="B777" s="33" t="s">
        <v>124</v>
      </c>
      <c r="C777" s="33" t="s">
        <v>603</v>
      </c>
      <c r="D777" s="33">
        <v>2025</v>
      </c>
      <c r="E777" s="68">
        <v>73037.612372386895</v>
      </c>
    </row>
    <row r="778" spans="1:5" x14ac:dyDescent="0.2">
      <c r="A778" s="33" t="s">
        <v>32</v>
      </c>
      <c r="B778" s="33" t="s">
        <v>124</v>
      </c>
      <c r="C778" s="33" t="s">
        <v>603</v>
      </c>
      <c r="D778" s="33">
        <v>2026</v>
      </c>
      <c r="E778" s="68">
        <v>71970.523698534424</v>
      </c>
    </row>
    <row r="779" spans="1:5" x14ac:dyDescent="0.2">
      <c r="A779" s="33" t="s">
        <v>32</v>
      </c>
      <c r="B779" s="33" t="s">
        <v>124</v>
      </c>
      <c r="C779" s="33" t="s">
        <v>603</v>
      </c>
      <c r="D779" s="33">
        <v>2027</v>
      </c>
      <c r="E779" s="68">
        <v>72616.515720954601</v>
      </c>
    </row>
    <row r="780" spans="1:5" x14ac:dyDescent="0.2">
      <c r="A780" s="33" t="s">
        <v>32</v>
      </c>
      <c r="B780" s="33" t="s">
        <v>124</v>
      </c>
      <c r="C780" s="33" t="s">
        <v>603</v>
      </c>
      <c r="D780" s="33">
        <v>2028</v>
      </c>
      <c r="E780" s="68">
        <v>75305.749315535111</v>
      </c>
    </row>
    <row r="781" spans="1:5" x14ac:dyDescent="0.2">
      <c r="A781" s="33" t="s">
        <v>32</v>
      </c>
      <c r="B781" s="33" t="s">
        <v>124</v>
      </c>
      <c r="C781" s="33" t="s">
        <v>603</v>
      </c>
      <c r="D781" s="33">
        <v>2029</v>
      </c>
      <c r="E781" s="68">
        <v>69286.232406080846</v>
      </c>
    </row>
    <row r="782" spans="1:5" x14ac:dyDescent="0.2">
      <c r="A782" s="33" t="s">
        <v>32</v>
      </c>
      <c r="B782" s="33" t="s">
        <v>124</v>
      </c>
      <c r="C782" s="33" t="s">
        <v>603</v>
      </c>
      <c r="D782" s="33">
        <v>2030</v>
      </c>
      <c r="E782" s="68">
        <v>68366.264562150362</v>
      </c>
    </row>
    <row r="783" spans="1:5" x14ac:dyDescent="0.2">
      <c r="A783" s="33" t="s">
        <v>32</v>
      </c>
      <c r="B783" s="33" t="s">
        <v>124</v>
      </c>
      <c r="C783" s="33" t="s">
        <v>603</v>
      </c>
      <c r="D783" s="33">
        <v>2031</v>
      </c>
      <c r="E783" s="68">
        <v>55716.793645833794</v>
      </c>
    </row>
    <row r="784" spans="1:5" x14ac:dyDescent="0.2">
      <c r="A784" s="33" t="s">
        <v>32</v>
      </c>
      <c r="B784" s="33" t="s">
        <v>124</v>
      </c>
      <c r="C784" s="33" t="s">
        <v>603</v>
      </c>
      <c r="D784" s="33">
        <v>2032</v>
      </c>
      <c r="E784" s="68">
        <v>53295.826740885881</v>
      </c>
    </row>
    <row r="785" spans="1:5" x14ac:dyDescent="0.2">
      <c r="A785" s="33" t="s">
        <v>32</v>
      </c>
      <c r="B785" s="33" t="s">
        <v>124</v>
      </c>
      <c r="C785" s="33" t="s">
        <v>603</v>
      </c>
      <c r="D785" s="33">
        <v>2033</v>
      </c>
      <c r="E785" s="68">
        <v>47320.026696747213</v>
      </c>
    </row>
    <row r="786" spans="1:5" x14ac:dyDescent="0.2">
      <c r="A786" s="33" t="s">
        <v>32</v>
      </c>
      <c r="B786" s="33" t="s">
        <v>124</v>
      </c>
      <c r="C786" s="33" t="s">
        <v>603</v>
      </c>
      <c r="D786" s="33">
        <v>2034</v>
      </c>
      <c r="E786" s="68">
        <v>42348.433310351931</v>
      </c>
    </row>
    <row r="787" spans="1:5" x14ac:dyDescent="0.2">
      <c r="A787" s="33" t="s">
        <v>32</v>
      </c>
      <c r="B787" s="33" t="s">
        <v>124</v>
      </c>
      <c r="C787" s="33" t="s">
        <v>603</v>
      </c>
      <c r="D787" s="33">
        <v>2035</v>
      </c>
      <c r="E787" s="68">
        <v>35463.100554836594</v>
      </c>
    </row>
    <row r="788" spans="1:5" x14ac:dyDescent="0.2">
      <c r="A788" s="33" t="s">
        <v>32</v>
      </c>
      <c r="B788" s="33" t="s">
        <v>124</v>
      </c>
      <c r="C788" s="33" t="s">
        <v>603</v>
      </c>
      <c r="D788" s="33">
        <v>2036</v>
      </c>
      <c r="E788" s="68">
        <v>35476.907060388017</v>
      </c>
    </row>
    <row r="789" spans="1:5" x14ac:dyDescent="0.2">
      <c r="A789" s="33" t="s">
        <v>32</v>
      </c>
      <c r="B789" s="33" t="s">
        <v>124</v>
      </c>
      <c r="C789" s="33" t="s">
        <v>603</v>
      </c>
      <c r="D789" s="33">
        <v>2037</v>
      </c>
      <c r="E789" s="68">
        <v>32431.583270582247</v>
      </c>
    </row>
    <row r="790" spans="1:5" x14ac:dyDescent="0.2">
      <c r="A790" s="33" t="s">
        <v>32</v>
      </c>
      <c r="B790" s="33" t="s">
        <v>124</v>
      </c>
      <c r="C790" s="33" t="s">
        <v>603</v>
      </c>
      <c r="D790" s="33">
        <v>2038</v>
      </c>
      <c r="E790" s="68">
        <v>24632.49349998065</v>
      </c>
    </row>
    <row r="791" spans="1:5" x14ac:dyDescent="0.2">
      <c r="A791" s="33" t="s">
        <v>32</v>
      </c>
      <c r="B791" s="33" t="s">
        <v>124</v>
      </c>
      <c r="C791" s="33" t="s">
        <v>603</v>
      </c>
      <c r="D791" s="33">
        <v>2039</v>
      </c>
      <c r="E791" s="68">
        <v>19025.874746295176</v>
      </c>
    </row>
    <row r="792" spans="1:5" x14ac:dyDescent="0.2">
      <c r="A792" s="33" t="s">
        <v>32</v>
      </c>
      <c r="B792" s="33" t="s">
        <v>124</v>
      </c>
      <c r="C792" s="33" t="s">
        <v>603</v>
      </c>
      <c r="D792" s="33">
        <v>2040</v>
      </c>
      <c r="E792" s="68">
        <v>14711.553581210339</v>
      </c>
    </row>
    <row r="793" spans="1:5" x14ac:dyDescent="0.2">
      <c r="A793" s="33" t="s">
        <v>32</v>
      </c>
      <c r="B793" s="33" t="s">
        <v>124</v>
      </c>
      <c r="C793" s="33" t="s">
        <v>603</v>
      </c>
      <c r="D793" s="33">
        <v>2041</v>
      </c>
      <c r="E793" s="68">
        <v>7607.8407532978035</v>
      </c>
    </row>
    <row r="794" spans="1:5" x14ac:dyDescent="0.2">
      <c r="A794" s="33" t="s">
        <v>32</v>
      </c>
      <c r="B794" s="33" t="s">
        <v>124</v>
      </c>
      <c r="C794" s="33" t="s">
        <v>604</v>
      </c>
      <c r="D794" s="33">
        <v>2017</v>
      </c>
      <c r="E794" s="68">
        <v>120876.23000000001</v>
      </c>
    </row>
    <row r="795" spans="1:5" x14ac:dyDescent="0.2">
      <c r="A795" s="33" t="s">
        <v>32</v>
      </c>
      <c r="B795" s="33" t="s">
        <v>124</v>
      </c>
      <c r="C795" s="33" t="s">
        <v>604</v>
      </c>
      <c r="D795" s="33">
        <v>2019</v>
      </c>
      <c r="E795" s="68">
        <v>703200</v>
      </c>
    </row>
    <row r="796" spans="1:5" x14ac:dyDescent="0.2">
      <c r="A796" s="33" t="s">
        <v>32</v>
      </c>
      <c r="B796" s="33" t="s">
        <v>124</v>
      </c>
      <c r="C796" s="33" t="s">
        <v>604</v>
      </c>
      <c r="D796" s="33">
        <v>2020</v>
      </c>
      <c r="E796" s="68">
        <v>314375</v>
      </c>
    </row>
    <row r="797" spans="1:5" x14ac:dyDescent="0.2">
      <c r="A797" s="33" t="s">
        <v>32</v>
      </c>
      <c r="B797" s="33" t="s">
        <v>124</v>
      </c>
      <c r="C797" s="33" t="s">
        <v>604</v>
      </c>
      <c r="D797" s="33">
        <v>2021</v>
      </c>
      <c r="E797" s="68">
        <v>2598225</v>
      </c>
    </row>
    <row r="798" spans="1:5" x14ac:dyDescent="0.2">
      <c r="A798" s="33" t="s">
        <v>32</v>
      </c>
      <c r="B798" s="33" t="s">
        <v>124</v>
      </c>
      <c r="C798" s="33" t="s">
        <v>604</v>
      </c>
      <c r="D798" s="33">
        <v>2022</v>
      </c>
      <c r="E798" s="68">
        <v>234375</v>
      </c>
    </row>
    <row r="799" spans="1:5" x14ac:dyDescent="0.2">
      <c r="A799" s="33" t="s">
        <v>32</v>
      </c>
      <c r="B799" s="33" t="s">
        <v>124</v>
      </c>
      <c r="C799" s="33" t="s">
        <v>604</v>
      </c>
      <c r="D799" s="33">
        <v>2023</v>
      </c>
      <c r="E799" s="68">
        <v>2578225</v>
      </c>
    </row>
    <row r="800" spans="1:5" x14ac:dyDescent="0.2">
      <c r="A800" s="33" t="s">
        <v>32</v>
      </c>
      <c r="B800" s="33" t="s">
        <v>124</v>
      </c>
      <c r="C800" s="33" t="s">
        <v>604</v>
      </c>
      <c r="D800" s="33">
        <v>2024</v>
      </c>
      <c r="E800" s="68">
        <v>304375</v>
      </c>
    </row>
    <row r="801" spans="1:5" x14ac:dyDescent="0.2">
      <c r="A801" s="33" t="s">
        <v>32</v>
      </c>
      <c r="B801" s="33" t="s">
        <v>124</v>
      </c>
      <c r="C801" s="33" t="s">
        <v>604</v>
      </c>
      <c r="D801" s="33">
        <v>2025</v>
      </c>
      <c r="E801" s="68">
        <v>2528225</v>
      </c>
    </row>
    <row r="802" spans="1:5" x14ac:dyDescent="0.2">
      <c r="A802" s="33" t="s">
        <v>32</v>
      </c>
      <c r="B802" s="33" t="s">
        <v>124</v>
      </c>
      <c r="C802" s="33" t="s">
        <v>604</v>
      </c>
      <c r="D802" s="33">
        <v>2026</v>
      </c>
      <c r="E802" s="68">
        <v>234375</v>
      </c>
    </row>
    <row r="803" spans="1:5" x14ac:dyDescent="0.2">
      <c r="A803" s="33" t="s">
        <v>32</v>
      </c>
      <c r="B803" s="33" t="s">
        <v>124</v>
      </c>
      <c r="C803" s="33" t="s">
        <v>604</v>
      </c>
      <c r="D803" s="33">
        <v>2027</v>
      </c>
      <c r="E803" s="68">
        <v>2373850</v>
      </c>
    </row>
    <row r="804" spans="1:5" x14ac:dyDescent="0.2">
      <c r="A804" s="33" t="s">
        <v>32</v>
      </c>
      <c r="B804" s="33" t="s">
        <v>124</v>
      </c>
      <c r="C804" s="33" t="s">
        <v>604</v>
      </c>
      <c r="D804" s="33">
        <v>2028</v>
      </c>
      <c r="E804" s="68">
        <v>2303850</v>
      </c>
    </row>
    <row r="805" spans="1:5" x14ac:dyDescent="0.2">
      <c r="A805" s="33" t="s">
        <v>32</v>
      </c>
      <c r="B805" s="33" t="s">
        <v>124</v>
      </c>
      <c r="C805" s="33" t="s">
        <v>604</v>
      </c>
      <c r="D805" s="33">
        <v>2029</v>
      </c>
      <c r="E805" s="68">
        <v>234375</v>
      </c>
    </row>
    <row r="806" spans="1:5" x14ac:dyDescent="0.2">
      <c r="A806" s="33" t="s">
        <v>32</v>
      </c>
      <c r="B806" s="33" t="s">
        <v>124</v>
      </c>
      <c r="C806" s="33" t="s">
        <v>604</v>
      </c>
      <c r="D806" s="33">
        <v>2030</v>
      </c>
      <c r="E806" s="68">
        <v>304375</v>
      </c>
    </row>
    <row r="807" spans="1:5" x14ac:dyDescent="0.2">
      <c r="A807" s="33" t="s">
        <v>32</v>
      </c>
      <c r="B807" s="33" t="s">
        <v>124</v>
      </c>
      <c r="C807" s="33" t="s">
        <v>604</v>
      </c>
      <c r="D807" s="33">
        <v>2031</v>
      </c>
      <c r="E807" s="68">
        <v>234375</v>
      </c>
    </row>
    <row r="808" spans="1:5" x14ac:dyDescent="0.2">
      <c r="A808" s="33" t="s">
        <v>32</v>
      </c>
      <c r="B808" s="33" t="s">
        <v>124</v>
      </c>
      <c r="C808" s="33" t="s">
        <v>604</v>
      </c>
      <c r="D808" s="33">
        <v>2032</v>
      </c>
      <c r="E808" s="68">
        <v>234375</v>
      </c>
    </row>
    <row r="809" spans="1:5" x14ac:dyDescent="0.2">
      <c r="A809" s="33" t="s">
        <v>32</v>
      </c>
      <c r="B809" s="33" t="s">
        <v>124</v>
      </c>
      <c r="C809" s="33" t="s">
        <v>604</v>
      </c>
      <c r="D809" s="33">
        <v>2033</v>
      </c>
      <c r="E809" s="68">
        <v>304375</v>
      </c>
    </row>
    <row r="810" spans="1:5" x14ac:dyDescent="0.2">
      <c r="A810" s="33" t="s">
        <v>32</v>
      </c>
      <c r="B810" s="33" t="s">
        <v>124</v>
      </c>
      <c r="C810" s="33" t="s">
        <v>604</v>
      </c>
      <c r="D810" s="33">
        <v>2034</v>
      </c>
      <c r="E810" s="68">
        <v>10000</v>
      </c>
    </row>
    <row r="811" spans="1:5" x14ac:dyDescent="0.2">
      <c r="A811" s="33" t="s">
        <v>32</v>
      </c>
      <c r="B811" s="33" t="s">
        <v>124</v>
      </c>
      <c r="C811" s="33" t="s">
        <v>604</v>
      </c>
      <c r="D811" s="33">
        <v>2035</v>
      </c>
      <c r="E811" s="68">
        <v>234375</v>
      </c>
    </row>
    <row r="812" spans="1:5" x14ac:dyDescent="0.2">
      <c r="A812" s="33" t="s">
        <v>32</v>
      </c>
      <c r="B812" s="33" t="s">
        <v>124</v>
      </c>
      <c r="C812" s="33" t="s">
        <v>604</v>
      </c>
      <c r="D812" s="33">
        <v>2036</v>
      </c>
      <c r="E812" s="68">
        <v>304375</v>
      </c>
    </row>
    <row r="813" spans="1:5" x14ac:dyDescent="0.2">
      <c r="A813" s="33" t="s">
        <v>32</v>
      </c>
      <c r="B813" s="33" t="s">
        <v>124</v>
      </c>
      <c r="C813" s="33" t="s">
        <v>604</v>
      </c>
      <c r="D813" s="33">
        <v>2037</v>
      </c>
      <c r="E813" s="68">
        <v>10000</v>
      </c>
    </row>
    <row r="814" spans="1:5" x14ac:dyDescent="0.2">
      <c r="A814" s="33" t="s">
        <v>32</v>
      </c>
      <c r="B814" s="33" t="s">
        <v>124</v>
      </c>
      <c r="C814" s="33" t="s">
        <v>604</v>
      </c>
      <c r="D814" s="33">
        <v>2038</v>
      </c>
      <c r="E814" s="68">
        <v>5000</v>
      </c>
    </row>
    <row r="815" spans="1:5" x14ac:dyDescent="0.2">
      <c r="A815" s="33" t="s">
        <v>32</v>
      </c>
      <c r="B815" s="33" t="s">
        <v>124</v>
      </c>
      <c r="C815" s="33" t="s">
        <v>604</v>
      </c>
      <c r="D815" s="33">
        <v>2039</v>
      </c>
      <c r="E815" s="68">
        <v>50000</v>
      </c>
    </row>
    <row r="816" spans="1:5" x14ac:dyDescent="0.2">
      <c r="A816" s="33" t="s">
        <v>32</v>
      </c>
      <c r="B816" s="33" t="s">
        <v>124</v>
      </c>
      <c r="C816" s="33" t="s">
        <v>604</v>
      </c>
      <c r="D816" s="33">
        <v>2040</v>
      </c>
      <c r="E816" s="68">
        <v>5000</v>
      </c>
    </row>
    <row r="817" spans="1:5" x14ac:dyDescent="0.2">
      <c r="A817" s="33" t="s">
        <v>32</v>
      </c>
      <c r="B817" s="33" t="s">
        <v>124</v>
      </c>
      <c r="C817" s="33" t="s">
        <v>604</v>
      </c>
      <c r="D817" s="33">
        <v>2041</v>
      </c>
      <c r="E817" s="68">
        <v>5000</v>
      </c>
    </row>
    <row r="818" spans="1:5" x14ac:dyDescent="0.2">
      <c r="A818" s="33" t="s">
        <v>32</v>
      </c>
      <c r="B818" s="33" t="s">
        <v>124</v>
      </c>
      <c r="C818" s="33" t="s">
        <v>601</v>
      </c>
      <c r="D818" s="33">
        <v>2017</v>
      </c>
      <c r="E818" s="68">
        <v>395048.75000000006</v>
      </c>
    </row>
    <row r="819" spans="1:5" x14ac:dyDescent="0.2">
      <c r="A819" s="33" t="s">
        <v>32</v>
      </c>
      <c r="B819" s="33" t="s">
        <v>124</v>
      </c>
      <c r="C819" s="33" t="s">
        <v>601</v>
      </c>
      <c r="D819" s="33">
        <v>2018</v>
      </c>
      <c r="E819" s="68">
        <v>659199.25</v>
      </c>
    </row>
    <row r="820" spans="1:5" x14ac:dyDescent="0.2">
      <c r="A820" s="33" t="s">
        <v>32</v>
      </c>
      <c r="B820" s="33" t="s">
        <v>124</v>
      </c>
      <c r="C820" s="33" t="s">
        <v>605</v>
      </c>
      <c r="D820" s="33">
        <v>2017</v>
      </c>
      <c r="E820" s="68">
        <v>1600370.5900000003</v>
      </c>
    </row>
    <row r="821" spans="1:5" x14ac:dyDescent="0.2">
      <c r="A821" s="33" t="s">
        <v>32</v>
      </c>
      <c r="B821" s="33" t="s">
        <v>124</v>
      </c>
      <c r="C821" s="33" t="s">
        <v>605</v>
      </c>
      <c r="D821" s="33">
        <v>2018</v>
      </c>
      <c r="E821" s="68">
        <v>943801.62530000007</v>
      </c>
    </row>
    <row r="822" spans="1:5" x14ac:dyDescent="0.2">
      <c r="A822" s="33" t="s">
        <v>32</v>
      </c>
      <c r="B822" s="33" t="s">
        <v>124</v>
      </c>
      <c r="C822" s="33" t="s">
        <v>605</v>
      </c>
      <c r="D822" s="33">
        <v>2019</v>
      </c>
      <c r="E822" s="68">
        <v>1288156.6595220335</v>
      </c>
    </row>
    <row r="823" spans="1:5" x14ac:dyDescent="0.2">
      <c r="A823" s="33" t="s">
        <v>32</v>
      </c>
      <c r="B823" s="33" t="s">
        <v>124</v>
      </c>
      <c r="C823" s="33" t="s">
        <v>605</v>
      </c>
      <c r="D823" s="33">
        <v>2020</v>
      </c>
      <c r="E823" s="68">
        <v>1292378.3623564006</v>
      </c>
    </row>
    <row r="824" spans="1:5" x14ac:dyDescent="0.2">
      <c r="A824" s="33" t="s">
        <v>32</v>
      </c>
      <c r="B824" s="33" t="s">
        <v>124</v>
      </c>
      <c r="C824" s="33" t="s">
        <v>605</v>
      </c>
      <c r="D824" s="33">
        <v>2021</v>
      </c>
      <c r="E824" s="68">
        <v>1518019.046112868</v>
      </c>
    </row>
    <row r="825" spans="1:5" x14ac:dyDescent="0.2">
      <c r="A825" s="33" t="s">
        <v>32</v>
      </c>
      <c r="B825" s="33" t="s">
        <v>124</v>
      </c>
      <c r="C825" s="33" t="s">
        <v>605</v>
      </c>
      <c r="D825" s="33">
        <v>2022</v>
      </c>
      <c r="E825" s="68">
        <v>1374111.2135987927</v>
      </c>
    </row>
    <row r="826" spans="1:5" x14ac:dyDescent="0.2">
      <c r="A826" s="33" t="s">
        <v>32</v>
      </c>
      <c r="B826" s="33" t="s">
        <v>124</v>
      </c>
      <c r="C826" s="33" t="s">
        <v>605</v>
      </c>
      <c r="D826" s="33">
        <v>2023</v>
      </c>
      <c r="E826" s="68">
        <v>1409533.4670992983</v>
      </c>
    </row>
    <row r="827" spans="1:5" x14ac:dyDescent="0.2">
      <c r="A827" s="33" t="s">
        <v>32</v>
      </c>
      <c r="B827" s="33" t="s">
        <v>124</v>
      </c>
      <c r="C827" s="33" t="s">
        <v>605</v>
      </c>
      <c r="D827" s="33">
        <v>2024</v>
      </c>
      <c r="E827" s="68">
        <v>1405843.9118374735</v>
      </c>
    </row>
    <row r="828" spans="1:5" x14ac:dyDescent="0.2">
      <c r="A828" s="33" t="s">
        <v>32</v>
      </c>
      <c r="B828" s="33" t="s">
        <v>124</v>
      </c>
      <c r="C828" s="33" t="s">
        <v>605</v>
      </c>
      <c r="D828" s="33">
        <v>2025</v>
      </c>
      <c r="E828" s="68">
        <v>1400022.2265926239</v>
      </c>
    </row>
    <row r="829" spans="1:5" x14ac:dyDescent="0.2">
      <c r="A829" s="33" t="s">
        <v>32</v>
      </c>
      <c r="B829" s="33" t="s">
        <v>124</v>
      </c>
      <c r="C829" s="33" t="s">
        <v>605</v>
      </c>
      <c r="D829" s="33">
        <v>2026</v>
      </c>
      <c r="E829" s="68">
        <v>1408612.037427919</v>
      </c>
    </row>
    <row r="830" spans="1:5" x14ac:dyDescent="0.2">
      <c r="A830" s="33" t="s">
        <v>32</v>
      </c>
      <c r="B830" s="33" t="s">
        <v>124</v>
      </c>
      <c r="C830" s="33" t="s">
        <v>605</v>
      </c>
      <c r="D830" s="33">
        <v>2027</v>
      </c>
      <c r="E830" s="68">
        <v>1486574.4335032192</v>
      </c>
    </row>
    <row r="831" spans="1:5" x14ac:dyDescent="0.2">
      <c r="A831" s="33" t="s">
        <v>32</v>
      </c>
      <c r="B831" s="33" t="s">
        <v>124</v>
      </c>
      <c r="C831" s="33" t="s">
        <v>605</v>
      </c>
      <c r="D831" s="33">
        <v>2028</v>
      </c>
      <c r="E831" s="68">
        <v>1560305.1404499519</v>
      </c>
    </row>
    <row r="832" spans="1:5" x14ac:dyDescent="0.2">
      <c r="A832" s="33" t="s">
        <v>32</v>
      </c>
      <c r="B832" s="33" t="s">
        <v>124</v>
      </c>
      <c r="C832" s="33" t="s">
        <v>605</v>
      </c>
      <c r="D832" s="33">
        <v>2029</v>
      </c>
      <c r="E832" s="68">
        <v>1558259.3163980921</v>
      </c>
    </row>
    <row r="833" spans="1:5" x14ac:dyDescent="0.2">
      <c r="A833" s="33" t="s">
        <v>32</v>
      </c>
      <c r="B833" s="33" t="s">
        <v>124</v>
      </c>
      <c r="C833" s="33" t="s">
        <v>605</v>
      </c>
      <c r="D833" s="33">
        <v>2030</v>
      </c>
      <c r="E833" s="68">
        <v>1558048.4366285591</v>
      </c>
    </row>
    <row r="834" spans="1:5" x14ac:dyDescent="0.2">
      <c r="A834" s="33" t="s">
        <v>32</v>
      </c>
      <c r="B834" s="33" t="s">
        <v>124</v>
      </c>
      <c r="C834" s="33" t="s">
        <v>605</v>
      </c>
      <c r="D834" s="33">
        <v>2031</v>
      </c>
      <c r="E834" s="68">
        <v>1480745.0190255621</v>
      </c>
    </row>
    <row r="835" spans="1:5" x14ac:dyDescent="0.2">
      <c r="A835" s="33" t="s">
        <v>32</v>
      </c>
      <c r="B835" s="33" t="s">
        <v>124</v>
      </c>
      <c r="C835" s="33" t="s">
        <v>605</v>
      </c>
      <c r="D835" s="33">
        <v>2032</v>
      </c>
      <c r="E835" s="68">
        <v>1384640.6264783877</v>
      </c>
    </row>
    <row r="836" spans="1:5" x14ac:dyDescent="0.2">
      <c r="A836" s="33" t="s">
        <v>32</v>
      </c>
      <c r="B836" s="33" t="s">
        <v>124</v>
      </c>
      <c r="C836" s="33" t="s">
        <v>605</v>
      </c>
      <c r="D836" s="33">
        <v>2033</v>
      </c>
      <c r="E836" s="68">
        <v>1319966.5535578572</v>
      </c>
    </row>
    <row r="837" spans="1:5" x14ac:dyDescent="0.2">
      <c r="A837" s="33" t="s">
        <v>32</v>
      </c>
      <c r="B837" s="33" t="s">
        <v>124</v>
      </c>
      <c r="C837" s="33" t="s">
        <v>605</v>
      </c>
      <c r="D837" s="33">
        <v>2034</v>
      </c>
      <c r="E837" s="68">
        <v>1246212.136091131</v>
      </c>
    </row>
    <row r="838" spans="1:5" x14ac:dyDescent="0.2">
      <c r="A838" s="33" t="s">
        <v>32</v>
      </c>
      <c r="B838" s="33" t="s">
        <v>124</v>
      </c>
      <c r="C838" s="33" t="s">
        <v>605</v>
      </c>
      <c r="D838" s="33">
        <v>2035</v>
      </c>
      <c r="E838" s="68">
        <v>1224684.557040157</v>
      </c>
    </row>
    <row r="839" spans="1:5" x14ac:dyDescent="0.2">
      <c r="A839" s="33" t="s">
        <v>32</v>
      </c>
      <c r="B839" s="33" t="s">
        <v>124</v>
      </c>
      <c r="C839" s="33" t="s">
        <v>605</v>
      </c>
      <c r="D839" s="33">
        <v>2036</v>
      </c>
      <c r="E839" s="68">
        <v>1138358.5544871229</v>
      </c>
    </row>
    <row r="840" spans="1:5" x14ac:dyDescent="0.2">
      <c r="A840" s="33" t="s">
        <v>32</v>
      </c>
      <c r="B840" s="33" t="s">
        <v>124</v>
      </c>
      <c r="C840" s="33" t="s">
        <v>605</v>
      </c>
      <c r="D840" s="33">
        <v>2037</v>
      </c>
      <c r="E840" s="68">
        <v>1104089.201411783</v>
      </c>
    </row>
    <row r="841" spans="1:5" x14ac:dyDescent="0.2">
      <c r="A841" s="33" t="s">
        <v>32</v>
      </c>
      <c r="B841" s="33" t="s">
        <v>124</v>
      </c>
      <c r="C841" s="33" t="s">
        <v>605</v>
      </c>
      <c r="D841" s="33">
        <v>2038</v>
      </c>
      <c r="E841" s="68">
        <v>880021.70015039539</v>
      </c>
    </row>
    <row r="842" spans="1:5" x14ac:dyDescent="0.2">
      <c r="A842" s="33" t="s">
        <v>32</v>
      </c>
      <c r="B842" s="33" t="s">
        <v>124</v>
      </c>
      <c r="C842" s="33" t="s">
        <v>605</v>
      </c>
      <c r="D842" s="33">
        <v>2039</v>
      </c>
      <c r="E842" s="68">
        <v>803662.67656594131</v>
      </c>
    </row>
    <row r="843" spans="1:5" x14ac:dyDescent="0.2">
      <c r="A843" s="33" t="s">
        <v>32</v>
      </c>
      <c r="B843" s="33" t="s">
        <v>124</v>
      </c>
      <c r="C843" s="33" t="s">
        <v>605</v>
      </c>
      <c r="D843" s="33">
        <v>2040</v>
      </c>
      <c r="E843" s="68">
        <v>770946.00558892824</v>
      </c>
    </row>
    <row r="844" spans="1:5" x14ac:dyDescent="0.2">
      <c r="A844" s="33" t="s">
        <v>32</v>
      </c>
      <c r="B844" s="33" t="s">
        <v>124</v>
      </c>
      <c r="C844" s="33" t="s">
        <v>605</v>
      </c>
      <c r="D844" s="33">
        <v>2041</v>
      </c>
      <c r="E844" s="68">
        <v>322074.25571601716</v>
      </c>
    </row>
    <row r="845" spans="1:5" x14ac:dyDescent="0.2">
      <c r="A845" s="33" t="s">
        <v>45</v>
      </c>
      <c r="B845" s="33" t="s">
        <v>125</v>
      </c>
      <c r="C845" s="33" t="s">
        <v>601</v>
      </c>
      <c r="D845" s="33">
        <v>2017</v>
      </c>
      <c r="E845" s="68">
        <v>16966159.561232854</v>
      </c>
    </row>
    <row r="846" spans="1:5" x14ac:dyDescent="0.2">
      <c r="A846" s="33" t="s">
        <v>45</v>
      </c>
      <c r="B846" s="33" t="s">
        <v>125</v>
      </c>
      <c r="C846" s="33" t="s">
        <v>601</v>
      </c>
      <c r="D846" s="33">
        <v>2018</v>
      </c>
      <c r="E846" s="68">
        <v>22611175.708767124</v>
      </c>
    </row>
    <row r="847" spans="1:5" x14ac:dyDescent="0.2">
      <c r="A847" s="33" t="s">
        <v>45</v>
      </c>
      <c r="B847" s="33" t="s">
        <v>125</v>
      </c>
      <c r="C847" s="33" t="s">
        <v>601</v>
      </c>
      <c r="D847" s="33">
        <v>2019</v>
      </c>
      <c r="E847" s="68">
        <v>3850369.0099999988</v>
      </c>
    </row>
    <row r="848" spans="1:5" x14ac:dyDescent="0.2">
      <c r="A848" s="33" t="s">
        <v>46</v>
      </c>
      <c r="B848" s="33" t="s">
        <v>126</v>
      </c>
      <c r="C848" s="33" t="s">
        <v>601</v>
      </c>
      <c r="D848" s="33">
        <v>2017</v>
      </c>
      <c r="E848" s="68">
        <v>16688498.510532068</v>
      </c>
    </row>
    <row r="849" spans="1:5" x14ac:dyDescent="0.2">
      <c r="A849" s="33" t="s">
        <v>46</v>
      </c>
      <c r="B849" s="33" t="s">
        <v>126</v>
      </c>
      <c r="C849" s="33" t="s">
        <v>601</v>
      </c>
      <c r="D849" s="33">
        <v>2018</v>
      </c>
      <c r="E849" s="68">
        <v>31549458.688430455</v>
      </c>
    </row>
    <row r="850" spans="1:5" x14ac:dyDescent="0.2">
      <c r="A850" s="33" t="s">
        <v>46</v>
      </c>
      <c r="B850" s="33" t="s">
        <v>126</v>
      </c>
      <c r="C850" s="33" t="s">
        <v>601</v>
      </c>
      <c r="D850" s="33">
        <v>2019</v>
      </c>
      <c r="E850" s="68">
        <v>13247925.838327432</v>
      </c>
    </row>
    <row r="851" spans="1:5" x14ac:dyDescent="0.2">
      <c r="A851" s="33" t="s">
        <v>47</v>
      </c>
      <c r="B851" s="33" t="s">
        <v>48</v>
      </c>
      <c r="C851" s="33" t="s">
        <v>604</v>
      </c>
      <c r="D851" s="33">
        <v>2017</v>
      </c>
      <c r="E851" s="68">
        <v>1232816.0564268739</v>
      </c>
    </row>
    <row r="852" spans="1:5" x14ac:dyDescent="0.2">
      <c r="A852" s="33" t="s">
        <v>47</v>
      </c>
      <c r="B852" s="33" t="s">
        <v>48</v>
      </c>
      <c r="C852" s="33" t="s">
        <v>601</v>
      </c>
      <c r="D852" s="33">
        <v>2017</v>
      </c>
      <c r="E852" s="68">
        <v>8930126.4843812026</v>
      </c>
    </row>
    <row r="853" spans="1:5" x14ac:dyDescent="0.2">
      <c r="A853" s="33" t="s">
        <v>47</v>
      </c>
      <c r="B853" s="33" t="s">
        <v>48</v>
      </c>
      <c r="C853" s="33" t="s">
        <v>601</v>
      </c>
      <c r="D853" s="33">
        <v>2018</v>
      </c>
      <c r="E853" s="68">
        <v>7552962.75</v>
      </c>
    </row>
    <row r="854" spans="1:5" x14ac:dyDescent="0.2">
      <c r="A854" s="33" t="s">
        <v>47</v>
      </c>
      <c r="B854" s="33" t="s">
        <v>48</v>
      </c>
      <c r="C854" s="33" t="s">
        <v>601</v>
      </c>
      <c r="D854" s="33">
        <v>2019</v>
      </c>
      <c r="E854" s="68">
        <v>3850642.92</v>
      </c>
    </row>
    <row r="855" spans="1:5" x14ac:dyDescent="0.2">
      <c r="A855" s="33" t="s">
        <v>33</v>
      </c>
      <c r="B855" s="33" t="s">
        <v>120</v>
      </c>
      <c r="C855" s="33" t="s">
        <v>604</v>
      </c>
      <c r="D855" s="33">
        <v>2017</v>
      </c>
      <c r="E855" s="68">
        <v>231695.55666666655</v>
      </c>
    </row>
    <row r="856" spans="1:5" x14ac:dyDescent="0.2">
      <c r="A856" s="33" t="s">
        <v>33</v>
      </c>
      <c r="B856" s="33" t="s">
        <v>120</v>
      </c>
      <c r="C856" s="33" t="s">
        <v>604</v>
      </c>
      <c r="D856" s="33">
        <v>2018</v>
      </c>
      <c r="E856" s="68">
        <v>379530.78666666616</v>
      </c>
    </row>
    <row r="857" spans="1:5" x14ac:dyDescent="0.2">
      <c r="A857" s="33" t="s">
        <v>33</v>
      </c>
      <c r="B857" s="33" t="s">
        <v>120</v>
      </c>
      <c r="C857" s="33" t="s">
        <v>604</v>
      </c>
      <c r="D857" s="33">
        <v>2019</v>
      </c>
      <c r="E857" s="68">
        <v>119146.03000000001</v>
      </c>
    </row>
    <row r="858" spans="1:5" x14ac:dyDescent="0.2">
      <c r="A858" s="33" t="s">
        <v>33</v>
      </c>
      <c r="B858" s="33" t="s">
        <v>120</v>
      </c>
      <c r="C858" s="33" t="s">
        <v>604</v>
      </c>
      <c r="D858" s="33">
        <v>2019</v>
      </c>
      <c r="E858" s="68">
        <v>185474.80000000005</v>
      </c>
    </row>
    <row r="859" spans="1:5" x14ac:dyDescent="0.2">
      <c r="A859" s="33" t="s">
        <v>33</v>
      </c>
      <c r="B859" s="33" t="s">
        <v>120</v>
      </c>
      <c r="C859" s="33" t="s">
        <v>604</v>
      </c>
      <c r="D859" s="33">
        <v>2020</v>
      </c>
      <c r="E859" s="68">
        <v>276748.39999999997</v>
      </c>
    </row>
    <row r="860" spans="1:5" x14ac:dyDescent="0.2">
      <c r="A860" s="33" t="s">
        <v>33</v>
      </c>
      <c r="B860" s="33" t="s">
        <v>120</v>
      </c>
      <c r="C860" s="33" t="s">
        <v>604</v>
      </c>
      <c r="D860" s="33">
        <v>2021</v>
      </c>
      <c r="E860" s="68">
        <v>276748.39999999997</v>
      </c>
    </row>
    <row r="861" spans="1:5" x14ac:dyDescent="0.2">
      <c r="A861" s="33" t="s">
        <v>33</v>
      </c>
      <c r="B861" s="33" t="s">
        <v>120</v>
      </c>
      <c r="C861" s="33" t="s">
        <v>604</v>
      </c>
      <c r="D861" s="33">
        <v>2022</v>
      </c>
      <c r="E861" s="68">
        <v>91273.600000000006</v>
      </c>
    </row>
    <row r="862" spans="1:5" x14ac:dyDescent="0.2">
      <c r="A862" s="33" t="s">
        <v>33</v>
      </c>
      <c r="B862" s="33" t="s">
        <v>120</v>
      </c>
      <c r="C862" s="33" t="s">
        <v>601</v>
      </c>
      <c r="D862" s="33">
        <v>2017</v>
      </c>
      <c r="E862" s="68">
        <v>6664063.5677414779</v>
      </c>
    </row>
    <row r="863" spans="1:5" x14ac:dyDescent="0.2">
      <c r="A863" s="33" t="s">
        <v>33</v>
      </c>
      <c r="B863" s="33" t="s">
        <v>120</v>
      </c>
      <c r="C863" s="33" t="s">
        <v>601</v>
      </c>
      <c r="D863" s="33">
        <v>2018</v>
      </c>
      <c r="E863" s="68">
        <v>7490913.8241459168</v>
      </c>
    </row>
    <row r="864" spans="1:5" x14ac:dyDescent="0.2">
      <c r="A864" s="33" t="s">
        <v>33</v>
      </c>
      <c r="B864" s="33" t="s">
        <v>120</v>
      </c>
      <c r="C864" s="33" t="s">
        <v>601</v>
      </c>
      <c r="D864" s="33">
        <v>2019</v>
      </c>
      <c r="E864" s="68">
        <v>1469315.4479955593</v>
      </c>
    </row>
    <row r="865" spans="1:5" x14ac:dyDescent="0.2">
      <c r="A865" s="33" t="s">
        <v>33</v>
      </c>
      <c r="B865" s="33" t="s">
        <v>120</v>
      </c>
      <c r="C865" s="33" t="s">
        <v>605</v>
      </c>
      <c r="D865" s="33">
        <v>2017</v>
      </c>
      <c r="E865" s="68">
        <v>67500.000000000015</v>
      </c>
    </row>
    <row r="866" spans="1:5" x14ac:dyDescent="0.2">
      <c r="A866" s="33" t="s">
        <v>33</v>
      </c>
      <c r="B866" s="33" t="s">
        <v>120</v>
      </c>
      <c r="C866" s="33" t="s">
        <v>605</v>
      </c>
      <c r="D866" s="33">
        <v>2018</v>
      </c>
      <c r="E866" s="68">
        <v>246000.00000000015</v>
      </c>
    </row>
    <row r="867" spans="1:5" x14ac:dyDescent="0.2">
      <c r="A867" s="33" t="s">
        <v>33</v>
      </c>
      <c r="B867" s="33" t="s">
        <v>120</v>
      </c>
      <c r="C867" s="33" t="s">
        <v>605</v>
      </c>
      <c r="D867" s="33">
        <v>2019</v>
      </c>
      <c r="E867" s="68">
        <v>66500</v>
      </c>
    </row>
    <row r="868" spans="1:5" x14ac:dyDescent="0.2">
      <c r="A868" s="33" t="s">
        <v>33</v>
      </c>
      <c r="B868" s="33" t="s">
        <v>120</v>
      </c>
      <c r="C868" s="33" t="s">
        <v>605</v>
      </c>
      <c r="D868" s="33">
        <v>2019</v>
      </c>
      <c r="E868" s="68">
        <v>657856</v>
      </c>
    </row>
    <row r="869" spans="1:5" x14ac:dyDescent="0.2">
      <c r="A869" s="33" t="s">
        <v>33</v>
      </c>
      <c r="B869" s="33" t="s">
        <v>120</v>
      </c>
      <c r="C869" s="33" t="s">
        <v>605</v>
      </c>
      <c r="D869" s="33">
        <v>2020</v>
      </c>
      <c r="E869" s="68">
        <v>982784</v>
      </c>
    </row>
    <row r="870" spans="1:5" x14ac:dyDescent="0.2">
      <c r="A870" s="33" t="s">
        <v>33</v>
      </c>
      <c r="B870" s="33" t="s">
        <v>120</v>
      </c>
      <c r="C870" s="33" t="s">
        <v>605</v>
      </c>
      <c r="D870" s="33">
        <v>2021</v>
      </c>
      <c r="E870" s="68">
        <v>982784</v>
      </c>
    </row>
    <row r="871" spans="1:5" x14ac:dyDescent="0.2">
      <c r="A871" s="33" t="s">
        <v>33</v>
      </c>
      <c r="B871" s="33" t="s">
        <v>120</v>
      </c>
      <c r="C871" s="33" t="s">
        <v>605</v>
      </c>
      <c r="D871" s="33">
        <v>2022</v>
      </c>
      <c r="E871" s="68">
        <v>324928</v>
      </c>
    </row>
    <row r="872" spans="1:5" x14ac:dyDescent="0.2">
      <c r="A872" s="33" t="s">
        <v>34</v>
      </c>
      <c r="B872" s="33" t="s">
        <v>114</v>
      </c>
      <c r="C872" s="33" t="s">
        <v>601</v>
      </c>
      <c r="D872" s="33">
        <v>2017</v>
      </c>
      <c r="E872" s="68">
        <v>5330661.4099999992</v>
      </c>
    </row>
    <row r="873" spans="1:5" x14ac:dyDescent="0.2">
      <c r="A873" s="33" t="s">
        <v>34</v>
      </c>
      <c r="B873" s="33" t="s">
        <v>114</v>
      </c>
      <c r="C873" s="33" t="s">
        <v>601</v>
      </c>
      <c r="D873" s="33">
        <v>2018</v>
      </c>
      <c r="E873" s="68">
        <v>10118721.991044253</v>
      </c>
    </row>
    <row r="874" spans="1:5" x14ac:dyDescent="0.2">
      <c r="A874" s="33" t="s">
        <v>34</v>
      </c>
      <c r="B874" s="33" t="s">
        <v>114</v>
      </c>
      <c r="C874" s="33" t="s">
        <v>601</v>
      </c>
      <c r="D874" s="33">
        <v>2019</v>
      </c>
      <c r="E874" s="68">
        <v>5371157.9645178672</v>
      </c>
    </row>
    <row r="875" spans="1:5" x14ac:dyDescent="0.2">
      <c r="A875" s="33" t="s">
        <v>34</v>
      </c>
      <c r="B875" s="33" t="s">
        <v>114</v>
      </c>
      <c r="C875" s="33" t="s">
        <v>605</v>
      </c>
      <c r="D875" s="33">
        <v>2017</v>
      </c>
      <c r="E875" s="68">
        <v>1259986.1700000002</v>
      </c>
    </row>
    <row r="876" spans="1:5" x14ac:dyDescent="0.2">
      <c r="A876" s="33" t="s">
        <v>34</v>
      </c>
      <c r="B876" s="33" t="s">
        <v>114</v>
      </c>
      <c r="C876" s="33" t="s">
        <v>605</v>
      </c>
      <c r="D876" s="33">
        <v>2018</v>
      </c>
      <c r="E876" s="68">
        <v>1598909.5200000007</v>
      </c>
    </row>
    <row r="877" spans="1:5" x14ac:dyDescent="0.2">
      <c r="A877" s="33" t="s">
        <v>34</v>
      </c>
      <c r="B877" s="33" t="s">
        <v>114</v>
      </c>
      <c r="C877" s="33" t="s">
        <v>605</v>
      </c>
      <c r="D877" s="33">
        <v>2019</v>
      </c>
      <c r="E877" s="68">
        <v>439777.27999999997</v>
      </c>
    </row>
    <row r="878" spans="1:5" x14ac:dyDescent="0.2">
      <c r="A878" s="33" t="s">
        <v>34</v>
      </c>
      <c r="B878" s="33" t="s">
        <v>114</v>
      </c>
      <c r="C878" s="33" t="s">
        <v>605</v>
      </c>
      <c r="D878" s="33">
        <v>2019</v>
      </c>
      <c r="E878" s="68">
        <v>707700.03475089849</v>
      </c>
    </row>
    <row r="879" spans="1:5" x14ac:dyDescent="0.2">
      <c r="A879" s="33" t="s">
        <v>34</v>
      </c>
      <c r="B879" s="33" t="s">
        <v>114</v>
      </c>
      <c r="C879" s="33" t="s">
        <v>605</v>
      </c>
      <c r="D879" s="33">
        <v>2020</v>
      </c>
      <c r="E879" s="68">
        <v>1017927.7812369697</v>
      </c>
    </row>
    <row r="880" spans="1:5" x14ac:dyDescent="0.2">
      <c r="A880" s="33" t="s">
        <v>49</v>
      </c>
      <c r="B880" s="33" t="s">
        <v>115</v>
      </c>
      <c r="C880" s="33" t="s">
        <v>604</v>
      </c>
      <c r="D880" s="33">
        <v>2017</v>
      </c>
      <c r="E880" s="68">
        <v>40000</v>
      </c>
    </row>
    <row r="881" spans="1:5" x14ac:dyDescent="0.2">
      <c r="A881" s="33" t="s">
        <v>49</v>
      </c>
      <c r="B881" s="33" t="s">
        <v>115</v>
      </c>
      <c r="C881" s="33" t="s">
        <v>604</v>
      </c>
      <c r="D881" s="33">
        <v>2019</v>
      </c>
      <c r="E881" s="68">
        <v>40000</v>
      </c>
    </row>
    <row r="882" spans="1:5" x14ac:dyDescent="0.2">
      <c r="A882" s="33" t="s">
        <v>49</v>
      </c>
      <c r="B882" s="33" t="s">
        <v>115</v>
      </c>
      <c r="C882" s="33" t="s">
        <v>601</v>
      </c>
      <c r="D882" s="33">
        <v>2017</v>
      </c>
      <c r="E882" s="68">
        <v>5716218.1954954965</v>
      </c>
    </row>
    <row r="883" spans="1:5" x14ac:dyDescent="0.2">
      <c r="A883" s="33" t="s">
        <v>49</v>
      </c>
      <c r="B883" s="33" t="s">
        <v>115</v>
      </c>
      <c r="C883" s="33" t="s">
        <v>601</v>
      </c>
      <c r="D883" s="33">
        <v>2018</v>
      </c>
      <c r="E883" s="68">
        <v>5473858.9472589223</v>
      </c>
    </row>
    <row r="884" spans="1:5" x14ac:dyDescent="0.2">
      <c r="A884" s="33" t="s">
        <v>49</v>
      </c>
      <c r="B884" s="33" t="s">
        <v>115</v>
      </c>
      <c r="C884" s="33" t="s">
        <v>601</v>
      </c>
      <c r="D884" s="33">
        <v>2019</v>
      </c>
      <c r="E884" s="68">
        <v>3803481.2268537581</v>
      </c>
    </row>
    <row r="885" spans="1:5" x14ac:dyDescent="0.2">
      <c r="A885" s="33" t="s">
        <v>35</v>
      </c>
      <c r="B885" s="33" t="s">
        <v>116</v>
      </c>
      <c r="C885" s="33" t="s">
        <v>603</v>
      </c>
      <c r="D885" s="33">
        <v>2019</v>
      </c>
      <c r="E885" s="68">
        <v>107581.486643087</v>
      </c>
    </row>
    <row r="886" spans="1:5" x14ac:dyDescent="0.2">
      <c r="A886" s="33" t="s">
        <v>35</v>
      </c>
      <c r="B886" s="33" t="s">
        <v>116</v>
      </c>
      <c r="C886" s="33" t="s">
        <v>603</v>
      </c>
      <c r="D886" s="33">
        <v>2020</v>
      </c>
      <c r="E886" s="68">
        <v>131315.59040286101</v>
      </c>
    </row>
    <row r="887" spans="1:5" x14ac:dyDescent="0.2">
      <c r="A887" s="33" t="s">
        <v>35</v>
      </c>
      <c r="B887" s="33" t="s">
        <v>116</v>
      </c>
      <c r="C887" s="33" t="s">
        <v>603</v>
      </c>
      <c r="D887" s="33">
        <v>2021</v>
      </c>
      <c r="E887" s="68">
        <v>159129.668536913</v>
      </c>
    </row>
    <row r="888" spans="1:5" x14ac:dyDescent="0.2">
      <c r="A888" s="33" t="s">
        <v>35</v>
      </c>
      <c r="B888" s="33" t="s">
        <v>116</v>
      </c>
      <c r="C888" s="33" t="s">
        <v>603</v>
      </c>
      <c r="D888" s="33">
        <v>2022</v>
      </c>
      <c r="E888" s="68">
        <v>170738.11745864199</v>
      </c>
    </row>
    <row r="889" spans="1:5" x14ac:dyDescent="0.2">
      <c r="A889" s="33" t="s">
        <v>35</v>
      </c>
      <c r="B889" s="33" t="s">
        <v>116</v>
      </c>
      <c r="C889" s="33" t="s">
        <v>603</v>
      </c>
      <c r="D889" s="33">
        <v>2023</v>
      </c>
      <c r="E889" s="68">
        <v>166901.39692871051</v>
      </c>
    </row>
    <row r="890" spans="1:5" x14ac:dyDescent="0.2">
      <c r="A890" s="33" t="s">
        <v>35</v>
      </c>
      <c r="B890" s="33" t="s">
        <v>116</v>
      </c>
      <c r="C890" s="33" t="s">
        <v>603</v>
      </c>
      <c r="D890" s="33">
        <v>2024</v>
      </c>
      <c r="E890" s="68">
        <v>163116.66006091129</v>
      </c>
    </row>
    <row r="891" spans="1:5" x14ac:dyDescent="0.2">
      <c r="A891" s="33" t="s">
        <v>35</v>
      </c>
      <c r="B891" s="33" t="s">
        <v>116</v>
      </c>
      <c r="C891" s="33" t="s">
        <v>603</v>
      </c>
      <c r="D891" s="33">
        <v>2025</v>
      </c>
      <c r="E891" s="68">
        <v>159134.02283483269</v>
      </c>
    </row>
    <row r="892" spans="1:5" x14ac:dyDescent="0.2">
      <c r="A892" s="33" t="s">
        <v>35</v>
      </c>
      <c r="B892" s="33" t="s">
        <v>116</v>
      </c>
      <c r="C892" s="33" t="s">
        <v>603</v>
      </c>
      <c r="D892" s="33">
        <v>2026</v>
      </c>
      <c r="E892" s="68">
        <v>159431.21676444949</v>
      </c>
    </row>
    <row r="893" spans="1:5" x14ac:dyDescent="0.2">
      <c r="A893" s="33" t="s">
        <v>35</v>
      </c>
      <c r="B893" s="33" t="s">
        <v>116</v>
      </c>
      <c r="C893" s="33" t="s">
        <v>603</v>
      </c>
      <c r="D893" s="33">
        <v>2027</v>
      </c>
      <c r="E893" s="68">
        <v>160458.02104477631</v>
      </c>
    </row>
    <row r="894" spans="1:5" x14ac:dyDescent="0.2">
      <c r="A894" s="33" t="s">
        <v>35</v>
      </c>
      <c r="B894" s="33" t="s">
        <v>116</v>
      </c>
      <c r="C894" s="33" t="s">
        <v>603</v>
      </c>
      <c r="D894" s="33">
        <v>2028</v>
      </c>
      <c r="E894" s="68">
        <v>158493.6987292174</v>
      </c>
    </row>
    <row r="895" spans="1:5" x14ac:dyDescent="0.2">
      <c r="A895" s="33" t="s">
        <v>35</v>
      </c>
      <c r="B895" s="33" t="s">
        <v>116</v>
      </c>
      <c r="C895" s="33" t="s">
        <v>603</v>
      </c>
      <c r="D895" s="33">
        <v>2029</v>
      </c>
      <c r="E895" s="68">
        <v>135148.64858758639</v>
      </c>
    </row>
    <row r="896" spans="1:5" x14ac:dyDescent="0.2">
      <c r="A896" s="33" t="s">
        <v>35</v>
      </c>
      <c r="B896" s="33" t="s">
        <v>116</v>
      </c>
      <c r="C896" s="33" t="s">
        <v>603</v>
      </c>
      <c r="D896" s="33">
        <v>2030</v>
      </c>
      <c r="E896" s="68">
        <v>124564.0601624931</v>
      </c>
    </row>
    <row r="897" spans="1:5" x14ac:dyDescent="0.2">
      <c r="A897" s="33" t="s">
        <v>35</v>
      </c>
      <c r="B897" s="33" t="s">
        <v>116</v>
      </c>
      <c r="C897" s="33" t="s">
        <v>603</v>
      </c>
      <c r="D897" s="33">
        <v>2031</v>
      </c>
      <c r="E897" s="68">
        <v>103722.3887333477</v>
      </c>
    </row>
    <row r="898" spans="1:5" x14ac:dyDescent="0.2">
      <c r="A898" s="33" t="s">
        <v>35</v>
      </c>
      <c r="B898" s="33" t="s">
        <v>116</v>
      </c>
      <c r="C898" s="33" t="s">
        <v>603</v>
      </c>
      <c r="D898" s="33">
        <v>2032</v>
      </c>
      <c r="E898" s="68">
        <v>86165.341522857605</v>
      </c>
    </row>
    <row r="899" spans="1:5" x14ac:dyDescent="0.2">
      <c r="A899" s="33" t="s">
        <v>35</v>
      </c>
      <c r="B899" s="33" t="s">
        <v>116</v>
      </c>
      <c r="C899" s="33" t="s">
        <v>603</v>
      </c>
      <c r="D899" s="33">
        <v>2033</v>
      </c>
      <c r="E899" s="68">
        <v>73437.437459750305</v>
      </c>
    </row>
    <row r="900" spans="1:5" x14ac:dyDescent="0.2">
      <c r="A900" s="33" t="s">
        <v>35</v>
      </c>
      <c r="B900" s="33" t="s">
        <v>116</v>
      </c>
      <c r="C900" s="33" t="s">
        <v>603</v>
      </c>
      <c r="D900" s="33">
        <v>2034</v>
      </c>
      <c r="E900" s="68">
        <v>62396.067700627558</v>
      </c>
    </row>
    <row r="901" spans="1:5" x14ac:dyDescent="0.2">
      <c r="A901" s="33" t="s">
        <v>35</v>
      </c>
      <c r="B901" s="33" t="s">
        <v>116</v>
      </c>
      <c r="C901" s="33" t="s">
        <v>603</v>
      </c>
      <c r="D901" s="33">
        <v>2035</v>
      </c>
      <c r="E901" s="68">
        <v>57146.753918624658</v>
      </c>
    </row>
    <row r="902" spans="1:5" x14ac:dyDescent="0.2">
      <c r="A902" s="33" t="s">
        <v>35</v>
      </c>
      <c r="B902" s="33" t="s">
        <v>116</v>
      </c>
      <c r="C902" s="33" t="s">
        <v>603</v>
      </c>
      <c r="D902" s="33">
        <v>2036</v>
      </c>
      <c r="E902" s="68">
        <v>70650.364400788036</v>
      </c>
    </row>
    <row r="903" spans="1:5" x14ac:dyDescent="0.2">
      <c r="A903" s="33" t="s">
        <v>35</v>
      </c>
      <c r="B903" s="33" t="s">
        <v>116</v>
      </c>
      <c r="C903" s="33" t="s">
        <v>603</v>
      </c>
      <c r="D903" s="33">
        <v>2037</v>
      </c>
      <c r="E903" s="68">
        <v>63410.30700937099</v>
      </c>
    </row>
    <row r="904" spans="1:5" x14ac:dyDescent="0.2">
      <c r="A904" s="33" t="s">
        <v>35</v>
      </c>
      <c r="B904" s="33" t="s">
        <v>116</v>
      </c>
      <c r="C904" s="33" t="s">
        <v>603</v>
      </c>
      <c r="D904" s="33">
        <v>2038</v>
      </c>
      <c r="E904" s="68">
        <v>52043.836136971411</v>
      </c>
    </row>
    <row r="905" spans="1:5" x14ac:dyDescent="0.2">
      <c r="A905" s="33" t="s">
        <v>35</v>
      </c>
      <c r="B905" s="33" t="s">
        <v>116</v>
      </c>
      <c r="C905" s="33" t="s">
        <v>603</v>
      </c>
      <c r="D905" s="33">
        <v>2039</v>
      </c>
      <c r="E905" s="68">
        <v>45509.963040409697</v>
      </c>
    </row>
    <row r="906" spans="1:5" x14ac:dyDescent="0.2">
      <c r="A906" s="33" t="s">
        <v>35</v>
      </c>
      <c r="B906" s="33" t="s">
        <v>116</v>
      </c>
      <c r="C906" s="33" t="s">
        <v>603</v>
      </c>
      <c r="D906" s="33">
        <v>2040</v>
      </c>
      <c r="E906" s="68">
        <v>44369.264236517673</v>
      </c>
    </row>
    <row r="907" spans="1:5" x14ac:dyDescent="0.2">
      <c r="A907" s="33" t="s">
        <v>35</v>
      </c>
      <c r="B907" s="33" t="s">
        <v>116</v>
      </c>
      <c r="C907" s="33" t="s">
        <v>603</v>
      </c>
      <c r="D907" s="33">
        <v>2041</v>
      </c>
      <c r="E907" s="68">
        <v>13991.576717828049</v>
      </c>
    </row>
    <row r="908" spans="1:5" x14ac:dyDescent="0.2">
      <c r="A908" s="33" t="s">
        <v>35</v>
      </c>
      <c r="B908" s="33" t="s">
        <v>116</v>
      </c>
      <c r="C908" s="33" t="s">
        <v>604</v>
      </c>
      <c r="D908" s="33">
        <v>2017</v>
      </c>
      <c r="E908" s="68">
        <v>556360</v>
      </c>
    </row>
    <row r="909" spans="1:5" x14ac:dyDescent="0.2">
      <c r="A909" s="33" t="s">
        <v>35</v>
      </c>
      <c r="B909" s="33" t="s">
        <v>116</v>
      </c>
      <c r="C909" s="33" t="s">
        <v>604</v>
      </c>
      <c r="D909" s="33">
        <v>2018</v>
      </c>
      <c r="E909" s="68">
        <v>243310</v>
      </c>
    </row>
    <row r="910" spans="1:5" x14ac:dyDescent="0.2">
      <c r="A910" s="33" t="s">
        <v>35</v>
      </c>
      <c r="B910" s="33" t="s">
        <v>116</v>
      </c>
      <c r="C910" s="33" t="s">
        <v>604</v>
      </c>
      <c r="D910" s="33">
        <v>2019</v>
      </c>
      <c r="E910" s="68">
        <v>1604875</v>
      </c>
    </row>
    <row r="911" spans="1:5" x14ac:dyDescent="0.2">
      <c r="A911" s="33" t="s">
        <v>35</v>
      </c>
      <c r="B911" s="33" t="s">
        <v>116</v>
      </c>
      <c r="C911" s="33" t="s">
        <v>604</v>
      </c>
      <c r="D911" s="33">
        <v>2020</v>
      </c>
      <c r="E911" s="68">
        <v>695750</v>
      </c>
    </row>
    <row r="912" spans="1:5" x14ac:dyDescent="0.2">
      <c r="A912" s="33" t="s">
        <v>35</v>
      </c>
      <c r="B912" s="33" t="s">
        <v>116</v>
      </c>
      <c r="C912" s="33" t="s">
        <v>604</v>
      </c>
      <c r="D912" s="33">
        <v>2021</v>
      </c>
      <c r="E912" s="68">
        <v>2687520</v>
      </c>
    </row>
    <row r="913" spans="1:5" x14ac:dyDescent="0.2">
      <c r="A913" s="33" t="s">
        <v>35</v>
      </c>
      <c r="B913" s="33" t="s">
        <v>116</v>
      </c>
      <c r="C913" s="33" t="s">
        <v>604</v>
      </c>
      <c r="D913" s="33">
        <v>2022</v>
      </c>
      <c r="E913" s="68">
        <v>2062470</v>
      </c>
    </row>
    <row r="914" spans="1:5" x14ac:dyDescent="0.2">
      <c r="A914" s="33" t="s">
        <v>35</v>
      </c>
      <c r="B914" s="33" t="s">
        <v>116</v>
      </c>
      <c r="C914" s="33" t="s">
        <v>604</v>
      </c>
      <c r="D914" s="33">
        <v>2023</v>
      </c>
      <c r="E914" s="68">
        <v>2187370</v>
      </c>
    </row>
    <row r="915" spans="1:5" x14ac:dyDescent="0.2">
      <c r="A915" s="33" t="s">
        <v>35</v>
      </c>
      <c r="B915" s="33" t="s">
        <v>116</v>
      </c>
      <c r="C915" s="33" t="s">
        <v>604</v>
      </c>
      <c r="D915" s="33">
        <v>2024</v>
      </c>
      <c r="E915" s="68">
        <v>2124070</v>
      </c>
    </row>
    <row r="916" spans="1:5" x14ac:dyDescent="0.2">
      <c r="A916" s="33" t="s">
        <v>35</v>
      </c>
      <c r="B916" s="33" t="s">
        <v>116</v>
      </c>
      <c r="C916" s="33" t="s">
        <v>604</v>
      </c>
      <c r="D916" s="33">
        <v>2025</v>
      </c>
      <c r="E916" s="68">
        <v>1911770</v>
      </c>
    </row>
    <row r="917" spans="1:5" x14ac:dyDescent="0.2">
      <c r="A917" s="33" t="s">
        <v>35</v>
      </c>
      <c r="B917" s="33" t="s">
        <v>116</v>
      </c>
      <c r="C917" s="33" t="s">
        <v>604</v>
      </c>
      <c r="D917" s="33">
        <v>2026</v>
      </c>
      <c r="E917" s="68">
        <v>2110370</v>
      </c>
    </row>
    <row r="918" spans="1:5" x14ac:dyDescent="0.2">
      <c r="A918" s="33" t="s">
        <v>35</v>
      </c>
      <c r="B918" s="33" t="s">
        <v>116</v>
      </c>
      <c r="C918" s="33" t="s">
        <v>604</v>
      </c>
      <c r="D918" s="33">
        <v>2027</v>
      </c>
      <c r="E918" s="68">
        <v>2019070</v>
      </c>
    </row>
    <row r="919" spans="1:5" x14ac:dyDescent="0.2">
      <c r="A919" s="33" t="s">
        <v>35</v>
      </c>
      <c r="B919" s="33" t="s">
        <v>116</v>
      </c>
      <c r="C919" s="33" t="s">
        <v>604</v>
      </c>
      <c r="D919" s="33">
        <v>2028</v>
      </c>
      <c r="E919" s="68">
        <v>703125</v>
      </c>
    </row>
    <row r="920" spans="1:5" x14ac:dyDescent="0.2">
      <c r="A920" s="33" t="s">
        <v>35</v>
      </c>
      <c r="B920" s="33" t="s">
        <v>116</v>
      </c>
      <c r="C920" s="33" t="s">
        <v>604</v>
      </c>
      <c r="D920" s="33">
        <v>2029</v>
      </c>
      <c r="E920" s="68">
        <v>927500</v>
      </c>
    </row>
    <row r="921" spans="1:5" x14ac:dyDescent="0.2">
      <c r="A921" s="33" t="s">
        <v>35</v>
      </c>
      <c r="B921" s="33" t="s">
        <v>116</v>
      </c>
      <c r="C921" s="33" t="s">
        <v>604</v>
      </c>
      <c r="D921" s="33">
        <v>2030</v>
      </c>
      <c r="E921" s="68">
        <v>558750</v>
      </c>
    </row>
    <row r="922" spans="1:5" x14ac:dyDescent="0.2">
      <c r="A922" s="33" t="s">
        <v>35</v>
      </c>
      <c r="B922" s="33" t="s">
        <v>116</v>
      </c>
      <c r="C922" s="33" t="s">
        <v>604</v>
      </c>
      <c r="D922" s="33">
        <v>2031</v>
      </c>
      <c r="E922" s="68">
        <v>244375</v>
      </c>
    </row>
    <row r="923" spans="1:5" x14ac:dyDescent="0.2">
      <c r="A923" s="33" t="s">
        <v>35</v>
      </c>
      <c r="B923" s="33" t="s">
        <v>116</v>
      </c>
      <c r="C923" s="33" t="s">
        <v>604</v>
      </c>
      <c r="D923" s="33">
        <v>2032</v>
      </c>
      <c r="E923" s="68">
        <v>244375</v>
      </c>
    </row>
    <row r="924" spans="1:5" x14ac:dyDescent="0.2">
      <c r="A924" s="33" t="s">
        <v>35</v>
      </c>
      <c r="B924" s="33" t="s">
        <v>116</v>
      </c>
      <c r="C924" s="33" t="s">
        <v>604</v>
      </c>
      <c r="D924" s="33">
        <v>2033</v>
      </c>
      <c r="E924" s="68">
        <v>324375</v>
      </c>
    </row>
    <row r="925" spans="1:5" x14ac:dyDescent="0.2">
      <c r="A925" s="33" t="s">
        <v>35</v>
      </c>
      <c r="B925" s="33" t="s">
        <v>116</v>
      </c>
      <c r="C925" s="33" t="s">
        <v>604</v>
      </c>
      <c r="D925" s="33">
        <v>2034</v>
      </c>
      <c r="E925" s="68">
        <v>20000</v>
      </c>
    </row>
    <row r="926" spans="1:5" x14ac:dyDescent="0.2">
      <c r="A926" s="33" t="s">
        <v>35</v>
      </c>
      <c r="B926" s="33" t="s">
        <v>116</v>
      </c>
      <c r="C926" s="33" t="s">
        <v>604</v>
      </c>
      <c r="D926" s="33">
        <v>2035</v>
      </c>
      <c r="E926" s="68">
        <v>693125</v>
      </c>
    </row>
    <row r="927" spans="1:5" x14ac:dyDescent="0.2">
      <c r="A927" s="33" t="s">
        <v>35</v>
      </c>
      <c r="B927" s="33" t="s">
        <v>116</v>
      </c>
      <c r="C927" s="33" t="s">
        <v>604</v>
      </c>
      <c r="D927" s="33">
        <v>2036</v>
      </c>
      <c r="E927" s="68">
        <v>324375</v>
      </c>
    </row>
    <row r="928" spans="1:5" x14ac:dyDescent="0.2">
      <c r="A928" s="33" t="s">
        <v>35</v>
      </c>
      <c r="B928" s="33" t="s">
        <v>116</v>
      </c>
      <c r="C928" s="33" t="s">
        <v>604</v>
      </c>
      <c r="D928" s="33">
        <v>2037</v>
      </c>
      <c r="E928" s="68">
        <v>244375</v>
      </c>
    </row>
    <row r="929" spans="1:5" x14ac:dyDescent="0.2">
      <c r="A929" s="33" t="s">
        <v>35</v>
      </c>
      <c r="B929" s="33" t="s">
        <v>116</v>
      </c>
      <c r="C929" s="33" t="s">
        <v>604</v>
      </c>
      <c r="D929" s="33">
        <v>2038</v>
      </c>
      <c r="E929" s="68">
        <v>20000</v>
      </c>
    </row>
    <row r="930" spans="1:5" x14ac:dyDescent="0.2">
      <c r="A930" s="33" t="s">
        <v>35</v>
      </c>
      <c r="B930" s="33" t="s">
        <v>116</v>
      </c>
      <c r="C930" s="33" t="s">
        <v>604</v>
      </c>
      <c r="D930" s="33">
        <v>2039</v>
      </c>
      <c r="E930" s="68">
        <v>324375</v>
      </c>
    </row>
    <row r="931" spans="1:5" x14ac:dyDescent="0.2">
      <c r="A931" s="33" t="s">
        <v>35</v>
      </c>
      <c r="B931" s="33" t="s">
        <v>116</v>
      </c>
      <c r="C931" s="33" t="s">
        <v>604</v>
      </c>
      <c r="D931" s="33">
        <v>2040</v>
      </c>
      <c r="E931" s="68">
        <v>244375</v>
      </c>
    </row>
    <row r="932" spans="1:5" x14ac:dyDescent="0.2">
      <c r="A932" s="33" t="s">
        <v>35</v>
      </c>
      <c r="B932" s="33" t="s">
        <v>116</v>
      </c>
      <c r="C932" s="33" t="s">
        <v>604</v>
      </c>
      <c r="D932" s="33">
        <v>2041</v>
      </c>
      <c r="E932" s="68">
        <v>20000</v>
      </c>
    </row>
    <row r="933" spans="1:5" x14ac:dyDescent="0.2">
      <c r="A933" s="33" t="s">
        <v>35</v>
      </c>
      <c r="B933" s="33" t="s">
        <v>116</v>
      </c>
      <c r="C933" s="33" t="s">
        <v>601</v>
      </c>
      <c r="D933" s="33">
        <v>2017</v>
      </c>
      <c r="E933" s="68">
        <v>1041183.9999999999</v>
      </c>
    </row>
    <row r="934" spans="1:5" x14ac:dyDescent="0.2">
      <c r="A934" s="33" t="s">
        <v>35</v>
      </c>
      <c r="B934" s="33" t="s">
        <v>116</v>
      </c>
      <c r="C934" s="33" t="s">
        <v>601</v>
      </c>
      <c r="D934" s="33">
        <v>2018</v>
      </c>
      <c r="E934" s="68">
        <v>152658</v>
      </c>
    </row>
    <row r="935" spans="1:5" x14ac:dyDescent="0.2">
      <c r="A935" s="33" t="s">
        <v>35</v>
      </c>
      <c r="B935" s="33" t="s">
        <v>116</v>
      </c>
      <c r="C935" s="33" t="s">
        <v>605</v>
      </c>
      <c r="D935" s="33">
        <v>2017</v>
      </c>
      <c r="E935" s="68">
        <v>1666845.9999999998</v>
      </c>
    </row>
    <row r="936" spans="1:5" x14ac:dyDescent="0.2">
      <c r="A936" s="33" t="s">
        <v>35</v>
      </c>
      <c r="B936" s="33" t="s">
        <v>116</v>
      </c>
      <c r="C936" s="33" t="s">
        <v>605</v>
      </c>
      <c r="D936" s="33">
        <v>2018</v>
      </c>
      <c r="E936" s="68">
        <v>2430312</v>
      </c>
    </row>
    <row r="937" spans="1:5" x14ac:dyDescent="0.2">
      <c r="A937" s="33" t="s">
        <v>35</v>
      </c>
      <c r="B937" s="33" t="s">
        <v>116</v>
      </c>
      <c r="C937" s="33" t="s">
        <v>605</v>
      </c>
      <c r="D937" s="33">
        <v>2019</v>
      </c>
      <c r="E937" s="68">
        <v>1574135.662752945</v>
      </c>
    </row>
    <row r="938" spans="1:5" x14ac:dyDescent="0.2">
      <c r="A938" s="33" t="s">
        <v>35</v>
      </c>
      <c r="B938" s="33" t="s">
        <v>116</v>
      </c>
      <c r="C938" s="33" t="s">
        <v>605</v>
      </c>
      <c r="D938" s="33">
        <v>2020</v>
      </c>
      <c r="E938" s="68">
        <v>1471765.4635872026</v>
      </c>
    </row>
    <row r="939" spans="1:5" x14ac:dyDescent="0.2">
      <c r="A939" s="33" t="s">
        <v>35</v>
      </c>
      <c r="B939" s="33" t="s">
        <v>116</v>
      </c>
      <c r="C939" s="33" t="s">
        <v>605</v>
      </c>
      <c r="D939" s="33">
        <v>2021</v>
      </c>
      <c r="E939" s="68">
        <v>1328799.251782167</v>
      </c>
    </row>
    <row r="940" spans="1:5" x14ac:dyDescent="0.2">
      <c r="A940" s="33" t="s">
        <v>35</v>
      </c>
      <c r="B940" s="33" t="s">
        <v>116</v>
      </c>
      <c r="C940" s="33" t="s">
        <v>605</v>
      </c>
      <c r="D940" s="33">
        <v>2022</v>
      </c>
      <c r="E940" s="68">
        <v>1343797.764318266</v>
      </c>
    </row>
    <row r="941" spans="1:5" x14ac:dyDescent="0.2">
      <c r="A941" s="33" t="s">
        <v>35</v>
      </c>
      <c r="B941" s="33" t="s">
        <v>116</v>
      </c>
      <c r="C941" s="33" t="s">
        <v>605</v>
      </c>
      <c r="D941" s="33">
        <v>2023</v>
      </c>
      <c r="E941" s="68">
        <v>1361939.4393396813</v>
      </c>
    </row>
    <row r="942" spans="1:5" x14ac:dyDescent="0.2">
      <c r="A942" s="33" t="s">
        <v>35</v>
      </c>
      <c r="B942" s="33" t="s">
        <v>116</v>
      </c>
      <c r="C942" s="33" t="s">
        <v>605</v>
      </c>
      <c r="D942" s="33">
        <v>2024</v>
      </c>
      <c r="E942" s="68">
        <v>1325982.8926348567</v>
      </c>
    </row>
    <row r="943" spans="1:5" x14ac:dyDescent="0.2">
      <c r="A943" s="33" t="s">
        <v>35</v>
      </c>
      <c r="B943" s="33" t="s">
        <v>116</v>
      </c>
      <c r="C943" s="33" t="s">
        <v>605</v>
      </c>
      <c r="D943" s="33">
        <v>2025</v>
      </c>
      <c r="E943" s="68">
        <v>1351132.1922024635</v>
      </c>
    </row>
    <row r="944" spans="1:5" x14ac:dyDescent="0.2">
      <c r="A944" s="33" t="s">
        <v>35</v>
      </c>
      <c r="B944" s="33" t="s">
        <v>116</v>
      </c>
      <c r="C944" s="33" t="s">
        <v>605</v>
      </c>
      <c r="D944" s="33">
        <v>2026</v>
      </c>
      <c r="E944" s="68">
        <v>1272225.5599574079</v>
      </c>
    </row>
    <row r="945" spans="1:5" x14ac:dyDescent="0.2">
      <c r="A945" s="33" t="s">
        <v>35</v>
      </c>
      <c r="B945" s="33" t="s">
        <v>116</v>
      </c>
      <c r="C945" s="33" t="s">
        <v>605</v>
      </c>
      <c r="D945" s="33">
        <v>2027</v>
      </c>
      <c r="E945" s="68">
        <v>1253954.9667616896</v>
      </c>
    </row>
    <row r="946" spans="1:5" x14ac:dyDescent="0.2">
      <c r="A946" s="33" t="s">
        <v>35</v>
      </c>
      <c r="B946" s="33" t="s">
        <v>116</v>
      </c>
      <c r="C946" s="33" t="s">
        <v>605</v>
      </c>
      <c r="D946" s="33">
        <v>2028</v>
      </c>
      <c r="E946" s="68">
        <v>1150416.5294253863</v>
      </c>
    </row>
    <row r="947" spans="1:5" x14ac:dyDescent="0.2">
      <c r="A947" s="33" t="s">
        <v>35</v>
      </c>
      <c r="B947" s="33" t="s">
        <v>116</v>
      </c>
      <c r="C947" s="33" t="s">
        <v>605</v>
      </c>
      <c r="D947" s="33">
        <v>2029</v>
      </c>
      <c r="E947" s="68">
        <v>1138661.7322832211</v>
      </c>
    </row>
    <row r="948" spans="1:5" x14ac:dyDescent="0.2">
      <c r="A948" s="33" t="s">
        <v>35</v>
      </c>
      <c r="B948" s="33" t="s">
        <v>116</v>
      </c>
      <c r="C948" s="33" t="s">
        <v>605</v>
      </c>
      <c r="D948" s="33">
        <v>2030</v>
      </c>
      <c r="E948" s="68">
        <v>1120173.4209911823</v>
      </c>
    </row>
    <row r="949" spans="1:5" x14ac:dyDescent="0.2">
      <c r="A949" s="33" t="s">
        <v>35</v>
      </c>
      <c r="B949" s="33" t="s">
        <v>116</v>
      </c>
      <c r="C949" s="33" t="s">
        <v>605</v>
      </c>
      <c r="D949" s="33">
        <v>2031</v>
      </c>
      <c r="E949" s="68">
        <v>1046290.7546113371</v>
      </c>
    </row>
    <row r="950" spans="1:5" x14ac:dyDescent="0.2">
      <c r="A950" s="33" t="s">
        <v>35</v>
      </c>
      <c r="B950" s="33" t="s">
        <v>116</v>
      </c>
      <c r="C950" s="33" t="s">
        <v>605</v>
      </c>
      <c r="D950" s="33">
        <v>2032</v>
      </c>
      <c r="E950" s="68">
        <v>904077.87527579779</v>
      </c>
    </row>
    <row r="951" spans="1:5" x14ac:dyDescent="0.2">
      <c r="A951" s="33" t="s">
        <v>35</v>
      </c>
      <c r="B951" s="33" t="s">
        <v>116</v>
      </c>
      <c r="C951" s="33" t="s">
        <v>605</v>
      </c>
      <c r="D951" s="33">
        <v>2033</v>
      </c>
      <c r="E951" s="68">
        <v>819326.06261297152</v>
      </c>
    </row>
    <row r="952" spans="1:5" x14ac:dyDescent="0.2">
      <c r="A952" s="33" t="s">
        <v>35</v>
      </c>
      <c r="B952" s="33" t="s">
        <v>116</v>
      </c>
      <c r="C952" s="33" t="s">
        <v>605</v>
      </c>
      <c r="D952" s="33">
        <v>2034</v>
      </c>
      <c r="E952" s="68">
        <v>721294.47444141167</v>
      </c>
    </row>
    <row r="953" spans="1:5" x14ac:dyDescent="0.2">
      <c r="A953" s="33" t="s">
        <v>35</v>
      </c>
      <c r="B953" s="33" t="s">
        <v>116</v>
      </c>
      <c r="C953" s="33" t="s">
        <v>605</v>
      </c>
      <c r="D953" s="33">
        <v>2035</v>
      </c>
      <c r="E953" s="68">
        <v>728577.27770990774</v>
      </c>
    </row>
    <row r="954" spans="1:5" x14ac:dyDescent="0.2">
      <c r="A954" s="33" t="s">
        <v>35</v>
      </c>
      <c r="B954" s="33" t="s">
        <v>116</v>
      </c>
      <c r="C954" s="33" t="s">
        <v>605</v>
      </c>
      <c r="D954" s="33">
        <v>2036</v>
      </c>
      <c r="E954" s="68">
        <v>698683.69521716062</v>
      </c>
    </row>
    <row r="955" spans="1:5" x14ac:dyDescent="0.2">
      <c r="A955" s="33" t="s">
        <v>35</v>
      </c>
      <c r="B955" s="33" t="s">
        <v>116</v>
      </c>
      <c r="C955" s="33" t="s">
        <v>605</v>
      </c>
      <c r="D955" s="33">
        <v>2037</v>
      </c>
      <c r="E955" s="68">
        <v>701865.36985766492</v>
      </c>
    </row>
    <row r="956" spans="1:5" x14ac:dyDescent="0.2">
      <c r="A956" s="33" t="s">
        <v>35</v>
      </c>
      <c r="B956" s="33" t="s">
        <v>116</v>
      </c>
      <c r="C956" s="33" t="s">
        <v>605</v>
      </c>
      <c r="D956" s="33">
        <v>2038</v>
      </c>
      <c r="E956" s="68">
        <v>627562.90647074615</v>
      </c>
    </row>
    <row r="957" spans="1:5" x14ac:dyDescent="0.2">
      <c r="A957" s="33" t="s">
        <v>35</v>
      </c>
      <c r="B957" s="33" t="s">
        <v>116</v>
      </c>
      <c r="C957" s="33" t="s">
        <v>605</v>
      </c>
      <c r="D957" s="33">
        <v>2039</v>
      </c>
      <c r="E957" s="68">
        <v>594794.14976078866</v>
      </c>
    </row>
    <row r="958" spans="1:5" x14ac:dyDescent="0.2">
      <c r="A958" s="33" t="s">
        <v>35</v>
      </c>
      <c r="B958" s="33" t="s">
        <v>116</v>
      </c>
      <c r="C958" s="33" t="s">
        <v>605</v>
      </c>
      <c r="D958" s="33">
        <v>2040</v>
      </c>
      <c r="E958" s="68">
        <v>433839.75477588846</v>
      </c>
    </row>
    <row r="959" spans="1:5" x14ac:dyDescent="0.2">
      <c r="A959" s="33" t="s">
        <v>35</v>
      </c>
      <c r="B959" s="33" t="s">
        <v>116</v>
      </c>
      <c r="C959" s="33" t="s">
        <v>605</v>
      </c>
      <c r="D959" s="33">
        <v>2041</v>
      </c>
      <c r="E959" s="68">
        <v>195916.55749003185</v>
      </c>
    </row>
    <row r="960" spans="1:5" x14ac:dyDescent="0.2">
      <c r="A960" s="33" t="s">
        <v>36</v>
      </c>
      <c r="B960" s="33" t="s">
        <v>23</v>
      </c>
      <c r="C960" s="33" t="s">
        <v>603</v>
      </c>
      <c r="D960" s="33">
        <v>2018</v>
      </c>
      <c r="E960" s="68">
        <v>16204.721813476026</v>
      </c>
    </row>
    <row r="961" spans="1:5" x14ac:dyDescent="0.2">
      <c r="A961" s="33" t="s">
        <v>36</v>
      </c>
      <c r="B961" s="33" t="s">
        <v>23</v>
      </c>
      <c r="C961" s="33" t="s">
        <v>603</v>
      </c>
      <c r="D961" s="33">
        <v>2019</v>
      </c>
      <c r="E961" s="68">
        <v>315961.29272610042</v>
      </c>
    </row>
    <row r="962" spans="1:5" x14ac:dyDescent="0.2">
      <c r="A962" s="33" t="s">
        <v>36</v>
      </c>
      <c r="B962" s="33" t="s">
        <v>23</v>
      </c>
      <c r="C962" s="33" t="s">
        <v>603</v>
      </c>
      <c r="D962" s="33">
        <v>2020</v>
      </c>
      <c r="E962" s="68">
        <v>410679.54481542681</v>
      </c>
    </row>
    <row r="963" spans="1:5" x14ac:dyDescent="0.2">
      <c r="A963" s="33" t="s">
        <v>36</v>
      </c>
      <c r="B963" s="33" t="s">
        <v>23</v>
      </c>
      <c r="C963" s="33" t="s">
        <v>603</v>
      </c>
      <c r="D963" s="33">
        <v>2021</v>
      </c>
      <c r="E963" s="68">
        <v>360475.43541810167</v>
      </c>
    </row>
    <row r="964" spans="1:5" x14ac:dyDescent="0.2">
      <c r="A964" s="33" t="s">
        <v>36</v>
      </c>
      <c r="B964" s="33" t="s">
        <v>23</v>
      </c>
      <c r="C964" s="33" t="s">
        <v>603</v>
      </c>
      <c r="D964" s="33">
        <v>2022</v>
      </c>
      <c r="E964" s="68">
        <v>282848.83874116826</v>
      </c>
    </row>
    <row r="965" spans="1:5" x14ac:dyDescent="0.2">
      <c r="A965" s="33" t="s">
        <v>36</v>
      </c>
      <c r="B965" s="33" t="s">
        <v>23</v>
      </c>
      <c r="C965" s="33" t="s">
        <v>603</v>
      </c>
      <c r="D965" s="33">
        <v>2023</v>
      </c>
      <c r="E965" s="68">
        <v>224880.40740050323</v>
      </c>
    </row>
    <row r="966" spans="1:5" x14ac:dyDescent="0.2">
      <c r="A966" s="33" t="s">
        <v>36</v>
      </c>
      <c r="B966" s="33" t="s">
        <v>23</v>
      </c>
      <c r="C966" s="33" t="s">
        <v>603</v>
      </c>
      <c r="D966" s="33">
        <v>2024</v>
      </c>
      <c r="E966" s="68">
        <v>184931.47525709524</v>
      </c>
    </row>
    <row r="967" spans="1:5" x14ac:dyDescent="0.2">
      <c r="A967" s="33" t="s">
        <v>36</v>
      </c>
      <c r="B967" s="33" t="s">
        <v>23</v>
      </c>
      <c r="C967" s="33" t="s">
        <v>603</v>
      </c>
      <c r="D967" s="33">
        <v>2025</v>
      </c>
      <c r="E967" s="68">
        <v>151273.22211432879</v>
      </c>
    </row>
    <row r="968" spans="1:5" x14ac:dyDescent="0.2">
      <c r="A968" s="33" t="s">
        <v>36</v>
      </c>
      <c r="B968" s="33" t="s">
        <v>23</v>
      </c>
      <c r="C968" s="33" t="s">
        <v>603</v>
      </c>
      <c r="D968" s="33">
        <v>2026</v>
      </c>
      <c r="E968" s="68">
        <v>124171.22595390608</v>
      </c>
    </row>
    <row r="969" spans="1:5" x14ac:dyDescent="0.2">
      <c r="A969" s="33" t="s">
        <v>36</v>
      </c>
      <c r="B969" s="33" t="s">
        <v>23</v>
      </c>
      <c r="C969" s="33" t="s">
        <v>603</v>
      </c>
      <c r="D969" s="33">
        <v>2027</v>
      </c>
      <c r="E969" s="68">
        <v>101974.46235309989</v>
      </c>
    </row>
    <row r="970" spans="1:5" x14ac:dyDescent="0.2">
      <c r="A970" s="33" t="s">
        <v>36</v>
      </c>
      <c r="B970" s="33" t="s">
        <v>23</v>
      </c>
      <c r="C970" s="33" t="s">
        <v>603</v>
      </c>
      <c r="D970" s="33">
        <v>2028</v>
      </c>
      <c r="E970" s="68">
        <v>69165.165406793851</v>
      </c>
    </row>
    <row r="971" spans="1:5" x14ac:dyDescent="0.2">
      <c r="A971" s="33" t="s">
        <v>36</v>
      </c>
      <c r="B971" s="33" t="s">
        <v>23</v>
      </c>
      <c r="C971" s="33" t="s">
        <v>604</v>
      </c>
      <c r="D971" s="33">
        <v>2018</v>
      </c>
      <c r="E971" s="68">
        <v>3243451.5959259248</v>
      </c>
    </row>
    <row r="972" spans="1:5" x14ac:dyDescent="0.2">
      <c r="A972" s="33" t="s">
        <v>36</v>
      </c>
      <c r="B972" s="33" t="s">
        <v>23</v>
      </c>
      <c r="C972" s="33" t="s">
        <v>604</v>
      </c>
      <c r="D972" s="33">
        <v>2019</v>
      </c>
      <c r="E972" s="68">
        <v>18602997.774823517</v>
      </c>
    </row>
    <row r="973" spans="1:5" x14ac:dyDescent="0.2">
      <c r="A973" s="33" t="s">
        <v>36</v>
      </c>
      <c r="B973" s="33" t="s">
        <v>23</v>
      </c>
      <c r="C973" s="33" t="s">
        <v>604</v>
      </c>
      <c r="D973" s="33">
        <v>2020</v>
      </c>
      <c r="E973" s="68">
        <v>14444070.309999997</v>
      </c>
    </row>
    <row r="974" spans="1:5" x14ac:dyDescent="0.2">
      <c r="A974" s="33" t="s">
        <v>36</v>
      </c>
      <c r="B974" s="33" t="s">
        <v>23</v>
      </c>
      <c r="C974" s="33" t="s">
        <v>604</v>
      </c>
      <c r="D974" s="33">
        <v>2021</v>
      </c>
      <c r="E974" s="68">
        <v>2797312.9099999997</v>
      </c>
    </row>
    <row r="975" spans="1:5" x14ac:dyDescent="0.2">
      <c r="A975" s="33" t="s">
        <v>36</v>
      </c>
      <c r="B975" s="33" t="s">
        <v>23</v>
      </c>
      <c r="C975" s="33" t="s">
        <v>604</v>
      </c>
      <c r="D975" s="33">
        <v>2022</v>
      </c>
      <c r="E975" s="68">
        <v>52800</v>
      </c>
    </row>
    <row r="976" spans="1:5" x14ac:dyDescent="0.2">
      <c r="A976" s="33" t="s">
        <v>36</v>
      </c>
      <c r="B976" s="33" t="s">
        <v>23</v>
      </c>
      <c r="C976" s="33" t="s">
        <v>604</v>
      </c>
      <c r="D976" s="33">
        <v>2023</v>
      </c>
      <c r="E976" s="68">
        <v>43300</v>
      </c>
    </row>
    <row r="977" spans="1:5" x14ac:dyDescent="0.2">
      <c r="A977" s="33" t="s">
        <v>36</v>
      </c>
      <c r="B977" s="33" t="s">
        <v>23</v>
      </c>
      <c r="C977" s="33" t="s">
        <v>604</v>
      </c>
      <c r="D977" s="33">
        <v>2024</v>
      </c>
      <c r="E977" s="68">
        <v>25800.000000000004</v>
      </c>
    </row>
    <row r="978" spans="1:5" x14ac:dyDescent="0.2">
      <c r="A978" s="33" t="s">
        <v>36</v>
      </c>
      <c r="B978" s="33" t="s">
        <v>23</v>
      </c>
      <c r="C978" s="33" t="s">
        <v>604</v>
      </c>
      <c r="D978" s="33">
        <v>2025</v>
      </c>
      <c r="E978" s="68">
        <v>43300</v>
      </c>
    </row>
    <row r="979" spans="1:5" x14ac:dyDescent="0.2">
      <c r="A979" s="33" t="s">
        <v>36</v>
      </c>
      <c r="B979" s="33" t="s">
        <v>23</v>
      </c>
      <c r="C979" s="33" t="s">
        <v>604</v>
      </c>
      <c r="D979" s="33">
        <v>2026</v>
      </c>
      <c r="E979" s="68">
        <v>25800</v>
      </c>
    </row>
    <row r="980" spans="1:5" x14ac:dyDescent="0.2">
      <c r="A980" s="33" t="s">
        <v>36</v>
      </c>
      <c r="B980" s="33" t="s">
        <v>23</v>
      </c>
      <c r="C980" s="33" t="s">
        <v>604</v>
      </c>
      <c r="D980" s="33">
        <v>2027</v>
      </c>
      <c r="E980" s="68">
        <v>38300</v>
      </c>
    </row>
    <row r="981" spans="1:5" x14ac:dyDescent="0.2">
      <c r="A981" s="33" t="s">
        <v>36</v>
      </c>
      <c r="B981" s="33" t="s">
        <v>23</v>
      </c>
      <c r="C981" s="33" t="s">
        <v>604</v>
      </c>
      <c r="D981" s="33">
        <v>2028</v>
      </c>
      <c r="E981" s="68">
        <v>38300</v>
      </c>
    </row>
    <row r="982" spans="1:5" x14ac:dyDescent="0.2">
      <c r="A982" s="33" t="s">
        <v>36</v>
      </c>
      <c r="B982" s="33" t="s">
        <v>23</v>
      </c>
      <c r="C982" s="33" t="s">
        <v>601</v>
      </c>
      <c r="D982" s="33">
        <v>2017</v>
      </c>
      <c r="E982" s="68">
        <v>7196059.1249208981</v>
      </c>
    </row>
    <row r="983" spans="1:5" x14ac:dyDescent="0.2">
      <c r="A983" s="33" t="s">
        <v>36</v>
      </c>
      <c r="B983" s="33" t="s">
        <v>23</v>
      </c>
      <c r="C983" s="33" t="s">
        <v>601</v>
      </c>
      <c r="D983" s="33">
        <v>2018</v>
      </c>
      <c r="E983" s="68">
        <v>1084756.3103289921</v>
      </c>
    </row>
    <row r="984" spans="1:5" x14ac:dyDescent="0.2">
      <c r="A984" s="33" t="s">
        <v>36</v>
      </c>
      <c r="B984" s="33" t="s">
        <v>23</v>
      </c>
      <c r="C984" s="33" t="s">
        <v>605</v>
      </c>
      <c r="D984" s="33">
        <v>2017</v>
      </c>
      <c r="E984" s="68">
        <v>7070.1196715131928</v>
      </c>
    </row>
    <row r="985" spans="1:5" x14ac:dyDescent="0.2">
      <c r="A985" s="33" t="s">
        <v>36</v>
      </c>
      <c r="B985" s="33" t="s">
        <v>23</v>
      </c>
      <c r="C985" s="33" t="s">
        <v>605</v>
      </c>
      <c r="D985" s="33">
        <v>2018</v>
      </c>
      <c r="E985" s="68">
        <v>469693.63197424781</v>
      </c>
    </row>
    <row r="986" spans="1:5" x14ac:dyDescent="0.2">
      <c r="A986" s="33" t="s">
        <v>36</v>
      </c>
      <c r="B986" s="33" t="s">
        <v>23</v>
      </c>
      <c r="C986" s="33" t="s">
        <v>605</v>
      </c>
      <c r="D986" s="33">
        <v>2019</v>
      </c>
      <c r="E986" s="68">
        <v>4403984.2870572917</v>
      </c>
    </row>
    <row r="987" spans="1:5" x14ac:dyDescent="0.2">
      <c r="A987" s="33" t="s">
        <v>36</v>
      </c>
      <c r="B987" s="33" t="s">
        <v>23</v>
      </c>
      <c r="C987" s="33" t="s">
        <v>605</v>
      </c>
      <c r="D987" s="33">
        <v>2020</v>
      </c>
      <c r="E987" s="68">
        <v>4138914.5002660598</v>
      </c>
    </row>
    <row r="988" spans="1:5" x14ac:dyDescent="0.2">
      <c r="A988" s="33" t="s">
        <v>36</v>
      </c>
      <c r="B988" s="33" t="s">
        <v>23</v>
      </c>
      <c r="C988" s="33" t="s">
        <v>605</v>
      </c>
      <c r="D988" s="33">
        <v>2021</v>
      </c>
      <c r="E988" s="68">
        <v>4154667.8114932626</v>
      </c>
    </row>
    <row r="989" spans="1:5" x14ac:dyDescent="0.2">
      <c r="A989" s="33" t="s">
        <v>36</v>
      </c>
      <c r="B989" s="33" t="s">
        <v>23</v>
      </c>
      <c r="C989" s="33" t="s">
        <v>605</v>
      </c>
      <c r="D989" s="33">
        <v>2022</v>
      </c>
      <c r="E989" s="68">
        <v>3115182.1456064163</v>
      </c>
    </row>
    <row r="990" spans="1:5" x14ac:dyDescent="0.2">
      <c r="A990" s="33" t="s">
        <v>36</v>
      </c>
      <c r="B990" s="33" t="s">
        <v>23</v>
      </c>
      <c r="C990" s="33" t="s">
        <v>605</v>
      </c>
      <c r="D990" s="33">
        <v>2023</v>
      </c>
      <c r="E990" s="68">
        <v>3061760.5240840209</v>
      </c>
    </row>
    <row r="991" spans="1:5" x14ac:dyDescent="0.2">
      <c r="A991" s="33" t="s">
        <v>36</v>
      </c>
      <c r="B991" s="33" t="s">
        <v>23</v>
      </c>
      <c r="C991" s="33" t="s">
        <v>605</v>
      </c>
      <c r="D991" s="33">
        <v>2024</v>
      </c>
      <c r="E991" s="68">
        <v>2454973.0816600043</v>
      </c>
    </row>
    <row r="992" spans="1:5" x14ac:dyDescent="0.2">
      <c r="A992" s="33" t="s">
        <v>36</v>
      </c>
      <c r="B992" s="33" t="s">
        <v>23</v>
      </c>
      <c r="C992" s="33" t="s">
        <v>605</v>
      </c>
      <c r="D992" s="33">
        <v>2025</v>
      </c>
      <c r="E992" s="68">
        <v>2609167.723583044</v>
      </c>
    </row>
    <row r="993" spans="1:5" x14ac:dyDescent="0.2">
      <c r="A993" s="33" t="s">
        <v>36</v>
      </c>
      <c r="B993" s="33" t="s">
        <v>23</v>
      </c>
      <c r="C993" s="33" t="s">
        <v>605</v>
      </c>
      <c r="D993" s="33">
        <v>2026</v>
      </c>
      <c r="E993" s="68">
        <v>2145749.7307914747</v>
      </c>
    </row>
    <row r="994" spans="1:5" x14ac:dyDescent="0.2">
      <c r="A994" s="33" t="s">
        <v>36</v>
      </c>
      <c r="B994" s="33" t="s">
        <v>23</v>
      </c>
      <c r="C994" s="33" t="s">
        <v>605</v>
      </c>
      <c r="D994" s="33">
        <v>2027</v>
      </c>
      <c r="E994" s="68">
        <v>2302250.743388975</v>
      </c>
    </row>
    <row r="995" spans="1:5" x14ac:dyDescent="0.2">
      <c r="A995" s="33" t="s">
        <v>36</v>
      </c>
      <c r="B995" s="33" t="s">
        <v>23</v>
      </c>
      <c r="C995" s="33" t="s">
        <v>605</v>
      </c>
      <c r="D995" s="33">
        <v>2028</v>
      </c>
      <c r="E995" s="68">
        <v>1778578.3479566174</v>
      </c>
    </row>
    <row r="996" spans="1:5" x14ac:dyDescent="0.2">
      <c r="A996" s="33" t="s">
        <v>37</v>
      </c>
      <c r="B996" s="33" t="s">
        <v>117</v>
      </c>
      <c r="C996" s="33" t="s">
        <v>603</v>
      </c>
      <c r="D996" s="33">
        <v>2021</v>
      </c>
      <c r="E996" s="68">
        <v>151160</v>
      </c>
    </row>
    <row r="997" spans="1:5" x14ac:dyDescent="0.2">
      <c r="A997" s="33" t="s">
        <v>37</v>
      </c>
      <c r="B997" s="33" t="s">
        <v>117</v>
      </c>
      <c r="C997" s="33" t="s">
        <v>603</v>
      </c>
      <c r="D997" s="33">
        <v>2022</v>
      </c>
      <c r="E997" s="68">
        <v>1008000</v>
      </c>
    </row>
    <row r="998" spans="1:5" x14ac:dyDescent="0.2">
      <c r="A998" s="33" t="s">
        <v>37</v>
      </c>
      <c r="B998" s="33" t="s">
        <v>117</v>
      </c>
      <c r="C998" s="33" t="s">
        <v>603</v>
      </c>
      <c r="D998" s="33">
        <v>2023</v>
      </c>
      <c r="E998" s="68">
        <v>151160</v>
      </c>
    </row>
    <row r="999" spans="1:5" x14ac:dyDescent="0.2">
      <c r="A999" s="33" t="s">
        <v>37</v>
      </c>
      <c r="B999" s="33" t="s">
        <v>117</v>
      </c>
      <c r="C999" s="33" t="s">
        <v>603</v>
      </c>
      <c r="D999" s="33">
        <v>2025</v>
      </c>
      <c r="E999" s="68">
        <v>151160</v>
      </c>
    </row>
    <row r="1000" spans="1:5" x14ac:dyDescent="0.2">
      <c r="A1000" s="33" t="s">
        <v>37</v>
      </c>
      <c r="B1000" s="33" t="s">
        <v>117</v>
      </c>
      <c r="C1000" s="33" t="s">
        <v>603</v>
      </c>
      <c r="D1000" s="33">
        <v>2027</v>
      </c>
      <c r="E1000" s="68">
        <v>151160</v>
      </c>
    </row>
    <row r="1001" spans="1:5" x14ac:dyDescent="0.2">
      <c r="A1001" s="33" t="s">
        <v>37</v>
      </c>
      <c r="B1001" s="33" t="s">
        <v>117</v>
      </c>
      <c r="C1001" s="33" t="s">
        <v>603</v>
      </c>
      <c r="D1001" s="33">
        <v>2029</v>
      </c>
      <c r="E1001" s="68">
        <v>755800</v>
      </c>
    </row>
    <row r="1002" spans="1:5" x14ac:dyDescent="0.2">
      <c r="A1002" s="33" t="s">
        <v>37</v>
      </c>
      <c r="B1002" s="33" t="s">
        <v>117</v>
      </c>
      <c r="C1002" s="33" t="s">
        <v>603</v>
      </c>
      <c r="D1002" s="33">
        <v>2030</v>
      </c>
      <c r="E1002" s="68">
        <v>755800</v>
      </c>
    </row>
    <row r="1003" spans="1:5" x14ac:dyDescent="0.2">
      <c r="A1003" s="33" t="s">
        <v>37</v>
      </c>
      <c r="B1003" s="33" t="s">
        <v>117</v>
      </c>
      <c r="C1003" s="33" t="s">
        <v>603</v>
      </c>
      <c r="D1003" s="33">
        <v>2031</v>
      </c>
      <c r="E1003" s="68">
        <v>755800</v>
      </c>
    </row>
    <row r="1004" spans="1:5" x14ac:dyDescent="0.2">
      <c r="A1004" s="33" t="s">
        <v>37</v>
      </c>
      <c r="B1004" s="33" t="s">
        <v>117</v>
      </c>
      <c r="C1004" s="33" t="s">
        <v>603</v>
      </c>
      <c r="D1004" s="33">
        <v>2033</v>
      </c>
      <c r="E1004" s="68">
        <v>17166280</v>
      </c>
    </row>
    <row r="1005" spans="1:5" x14ac:dyDescent="0.2">
      <c r="A1005" s="33" t="s">
        <v>37</v>
      </c>
      <c r="B1005" s="33" t="s">
        <v>117</v>
      </c>
      <c r="C1005" s="33" t="s">
        <v>604</v>
      </c>
      <c r="D1005" s="33">
        <v>2017</v>
      </c>
      <c r="E1005" s="68">
        <v>18469562.409829129</v>
      </c>
    </row>
    <row r="1006" spans="1:5" x14ac:dyDescent="0.2">
      <c r="A1006" s="33" t="s">
        <v>37</v>
      </c>
      <c r="B1006" s="33" t="s">
        <v>117</v>
      </c>
      <c r="C1006" s="33" t="s">
        <v>604</v>
      </c>
      <c r="D1006" s="33">
        <v>2018</v>
      </c>
      <c r="E1006" s="68">
        <v>39132507.309013836</v>
      </c>
    </row>
    <row r="1007" spans="1:5" x14ac:dyDescent="0.2">
      <c r="A1007" s="33" t="s">
        <v>37</v>
      </c>
      <c r="B1007" s="33" t="s">
        <v>117</v>
      </c>
      <c r="C1007" s="33" t="s">
        <v>604</v>
      </c>
      <c r="D1007" s="33">
        <v>2019</v>
      </c>
      <c r="E1007" s="68">
        <v>37360184.390000001</v>
      </c>
    </row>
    <row r="1008" spans="1:5" x14ac:dyDescent="0.2">
      <c r="A1008" s="33" t="s">
        <v>37</v>
      </c>
      <c r="B1008" s="33" t="s">
        <v>117</v>
      </c>
      <c r="C1008" s="33" t="s">
        <v>604</v>
      </c>
      <c r="D1008" s="33">
        <v>2020</v>
      </c>
      <c r="E1008" s="68">
        <v>47838308.010899991</v>
      </c>
    </row>
    <row r="1009" spans="1:5" x14ac:dyDescent="0.2">
      <c r="A1009" s="33" t="s">
        <v>37</v>
      </c>
      <c r="B1009" s="33" t="s">
        <v>117</v>
      </c>
      <c r="C1009" s="33" t="s">
        <v>604</v>
      </c>
      <c r="D1009" s="33">
        <v>2021</v>
      </c>
      <c r="E1009" s="68">
        <v>27123636.303624157</v>
      </c>
    </row>
    <row r="1010" spans="1:5" x14ac:dyDescent="0.2">
      <c r="A1010" s="33" t="s">
        <v>37</v>
      </c>
      <c r="B1010" s="33" t="s">
        <v>117</v>
      </c>
      <c r="C1010" s="33" t="s">
        <v>604</v>
      </c>
      <c r="D1010" s="33">
        <v>2022</v>
      </c>
      <c r="E1010" s="68">
        <v>20347576.147315096</v>
      </c>
    </row>
    <row r="1011" spans="1:5" x14ac:dyDescent="0.2">
      <c r="A1011" s="33" t="s">
        <v>37</v>
      </c>
      <c r="B1011" s="33" t="s">
        <v>117</v>
      </c>
      <c r="C1011" s="33" t="s">
        <v>604</v>
      </c>
      <c r="D1011" s="33">
        <v>2023</v>
      </c>
      <c r="E1011" s="68">
        <v>15733835.275004163</v>
      </c>
    </row>
    <row r="1012" spans="1:5" x14ac:dyDescent="0.2">
      <c r="A1012" s="33" t="s">
        <v>37</v>
      </c>
      <c r="B1012" s="33" t="s">
        <v>117</v>
      </c>
      <c r="C1012" s="33" t="s">
        <v>604</v>
      </c>
      <c r="D1012" s="33">
        <v>2024</v>
      </c>
      <c r="E1012" s="68">
        <v>13216535.275004167</v>
      </c>
    </row>
    <row r="1013" spans="1:5" x14ac:dyDescent="0.2">
      <c r="A1013" s="33" t="s">
        <v>37</v>
      </c>
      <c r="B1013" s="33" t="s">
        <v>117</v>
      </c>
      <c r="C1013" s="33" t="s">
        <v>604</v>
      </c>
      <c r="D1013" s="33">
        <v>2025</v>
      </c>
      <c r="E1013" s="68">
        <v>9635735.2750041671</v>
      </c>
    </row>
    <row r="1014" spans="1:5" x14ac:dyDescent="0.2">
      <c r="A1014" s="33" t="s">
        <v>37</v>
      </c>
      <c r="B1014" s="33" t="s">
        <v>117</v>
      </c>
      <c r="C1014" s="33" t="s">
        <v>604</v>
      </c>
      <c r="D1014" s="33">
        <v>2026</v>
      </c>
      <c r="E1014" s="68">
        <v>8107415.275004169</v>
      </c>
    </row>
    <row r="1015" spans="1:5" x14ac:dyDescent="0.2">
      <c r="A1015" s="33" t="s">
        <v>37</v>
      </c>
      <c r="B1015" s="33" t="s">
        <v>117</v>
      </c>
      <c r="C1015" s="33" t="s">
        <v>604</v>
      </c>
      <c r="D1015" s="33">
        <v>2027</v>
      </c>
      <c r="E1015" s="68">
        <v>7561995.275004168</v>
      </c>
    </row>
    <row r="1016" spans="1:5" x14ac:dyDescent="0.2">
      <c r="A1016" s="33" t="s">
        <v>37</v>
      </c>
      <c r="B1016" s="33" t="s">
        <v>117</v>
      </c>
      <c r="C1016" s="33" t="s">
        <v>604</v>
      </c>
      <c r="D1016" s="33">
        <v>2028</v>
      </c>
      <c r="E1016" s="68">
        <v>7165975.2750041671</v>
      </c>
    </row>
    <row r="1017" spans="1:5" x14ac:dyDescent="0.2">
      <c r="A1017" s="33" t="s">
        <v>37</v>
      </c>
      <c r="B1017" s="33" t="s">
        <v>117</v>
      </c>
      <c r="C1017" s="33" t="s">
        <v>604</v>
      </c>
      <c r="D1017" s="33">
        <v>2029</v>
      </c>
      <c r="E1017" s="68">
        <v>7720955.275004169</v>
      </c>
    </row>
    <row r="1018" spans="1:5" x14ac:dyDescent="0.2">
      <c r="A1018" s="33" t="s">
        <v>37</v>
      </c>
      <c r="B1018" s="33" t="s">
        <v>117</v>
      </c>
      <c r="C1018" s="33" t="s">
        <v>604</v>
      </c>
      <c r="D1018" s="33">
        <v>2030</v>
      </c>
      <c r="E1018" s="68">
        <v>7100562.3950041682</v>
      </c>
    </row>
    <row r="1019" spans="1:5" x14ac:dyDescent="0.2">
      <c r="A1019" s="33" t="s">
        <v>37</v>
      </c>
      <c r="B1019" s="33" t="s">
        <v>117</v>
      </c>
      <c r="C1019" s="33" t="s">
        <v>604</v>
      </c>
      <c r="D1019" s="33">
        <v>2031</v>
      </c>
      <c r="E1019" s="68">
        <v>6985649.275004168</v>
      </c>
    </row>
    <row r="1020" spans="1:5" x14ac:dyDescent="0.2">
      <c r="A1020" s="33" t="s">
        <v>37</v>
      </c>
      <c r="B1020" s="33" t="s">
        <v>117</v>
      </c>
      <c r="C1020" s="33" t="s">
        <v>604</v>
      </c>
      <c r="D1020" s="33">
        <v>2032</v>
      </c>
      <c r="E1020" s="68">
        <v>6923349.275004168</v>
      </c>
    </row>
    <row r="1021" spans="1:5" x14ac:dyDescent="0.2">
      <c r="A1021" s="33" t="s">
        <v>37</v>
      </c>
      <c r="B1021" s="33" t="s">
        <v>117</v>
      </c>
      <c r="C1021" s="33" t="s">
        <v>604</v>
      </c>
      <c r="D1021" s="33">
        <v>2033</v>
      </c>
      <c r="E1021" s="68">
        <v>6950741.9929089183</v>
      </c>
    </row>
    <row r="1022" spans="1:5" x14ac:dyDescent="0.2">
      <c r="A1022" s="33" t="s">
        <v>37</v>
      </c>
      <c r="B1022" s="33" t="s">
        <v>117</v>
      </c>
      <c r="C1022" s="33" t="s">
        <v>601</v>
      </c>
      <c r="D1022" s="33">
        <v>2017</v>
      </c>
      <c r="E1022" s="68">
        <v>5608044.5469999993</v>
      </c>
    </row>
    <row r="1023" spans="1:5" x14ac:dyDescent="0.2">
      <c r="A1023" s="33" t="s">
        <v>37</v>
      </c>
      <c r="B1023" s="33" t="s">
        <v>117</v>
      </c>
      <c r="C1023" s="33" t="s">
        <v>601</v>
      </c>
      <c r="D1023" s="33">
        <v>2018</v>
      </c>
      <c r="E1023" s="68">
        <v>943726.13099999994</v>
      </c>
    </row>
    <row r="1024" spans="1:5" x14ac:dyDescent="0.2">
      <c r="A1024" s="33" t="s">
        <v>37</v>
      </c>
      <c r="B1024" s="33" t="s">
        <v>117</v>
      </c>
      <c r="C1024" s="33" t="s">
        <v>605</v>
      </c>
      <c r="D1024" s="33">
        <v>2017</v>
      </c>
      <c r="E1024" s="68">
        <v>1395926.55</v>
      </c>
    </row>
    <row r="1025" spans="1:5" x14ac:dyDescent="0.2">
      <c r="A1025" s="33" t="s">
        <v>37</v>
      </c>
      <c r="B1025" s="33" t="s">
        <v>117</v>
      </c>
      <c r="C1025" s="33" t="s">
        <v>605</v>
      </c>
      <c r="D1025" s="33">
        <v>2018</v>
      </c>
      <c r="E1025" s="68">
        <v>1861235.4</v>
      </c>
    </row>
    <row r="1026" spans="1:5" x14ac:dyDescent="0.2">
      <c r="A1026" s="33" t="s">
        <v>38</v>
      </c>
      <c r="B1026" s="33" t="s">
        <v>118</v>
      </c>
      <c r="C1026" s="33" t="s">
        <v>604</v>
      </c>
      <c r="D1026" s="33">
        <v>2017</v>
      </c>
      <c r="E1026" s="68">
        <v>397730</v>
      </c>
    </row>
    <row r="1027" spans="1:5" x14ac:dyDescent="0.2">
      <c r="A1027" s="33" t="s">
        <v>38</v>
      </c>
      <c r="B1027" s="33" t="s">
        <v>118</v>
      </c>
      <c r="C1027" s="33" t="s">
        <v>601</v>
      </c>
      <c r="D1027" s="33">
        <v>2017</v>
      </c>
      <c r="E1027" s="68">
        <v>1486009.8767789619</v>
      </c>
    </row>
    <row r="1028" spans="1:5" x14ac:dyDescent="0.2">
      <c r="A1028" s="33" t="s">
        <v>38</v>
      </c>
      <c r="B1028" s="33" t="s">
        <v>118</v>
      </c>
      <c r="C1028" s="33" t="s">
        <v>601</v>
      </c>
      <c r="D1028" s="33">
        <v>2018</v>
      </c>
      <c r="E1028" s="68">
        <v>5384001.9596885433</v>
      </c>
    </row>
    <row r="1029" spans="1:5" x14ac:dyDescent="0.2">
      <c r="A1029" s="33" t="s">
        <v>38</v>
      </c>
      <c r="B1029" s="33" t="s">
        <v>118</v>
      </c>
      <c r="C1029" s="33" t="s">
        <v>601</v>
      </c>
      <c r="D1029" s="33">
        <v>2019</v>
      </c>
      <c r="E1029" s="68">
        <v>10520236.678249523</v>
      </c>
    </row>
    <row r="1030" spans="1:5" x14ac:dyDescent="0.2">
      <c r="A1030" s="33" t="s">
        <v>38</v>
      </c>
      <c r="B1030" s="33" t="s">
        <v>118</v>
      </c>
      <c r="C1030" s="33" t="s">
        <v>605</v>
      </c>
      <c r="D1030" s="33">
        <v>2017</v>
      </c>
      <c r="E1030" s="68">
        <v>900780.02719282941</v>
      </c>
    </row>
    <row r="1031" spans="1:5" x14ac:dyDescent="0.2">
      <c r="A1031" s="33" t="s">
        <v>38</v>
      </c>
      <c r="B1031" s="33" t="s">
        <v>118</v>
      </c>
      <c r="C1031" s="33" t="s">
        <v>605</v>
      </c>
      <c r="D1031" s="33">
        <v>2018</v>
      </c>
      <c r="E1031" s="68">
        <v>1132547.9627467138</v>
      </c>
    </row>
    <row r="1032" spans="1:5" x14ac:dyDescent="0.2">
      <c r="A1032" s="33" t="s">
        <v>38</v>
      </c>
      <c r="B1032" s="33" t="s">
        <v>118</v>
      </c>
      <c r="C1032" s="33" t="s">
        <v>605</v>
      </c>
      <c r="D1032" s="33">
        <v>2019</v>
      </c>
      <c r="E1032" s="68">
        <v>259112.23798993623</v>
      </c>
    </row>
    <row r="1033" spans="1:5" x14ac:dyDescent="0.2">
      <c r="A1033" s="33" t="s">
        <v>38</v>
      </c>
      <c r="B1033" s="33" t="s">
        <v>118</v>
      </c>
      <c r="C1033" s="33" t="s">
        <v>605</v>
      </c>
      <c r="D1033" s="33">
        <v>2019</v>
      </c>
      <c r="E1033" s="68">
        <v>1527956.0838172978</v>
      </c>
    </row>
    <row r="1034" spans="1:5" x14ac:dyDescent="0.2">
      <c r="A1034" s="33" t="s">
        <v>38</v>
      </c>
      <c r="B1034" s="33" t="s">
        <v>118</v>
      </c>
      <c r="C1034" s="33" t="s">
        <v>605</v>
      </c>
      <c r="D1034" s="33">
        <v>2020</v>
      </c>
      <c r="E1034" s="68">
        <v>302022.1211591562</v>
      </c>
    </row>
    <row r="1035" spans="1:5" x14ac:dyDescent="0.2">
      <c r="A1035" s="33" t="s">
        <v>50</v>
      </c>
      <c r="B1035" s="33" t="s">
        <v>119</v>
      </c>
      <c r="C1035" s="33" t="s">
        <v>601</v>
      </c>
      <c r="D1035" s="33">
        <v>2017</v>
      </c>
      <c r="E1035" s="68">
        <v>17969512.227298081</v>
      </c>
    </row>
    <row r="1036" spans="1:5" x14ac:dyDescent="0.2">
      <c r="A1036" s="33" t="s">
        <v>50</v>
      </c>
      <c r="B1036" s="33" t="s">
        <v>119</v>
      </c>
      <c r="C1036" s="33" t="s">
        <v>601</v>
      </c>
      <c r="D1036" s="33">
        <v>2018</v>
      </c>
      <c r="E1036" s="68">
        <v>17631862.28104724</v>
      </c>
    </row>
    <row r="1037" spans="1:5" x14ac:dyDescent="0.2">
      <c r="A1037" s="33" t="s">
        <v>50</v>
      </c>
      <c r="B1037" s="33" t="s">
        <v>119</v>
      </c>
      <c r="C1037" s="33" t="s">
        <v>601</v>
      </c>
      <c r="D1037" s="33">
        <v>2019</v>
      </c>
      <c r="E1037" s="68">
        <v>5530858.0999999996</v>
      </c>
    </row>
    <row r="1038" spans="1:5" x14ac:dyDescent="0.2">
      <c r="A1038" s="33" t="s">
        <v>51</v>
      </c>
      <c r="B1038" s="33" t="s">
        <v>52</v>
      </c>
      <c r="C1038" s="33" t="s">
        <v>602</v>
      </c>
      <c r="D1038" s="33">
        <v>2017</v>
      </c>
      <c r="E1038" s="68">
        <v>11880000</v>
      </c>
    </row>
    <row r="1039" spans="1:5" x14ac:dyDescent="0.2">
      <c r="A1039" s="33" t="s">
        <v>51</v>
      </c>
      <c r="B1039" s="33" t="s">
        <v>52</v>
      </c>
      <c r="C1039" s="33" t="s">
        <v>602</v>
      </c>
      <c r="D1039" s="33">
        <v>2018</v>
      </c>
      <c r="E1039" s="68">
        <v>23621000</v>
      </c>
    </row>
    <row r="1040" spans="1:5" x14ac:dyDescent="0.2">
      <c r="A1040" s="33" t="s">
        <v>51</v>
      </c>
      <c r="B1040" s="33" t="s">
        <v>52</v>
      </c>
      <c r="C1040" s="33" t="s">
        <v>602</v>
      </c>
      <c r="D1040" s="33">
        <v>2019</v>
      </c>
      <c r="E1040" s="68">
        <v>92615000</v>
      </c>
    </row>
    <row r="1041" spans="1:5" x14ac:dyDescent="0.2">
      <c r="A1041" s="33" t="s">
        <v>51</v>
      </c>
      <c r="B1041" s="33" t="s">
        <v>52</v>
      </c>
      <c r="C1041" s="33" t="s">
        <v>602</v>
      </c>
      <c r="D1041" s="33">
        <v>2020</v>
      </c>
      <c r="E1041" s="68">
        <v>23556000</v>
      </c>
    </row>
    <row r="1042" spans="1:5" x14ac:dyDescent="0.2">
      <c r="A1042" s="33" t="s">
        <v>51</v>
      </c>
      <c r="B1042" s="33" t="s">
        <v>52</v>
      </c>
      <c r="C1042" s="33" t="s">
        <v>602</v>
      </c>
      <c r="D1042" s="33">
        <v>2021</v>
      </c>
      <c r="E1042" s="68">
        <v>136926000</v>
      </c>
    </row>
    <row r="1043" spans="1:5" x14ac:dyDescent="0.2">
      <c r="A1043" s="33" t="s">
        <v>51</v>
      </c>
      <c r="B1043" s="33" t="s">
        <v>52</v>
      </c>
      <c r="C1043" s="33" t="s">
        <v>602</v>
      </c>
      <c r="D1043" s="33">
        <v>2022</v>
      </c>
      <c r="E1043" s="68">
        <v>1050000</v>
      </c>
    </row>
    <row r="1044" spans="1:5" x14ac:dyDescent="0.2">
      <c r="A1044" s="33" t="s">
        <v>53</v>
      </c>
      <c r="B1044" s="33" t="s">
        <v>54</v>
      </c>
      <c r="C1044" s="33" t="s">
        <v>602</v>
      </c>
      <c r="D1044" s="33">
        <v>2017</v>
      </c>
      <c r="E1044" s="68">
        <v>6777960.7659080392</v>
      </c>
    </row>
    <row r="1045" spans="1:5" x14ac:dyDescent="0.2">
      <c r="A1045" s="33" t="s">
        <v>53</v>
      </c>
      <c r="B1045" s="33" t="s">
        <v>54</v>
      </c>
      <c r="C1045" s="33" t="s">
        <v>602</v>
      </c>
      <c r="D1045" s="33">
        <v>2018</v>
      </c>
      <c r="E1045" s="68">
        <v>8773598</v>
      </c>
    </row>
    <row r="1046" spans="1:5" x14ac:dyDescent="0.2">
      <c r="A1046" s="33" t="s">
        <v>53</v>
      </c>
      <c r="B1046" s="33" t="s">
        <v>54</v>
      </c>
      <c r="C1046" s="33" t="s">
        <v>602</v>
      </c>
      <c r="D1046" s="33">
        <v>2019</v>
      </c>
      <c r="E1046" s="68">
        <v>24395517.241379309</v>
      </c>
    </row>
    <row r="1047" spans="1:5" x14ac:dyDescent="0.2">
      <c r="A1047" s="33" t="s">
        <v>53</v>
      </c>
      <c r="B1047" s="33" t="s">
        <v>54</v>
      </c>
      <c r="C1047" s="33" t="s">
        <v>602</v>
      </c>
      <c r="D1047" s="33">
        <v>2020</v>
      </c>
      <c r="E1047" s="68">
        <v>153673017.24137932</v>
      </c>
    </row>
    <row r="1048" spans="1:5" x14ac:dyDescent="0.2">
      <c r="A1048" s="33" t="s">
        <v>53</v>
      </c>
      <c r="B1048" s="33" t="s">
        <v>54</v>
      </c>
      <c r="C1048" s="33" t="s">
        <v>602</v>
      </c>
      <c r="D1048" s="33">
        <v>2021</v>
      </c>
      <c r="E1048" s="68">
        <v>5781767.2413793104</v>
      </c>
    </row>
    <row r="1049" spans="1:5" x14ac:dyDescent="0.2">
      <c r="A1049" s="33" t="s">
        <v>9</v>
      </c>
      <c r="B1049" s="33" t="s">
        <v>127</v>
      </c>
      <c r="C1049" s="33" t="s">
        <v>602</v>
      </c>
      <c r="D1049" s="33">
        <v>2017</v>
      </c>
      <c r="E1049" s="68">
        <v>22727821</v>
      </c>
    </row>
    <row r="1050" spans="1:5" x14ac:dyDescent="0.2">
      <c r="A1050" s="33" t="s">
        <v>9</v>
      </c>
      <c r="B1050" s="33" t="s">
        <v>127</v>
      </c>
      <c r="C1050" s="33" t="s">
        <v>602</v>
      </c>
      <c r="D1050" s="33">
        <v>2018</v>
      </c>
      <c r="E1050" s="68">
        <v>110483950</v>
      </c>
    </row>
    <row r="1051" spans="1:5" x14ac:dyDescent="0.2">
      <c r="A1051" s="33" t="s">
        <v>9</v>
      </c>
      <c r="B1051" s="33" t="s">
        <v>127</v>
      </c>
      <c r="C1051" s="33" t="s">
        <v>602</v>
      </c>
      <c r="D1051" s="33">
        <v>2019</v>
      </c>
      <c r="E1051" s="68">
        <v>10400000</v>
      </c>
    </row>
    <row r="1052" spans="1:5" x14ac:dyDescent="0.2">
      <c r="A1052" s="33" t="s">
        <v>9</v>
      </c>
      <c r="B1052" s="33" t="s">
        <v>127</v>
      </c>
      <c r="C1052" s="33" t="s">
        <v>602</v>
      </c>
      <c r="D1052" s="33">
        <v>2020</v>
      </c>
      <c r="E1052" s="68">
        <v>9000000</v>
      </c>
    </row>
    <row r="1053" spans="1:5" x14ac:dyDescent="0.2">
      <c r="A1053" s="33" t="s">
        <v>9</v>
      </c>
      <c r="B1053" s="33" t="s">
        <v>127</v>
      </c>
      <c r="C1053" s="33" t="s">
        <v>602</v>
      </c>
      <c r="D1053" s="33">
        <v>2021</v>
      </c>
      <c r="E1053" s="68">
        <v>9000000</v>
      </c>
    </row>
    <row r="1054" spans="1:5" x14ac:dyDescent="0.2">
      <c r="A1054" s="33" t="s">
        <v>55</v>
      </c>
      <c r="B1054" s="33" t="s">
        <v>56</v>
      </c>
      <c r="C1054" s="33" t="s">
        <v>602</v>
      </c>
      <c r="D1054" s="33">
        <v>2017</v>
      </c>
      <c r="E1054" s="68">
        <v>8240000</v>
      </c>
    </row>
    <row r="1055" spans="1:5" x14ac:dyDescent="0.2">
      <c r="A1055" s="33" t="s">
        <v>55</v>
      </c>
      <c r="B1055" s="33" t="s">
        <v>56</v>
      </c>
      <c r="C1055" s="33" t="s">
        <v>602</v>
      </c>
      <c r="D1055" s="33">
        <v>2018</v>
      </c>
      <c r="E1055" s="68">
        <v>9000000</v>
      </c>
    </row>
    <row r="1056" spans="1:5" x14ac:dyDescent="0.2">
      <c r="A1056" s="33" t="s">
        <v>55</v>
      </c>
      <c r="B1056" s="33" t="s">
        <v>56</v>
      </c>
      <c r="C1056" s="33" t="s">
        <v>602</v>
      </c>
      <c r="D1056" s="33">
        <v>2019</v>
      </c>
      <c r="E1056" s="68">
        <v>6800000</v>
      </c>
    </row>
    <row r="1057" spans="1:5" x14ac:dyDescent="0.2">
      <c r="A1057" s="33" t="s">
        <v>55</v>
      </c>
      <c r="B1057" s="33" t="s">
        <v>56</v>
      </c>
      <c r="C1057" s="33" t="s">
        <v>602</v>
      </c>
      <c r="D1057" s="33">
        <v>2020</v>
      </c>
      <c r="E1057" s="68">
        <v>6500000</v>
      </c>
    </row>
    <row r="1058" spans="1:5" x14ac:dyDescent="0.2">
      <c r="A1058" s="33" t="s">
        <v>55</v>
      </c>
      <c r="B1058" s="33" t="s">
        <v>56</v>
      </c>
      <c r="C1058" s="33" t="s">
        <v>602</v>
      </c>
      <c r="D1058" s="33">
        <v>2021</v>
      </c>
      <c r="E1058" s="68">
        <v>6500000</v>
      </c>
    </row>
    <row r="1059" spans="1:5" x14ac:dyDescent="0.2">
      <c r="A1059" s="33" t="s">
        <v>57</v>
      </c>
      <c r="B1059" s="33" t="s">
        <v>58</v>
      </c>
      <c r="C1059" s="33" t="s">
        <v>602</v>
      </c>
      <c r="D1059" s="33">
        <v>2017</v>
      </c>
      <c r="E1059" s="68">
        <v>7570000</v>
      </c>
    </row>
    <row r="1060" spans="1:5" x14ac:dyDescent="0.2">
      <c r="A1060" s="33" t="s">
        <v>57</v>
      </c>
      <c r="B1060" s="33" t="s">
        <v>58</v>
      </c>
      <c r="C1060" s="33" t="s">
        <v>602</v>
      </c>
      <c r="D1060" s="33">
        <v>2018</v>
      </c>
      <c r="E1060" s="68">
        <v>8044000</v>
      </c>
    </row>
    <row r="1061" spans="1:5" x14ac:dyDescent="0.2">
      <c r="A1061" s="33" t="s">
        <v>57</v>
      </c>
      <c r="B1061" s="33" t="s">
        <v>58</v>
      </c>
      <c r="C1061" s="33" t="s">
        <v>602</v>
      </c>
      <c r="D1061" s="33">
        <v>2019</v>
      </c>
      <c r="E1061" s="68">
        <v>138728000</v>
      </c>
    </row>
    <row r="1062" spans="1:5" x14ac:dyDescent="0.2">
      <c r="A1062" s="33" t="s">
        <v>57</v>
      </c>
      <c r="B1062" s="33" t="s">
        <v>58</v>
      </c>
      <c r="C1062" s="33" t="s">
        <v>602</v>
      </c>
      <c r="D1062" s="33">
        <v>2020</v>
      </c>
      <c r="E1062" s="68">
        <v>5044750</v>
      </c>
    </row>
    <row r="1063" spans="1:5" x14ac:dyDescent="0.2">
      <c r="A1063" s="33" t="s">
        <v>57</v>
      </c>
      <c r="B1063" s="33" t="s">
        <v>58</v>
      </c>
      <c r="C1063" s="33" t="s">
        <v>602</v>
      </c>
      <c r="D1063" s="33">
        <v>2021</v>
      </c>
      <c r="E1063" s="68">
        <v>5553500</v>
      </c>
    </row>
    <row r="1064" spans="1:5" x14ac:dyDescent="0.2">
      <c r="A1064" s="33" t="s">
        <v>59</v>
      </c>
      <c r="B1064" s="33" t="s">
        <v>52</v>
      </c>
      <c r="C1064" s="33" t="s">
        <v>602</v>
      </c>
      <c r="D1064" s="33">
        <v>2017</v>
      </c>
      <c r="E1064" s="68">
        <v>11730000</v>
      </c>
    </row>
    <row r="1065" spans="1:5" x14ac:dyDescent="0.2">
      <c r="A1065" s="33" t="s">
        <v>59</v>
      </c>
      <c r="B1065" s="33" t="s">
        <v>52</v>
      </c>
      <c r="C1065" s="33" t="s">
        <v>602</v>
      </c>
      <c r="D1065" s="33">
        <v>2018</v>
      </c>
      <c r="E1065" s="68">
        <v>26045000</v>
      </c>
    </row>
    <row r="1066" spans="1:5" x14ac:dyDescent="0.2">
      <c r="A1066" s="33" t="s">
        <v>59</v>
      </c>
      <c r="B1066" s="33" t="s">
        <v>52</v>
      </c>
      <c r="C1066" s="33" t="s">
        <v>602</v>
      </c>
      <c r="D1066" s="33">
        <v>2019</v>
      </c>
      <c r="E1066" s="68">
        <v>120889500</v>
      </c>
    </row>
    <row r="1067" spans="1:5" x14ac:dyDescent="0.2">
      <c r="A1067" s="33" t="s">
        <v>59</v>
      </c>
      <c r="B1067" s="33" t="s">
        <v>52</v>
      </c>
      <c r="C1067" s="33" t="s">
        <v>602</v>
      </c>
      <c r="D1067" s="33">
        <v>2020</v>
      </c>
      <c r="E1067" s="68">
        <v>6485000</v>
      </c>
    </row>
    <row r="1068" spans="1:5" x14ac:dyDescent="0.2">
      <c r="A1068" s="33" t="s">
        <v>59</v>
      </c>
      <c r="B1068" s="33" t="s">
        <v>52</v>
      </c>
      <c r="C1068" s="33" t="s">
        <v>602</v>
      </c>
      <c r="D1068" s="33">
        <v>2021</v>
      </c>
      <c r="E1068" s="68">
        <v>6085000</v>
      </c>
    </row>
    <row r="1069" spans="1:5" x14ac:dyDescent="0.2">
      <c r="A1069" s="33" t="s">
        <v>59</v>
      </c>
      <c r="B1069" s="33" t="s">
        <v>52</v>
      </c>
      <c r="C1069" s="33" t="s">
        <v>602</v>
      </c>
      <c r="D1069" s="33">
        <v>2022</v>
      </c>
      <c r="E1069" s="68">
        <v>1040000</v>
      </c>
    </row>
    <row r="1070" spans="1:5" x14ac:dyDescent="0.2">
      <c r="A1070" s="33" t="s">
        <v>60</v>
      </c>
      <c r="B1070" s="33" t="s">
        <v>128</v>
      </c>
      <c r="C1070" s="33" t="s">
        <v>602</v>
      </c>
      <c r="D1070" s="33">
        <v>2017</v>
      </c>
      <c r="E1070" s="68">
        <v>13736188</v>
      </c>
    </row>
    <row r="1071" spans="1:5" x14ac:dyDescent="0.2">
      <c r="A1071" s="33" t="s">
        <v>60</v>
      </c>
      <c r="B1071" s="33" t="s">
        <v>128</v>
      </c>
      <c r="C1071" s="33" t="s">
        <v>602</v>
      </c>
      <c r="D1071" s="33">
        <v>2018</v>
      </c>
      <c r="E1071" s="68">
        <v>28381500</v>
      </c>
    </row>
    <row r="1072" spans="1:5" x14ac:dyDescent="0.2">
      <c r="A1072" s="33" t="s">
        <v>60</v>
      </c>
      <c r="B1072" s="33" t="s">
        <v>128</v>
      </c>
      <c r="C1072" s="33" t="s">
        <v>602</v>
      </c>
      <c r="D1072" s="33">
        <v>2019</v>
      </c>
      <c r="E1072" s="68">
        <v>85656000</v>
      </c>
    </row>
    <row r="1073" spans="1:5" x14ac:dyDescent="0.2">
      <c r="A1073" s="33" t="s">
        <v>60</v>
      </c>
      <c r="B1073" s="33" t="s">
        <v>128</v>
      </c>
      <c r="C1073" s="33" t="s">
        <v>602</v>
      </c>
      <c r="D1073" s="33">
        <v>2020</v>
      </c>
      <c r="E1073" s="68">
        <v>7690000</v>
      </c>
    </row>
    <row r="1074" spans="1:5" x14ac:dyDescent="0.2">
      <c r="A1074" s="33" t="s">
        <v>60</v>
      </c>
      <c r="B1074" s="33" t="s">
        <v>128</v>
      </c>
      <c r="C1074" s="33" t="s">
        <v>602</v>
      </c>
      <c r="D1074" s="33">
        <v>2021</v>
      </c>
      <c r="E1074" s="68">
        <v>7530000</v>
      </c>
    </row>
    <row r="1075" spans="1:5" x14ac:dyDescent="0.2">
      <c r="A1075" s="33" t="s">
        <v>60</v>
      </c>
      <c r="B1075" s="33" t="s">
        <v>128</v>
      </c>
      <c r="C1075" s="33" t="s">
        <v>602</v>
      </c>
      <c r="D1075" s="33">
        <v>2022</v>
      </c>
      <c r="E1075" s="68">
        <v>3550000</v>
      </c>
    </row>
    <row r="1076" spans="1:5" x14ac:dyDescent="0.2">
      <c r="A1076" s="33" t="s">
        <v>61</v>
      </c>
      <c r="B1076" s="33" t="s">
        <v>62</v>
      </c>
      <c r="C1076" s="33" t="s">
        <v>602</v>
      </c>
      <c r="D1076" s="33">
        <v>2017</v>
      </c>
      <c r="E1076" s="68">
        <v>10781000</v>
      </c>
    </row>
    <row r="1077" spans="1:5" x14ac:dyDescent="0.2">
      <c r="A1077" s="33" t="s">
        <v>61</v>
      </c>
      <c r="B1077" s="33" t="s">
        <v>62</v>
      </c>
      <c r="C1077" s="33" t="s">
        <v>602</v>
      </c>
      <c r="D1077" s="33">
        <v>2018</v>
      </c>
      <c r="E1077" s="68">
        <v>12554000</v>
      </c>
    </row>
    <row r="1078" spans="1:5" x14ac:dyDescent="0.2">
      <c r="A1078" s="33" t="s">
        <v>61</v>
      </c>
      <c r="B1078" s="33" t="s">
        <v>62</v>
      </c>
      <c r="C1078" s="33" t="s">
        <v>602</v>
      </c>
      <c r="D1078" s="33">
        <v>2019</v>
      </c>
      <c r="E1078" s="68">
        <v>61165000</v>
      </c>
    </row>
    <row r="1079" spans="1:5" x14ac:dyDescent="0.2">
      <c r="A1079" s="33" t="s">
        <v>61</v>
      </c>
      <c r="B1079" s="33" t="s">
        <v>62</v>
      </c>
      <c r="C1079" s="33" t="s">
        <v>602</v>
      </c>
      <c r="D1079" s="33">
        <v>2020</v>
      </c>
      <c r="E1079" s="68">
        <v>9577000</v>
      </c>
    </row>
    <row r="1080" spans="1:5" x14ac:dyDescent="0.2">
      <c r="A1080" s="33" t="s">
        <v>61</v>
      </c>
      <c r="B1080" s="33" t="s">
        <v>62</v>
      </c>
      <c r="C1080" s="33" t="s">
        <v>602</v>
      </c>
      <c r="D1080" s="33">
        <v>2021</v>
      </c>
      <c r="E1080" s="68">
        <v>5520000</v>
      </c>
    </row>
    <row r="1081" spans="1:5" x14ac:dyDescent="0.2">
      <c r="A1081" s="33" t="s">
        <v>61</v>
      </c>
      <c r="B1081" s="33" t="s">
        <v>62</v>
      </c>
      <c r="C1081" s="33" t="s">
        <v>602</v>
      </c>
      <c r="D1081" s="33">
        <v>2022</v>
      </c>
      <c r="E1081" s="68">
        <v>2200000</v>
      </c>
    </row>
    <row r="1082" spans="1:5" x14ac:dyDescent="0.2">
      <c r="A1082" s="33" t="s">
        <v>13</v>
      </c>
      <c r="B1082" s="33" t="s">
        <v>129</v>
      </c>
      <c r="C1082" s="33" t="s">
        <v>602</v>
      </c>
      <c r="D1082" s="33">
        <v>2017</v>
      </c>
      <c r="E1082" s="68">
        <v>3729738.3450000002</v>
      </c>
    </row>
    <row r="1083" spans="1:5" x14ac:dyDescent="0.2">
      <c r="A1083" s="33" t="s">
        <v>13</v>
      </c>
      <c r="B1083" s="33" t="s">
        <v>129</v>
      </c>
      <c r="C1083" s="33" t="s">
        <v>602</v>
      </c>
      <c r="D1083" s="33">
        <v>2018</v>
      </c>
      <c r="E1083" s="68">
        <v>11689215.035</v>
      </c>
    </row>
    <row r="1084" spans="1:5" x14ac:dyDescent="0.2">
      <c r="A1084" s="33" t="s">
        <v>13</v>
      </c>
      <c r="B1084" s="33" t="s">
        <v>129</v>
      </c>
      <c r="C1084" s="33" t="s">
        <v>602</v>
      </c>
      <c r="D1084" s="33">
        <v>2019</v>
      </c>
      <c r="E1084" s="68">
        <v>51262000.000000007</v>
      </c>
    </row>
    <row r="1085" spans="1:5" x14ac:dyDescent="0.2">
      <c r="A1085" s="33" t="s">
        <v>13</v>
      </c>
      <c r="B1085" s="33" t="s">
        <v>129</v>
      </c>
      <c r="C1085" s="33" t="s">
        <v>602</v>
      </c>
      <c r="D1085" s="33">
        <v>2020</v>
      </c>
      <c r="E1085" s="68">
        <v>37328000</v>
      </c>
    </row>
    <row r="1086" spans="1:5" x14ac:dyDescent="0.2">
      <c r="A1086" s="33" t="s">
        <v>13</v>
      </c>
      <c r="B1086" s="33" t="s">
        <v>129</v>
      </c>
      <c r="C1086" s="33" t="s">
        <v>602</v>
      </c>
      <c r="D1086" s="33">
        <v>2021</v>
      </c>
      <c r="E1086" s="68">
        <v>3607785</v>
      </c>
    </row>
    <row r="1087" spans="1:5" x14ac:dyDescent="0.2">
      <c r="A1087" s="33" t="s">
        <v>13</v>
      </c>
      <c r="B1087" s="33" t="s">
        <v>129</v>
      </c>
      <c r="C1087" s="33" t="s">
        <v>602</v>
      </c>
      <c r="D1087" s="33">
        <v>2022</v>
      </c>
      <c r="E1087" s="68">
        <v>3608000.0000000005</v>
      </c>
    </row>
    <row r="1088" spans="1:5" x14ac:dyDescent="0.2">
      <c r="A1088" s="33" t="s">
        <v>63</v>
      </c>
      <c r="B1088" s="33" t="s">
        <v>131</v>
      </c>
      <c r="C1088" s="33" t="s">
        <v>602</v>
      </c>
      <c r="D1088" s="33">
        <v>2017</v>
      </c>
      <c r="E1088" s="68">
        <v>3569182.9333333336</v>
      </c>
    </row>
    <row r="1089" spans="1:5" x14ac:dyDescent="0.2">
      <c r="A1089" s="33" t="s">
        <v>63</v>
      </c>
      <c r="B1089" s="33" t="s">
        <v>131</v>
      </c>
      <c r="C1089" s="33" t="s">
        <v>602</v>
      </c>
      <c r="D1089" s="33">
        <v>2018</v>
      </c>
      <c r="E1089" s="68">
        <v>4387562.0000000019</v>
      </c>
    </row>
    <row r="1090" spans="1:5" x14ac:dyDescent="0.2">
      <c r="A1090" s="33" t="s">
        <v>63</v>
      </c>
      <c r="B1090" s="33" t="s">
        <v>131</v>
      </c>
      <c r="C1090" s="33" t="s">
        <v>602</v>
      </c>
      <c r="D1090" s="33">
        <v>2019</v>
      </c>
      <c r="E1090" s="68">
        <v>4193907.9495987818</v>
      </c>
    </row>
    <row r="1091" spans="1:5" x14ac:dyDescent="0.2">
      <c r="A1091" s="33" t="s">
        <v>63</v>
      </c>
      <c r="B1091" s="33" t="s">
        <v>131</v>
      </c>
      <c r="C1091" s="33" t="s">
        <v>602</v>
      </c>
      <c r="D1091" s="33">
        <v>2020</v>
      </c>
      <c r="E1091" s="68">
        <v>4190805.5754649853</v>
      </c>
    </row>
    <row r="1092" spans="1:5" x14ac:dyDescent="0.2">
      <c r="A1092" s="33" t="s">
        <v>63</v>
      </c>
      <c r="B1092" s="33" t="s">
        <v>131</v>
      </c>
      <c r="C1092" s="33" t="s">
        <v>602</v>
      </c>
      <c r="D1092" s="33">
        <v>2021</v>
      </c>
      <c r="E1092" s="68">
        <v>4025088.3710213681</v>
      </c>
    </row>
    <row r="1093" spans="1:5" x14ac:dyDescent="0.2">
      <c r="A1093" s="33" t="s">
        <v>63</v>
      </c>
      <c r="B1093" s="33" t="s">
        <v>131</v>
      </c>
      <c r="C1093" s="33" t="s">
        <v>602</v>
      </c>
      <c r="D1093" s="33">
        <v>2022</v>
      </c>
      <c r="E1093" s="68">
        <v>2991002.8258610619</v>
      </c>
    </row>
    <row r="1094" spans="1:5" x14ac:dyDescent="0.2">
      <c r="A1094" s="33" t="s">
        <v>74</v>
      </c>
      <c r="B1094" s="33" t="s">
        <v>132</v>
      </c>
      <c r="C1094" s="33" t="s">
        <v>602</v>
      </c>
      <c r="D1094" s="33">
        <v>2018</v>
      </c>
      <c r="E1094" s="68">
        <v>8037955.8966666665</v>
      </c>
    </row>
    <row r="1095" spans="1:5" x14ac:dyDescent="0.2">
      <c r="A1095" s="33" t="s">
        <v>74</v>
      </c>
      <c r="B1095" s="33" t="s">
        <v>132</v>
      </c>
      <c r="C1095" s="33" t="s">
        <v>602</v>
      </c>
      <c r="D1095" s="33">
        <v>2019</v>
      </c>
      <c r="E1095" s="68">
        <v>71521559.90200001</v>
      </c>
    </row>
    <row r="1096" spans="1:5" x14ac:dyDescent="0.2">
      <c r="A1096" s="33" t="s">
        <v>74</v>
      </c>
      <c r="B1096" s="33" t="s">
        <v>132</v>
      </c>
      <c r="C1096" s="33" t="s">
        <v>602</v>
      </c>
      <c r="D1096" s="33">
        <v>2020</v>
      </c>
      <c r="E1096" s="68">
        <v>15546947.899549998</v>
      </c>
    </row>
    <row r="1097" spans="1:5" x14ac:dyDescent="0.2">
      <c r="A1097" s="33" t="s">
        <v>74</v>
      </c>
      <c r="B1097" s="33" t="s">
        <v>132</v>
      </c>
      <c r="C1097" s="33" t="s">
        <v>602</v>
      </c>
      <c r="D1097" s="33">
        <v>2021</v>
      </c>
      <c r="E1097" s="68">
        <v>69966579.247038752</v>
      </c>
    </row>
    <row r="1098" spans="1:5" x14ac:dyDescent="0.2">
      <c r="A1098" s="33" t="s">
        <v>17</v>
      </c>
      <c r="B1098" s="33" t="s">
        <v>129</v>
      </c>
      <c r="C1098" s="33" t="s">
        <v>602</v>
      </c>
      <c r="D1098" s="33">
        <v>2017</v>
      </c>
      <c r="E1098" s="68">
        <v>1875409.368</v>
      </c>
    </row>
    <row r="1099" spans="1:5" x14ac:dyDescent="0.2">
      <c r="A1099" s="33" t="s">
        <v>17</v>
      </c>
      <c r="B1099" s="33" t="s">
        <v>129</v>
      </c>
      <c r="C1099" s="33" t="s">
        <v>602</v>
      </c>
      <c r="D1099" s="33">
        <v>2018</v>
      </c>
      <c r="E1099" s="68">
        <v>5626228.1040000012</v>
      </c>
    </row>
    <row r="1100" spans="1:5" x14ac:dyDescent="0.2">
      <c r="A1100" s="33" t="s">
        <v>17</v>
      </c>
      <c r="B1100" s="33" t="s">
        <v>129</v>
      </c>
      <c r="C1100" s="33" t="s">
        <v>602</v>
      </c>
      <c r="D1100" s="33">
        <v>2019</v>
      </c>
      <c r="E1100" s="68">
        <v>4660000</v>
      </c>
    </row>
    <row r="1101" spans="1:5" x14ac:dyDescent="0.2">
      <c r="A1101" s="33" t="s">
        <v>17</v>
      </c>
      <c r="B1101" s="33" t="s">
        <v>129</v>
      </c>
      <c r="C1101" s="33" t="s">
        <v>602</v>
      </c>
      <c r="D1101" s="33">
        <v>2020</v>
      </c>
      <c r="E1101" s="68">
        <v>3138069.6721770908</v>
      </c>
    </row>
    <row r="1102" spans="1:5" x14ac:dyDescent="0.2">
      <c r="A1102" s="33" t="s">
        <v>17</v>
      </c>
      <c r="B1102" s="33" t="s">
        <v>129</v>
      </c>
      <c r="C1102" s="33" t="s">
        <v>602</v>
      </c>
      <c r="D1102" s="33">
        <v>2021</v>
      </c>
      <c r="E1102" s="68">
        <v>1420615.8904290609</v>
      </c>
    </row>
    <row r="1103" spans="1:5" x14ac:dyDescent="0.2">
      <c r="A1103" s="33" t="s">
        <v>17</v>
      </c>
      <c r="B1103" s="33" t="s">
        <v>129</v>
      </c>
      <c r="C1103" s="33" t="s">
        <v>602</v>
      </c>
      <c r="D1103" s="33">
        <v>2022</v>
      </c>
      <c r="E1103" s="68">
        <v>672450.71129716316</v>
      </c>
    </row>
    <row r="1104" spans="1:5" x14ac:dyDescent="0.2">
      <c r="A1104" s="33" t="s">
        <v>64</v>
      </c>
      <c r="B1104" s="33" t="s">
        <v>10</v>
      </c>
      <c r="C1104" s="33" t="s">
        <v>602</v>
      </c>
      <c r="D1104" s="33">
        <v>2017</v>
      </c>
      <c r="E1104" s="68">
        <v>1101280</v>
      </c>
    </row>
    <row r="1105" spans="1:5" x14ac:dyDescent="0.2">
      <c r="A1105" s="33" t="s">
        <v>64</v>
      </c>
      <c r="B1105" s="33" t="s">
        <v>10</v>
      </c>
      <c r="C1105" s="33" t="s">
        <v>602</v>
      </c>
      <c r="D1105" s="33">
        <v>2018</v>
      </c>
      <c r="E1105" s="68">
        <v>10141200</v>
      </c>
    </row>
    <row r="1106" spans="1:5" x14ac:dyDescent="0.2">
      <c r="A1106" s="33" t="s">
        <v>64</v>
      </c>
      <c r="B1106" s="33" t="s">
        <v>10</v>
      </c>
      <c r="C1106" s="33" t="s">
        <v>602</v>
      </c>
      <c r="D1106" s="33">
        <v>2019</v>
      </c>
      <c r="E1106" s="68">
        <v>8835883.0390000008</v>
      </c>
    </row>
    <row r="1107" spans="1:5" x14ac:dyDescent="0.2">
      <c r="A1107" s="33" t="s">
        <v>14</v>
      </c>
      <c r="B1107" s="33" t="s">
        <v>15</v>
      </c>
      <c r="C1107" s="33" t="s">
        <v>602</v>
      </c>
      <c r="D1107" s="33">
        <v>2017</v>
      </c>
      <c r="E1107" s="68">
        <v>759015.39748901653</v>
      </c>
    </row>
    <row r="1108" spans="1:5" x14ac:dyDescent="0.2">
      <c r="A1108" s="33" t="s">
        <v>14</v>
      </c>
      <c r="B1108" s="33" t="s">
        <v>15</v>
      </c>
      <c r="C1108" s="33" t="s">
        <v>602</v>
      </c>
      <c r="D1108" s="33">
        <v>2018</v>
      </c>
      <c r="E1108" s="68">
        <v>3264802.2407553876</v>
      </c>
    </row>
    <row r="1109" spans="1:5" x14ac:dyDescent="0.2">
      <c r="A1109" s="33" t="s">
        <v>14</v>
      </c>
      <c r="B1109" s="33" t="s">
        <v>15</v>
      </c>
      <c r="C1109" s="33" t="s">
        <v>602</v>
      </c>
      <c r="D1109" s="33">
        <v>2019</v>
      </c>
      <c r="E1109" s="68">
        <v>4624268.3911130521</v>
      </c>
    </row>
    <row r="1110" spans="1:5" x14ac:dyDescent="0.2">
      <c r="A1110" s="33" t="s">
        <v>14</v>
      </c>
      <c r="B1110" s="33" t="s">
        <v>15</v>
      </c>
      <c r="C1110" s="33" t="s">
        <v>602</v>
      </c>
      <c r="D1110" s="33">
        <v>2020</v>
      </c>
      <c r="E1110" s="68">
        <v>4349969.6029398637</v>
      </c>
    </row>
    <row r="1111" spans="1:5" x14ac:dyDescent="0.2">
      <c r="A1111" s="33" t="s">
        <v>14</v>
      </c>
      <c r="B1111" s="33" t="s">
        <v>15</v>
      </c>
      <c r="C1111" s="33" t="s">
        <v>602</v>
      </c>
      <c r="D1111" s="33">
        <v>2021</v>
      </c>
      <c r="E1111" s="68">
        <v>24442811.142926104</v>
      </c>
    </row>
    <row r="1112" spans="1:5" x14ac:dyDescent="0.2">
      <c r="A1112" s="33" t="s">
        <v>14</v>
      </c>
      <c r="B1112" s="33" t="s">
        <v>15</v>
      </c>
      <c r="C1112" s="33" t="s">
        <v>602</v>
      </c>
      <c r="D1112" s="33">
        <v>2022</v>
      </c>
      <c r="E1112" s="68">
        <v>1831493.9782135112</v>
      </c>
    </row>
    <row r="1113" spans="1:5" x14ac:dyDescent="0.2">
      <c r="A1113" s="33" t="s">
        <v>11</v>
      </c>
      <c r="B1113" s="33" t="s">
        <v>12</v>
      </c>
      <c r="C1113" s="33" t="s">
        <v>602</v>
      </c>
      <c r="D1113" s="33">
        <v>2017</v>
      </c>
      <c r="E1113" s="68">
        <v>1083200</v>
      </c>
    </row>
    <row r="1114" spans="1:5" x14ac:dyDescent="0.2">
      <c r="A1114" s="33" t="s">
        <v>11</v>
      </c>
      <c r="B1114" s="33" t="s">
        <v>12</v>
      </c>
      <c r="C1114" s="33" t="s">
        <v>602</v>
      </c>
      <c r="D1114" s="33">
        <v>2018</v>
      </c>
      <c r="E1114" s="68">
        <v>7299100</v>
      </c>
    </row>
    <row r="1115" spans="1:5" x14ac:dyDescent="0.2">
      <c r="A1115" s="33" t="s">
        <v>11</v>
      </c>
      <c r="B1115" s="33" t="s">
        <v>12</v>
      </c>
      <c r="C1115" s="33" t="s">
        <v>602</v>
      </c>
      <c r="D1115" s="33">
        <v>2019</v>
      </c>
      <c r="E1115" s="68">
        <v>12458520</v>
      </c>
    </row>
    <row r="1116" spans="1:5" x14ac:dyDescent="0.2">
      <c r="A1116" s="33" t="s">
        <v>11</v>
      </c>
      <c r="B1116" s="33" t="s">
        <v>12</v>
      </c>
      <c r="C1116" s="33" t="s">
        <v>602</v>
      </c>
      <c r="D1116" s="33">
        <v>2020</v>
      </c>
      <c r="E1116" s="68">
        <v>54501074</v>
      </c>
    </row>
    <row r="1117" spans="1:5" x14ac:dyDescent="0.2">
      <c r="A1117" s="33" t="s">
        <v>11</v>
      </c>
      <c r="B1117" s="33" t="s">
        <v>12</v>
      </c>
      <c r="C1117" s="33" t="s">
        <v>602</v>
      </c>
      <c r="D1117" s="33">
        <v>2021</v>
      </c>
      <c r="E1117" s="68">
        <v>6655926.9000000004</v>
      </c>
    </row>
    <row r="1118" spans="1:5" x14ac:dyDescent="0.2">
      <c r="A1118" s="33" t="s">
        <v>11</v>
      </c>
      <c r="B1118" s="33" t="s">
        <v>12</v>
      </c>
      <c r="C1118" s="33" t="s">
        <v>602</v>
      </c>
      <c r="D1118" s="33">
        <v>2022</v>
      </c>
      <c r="E1118" s="68">
        <v>5510660</v>
      </c>
    </row>
    <row r="1119" spans="1:5" x14ac:dyDescent="0.2">
      <c r="A1119" s="33" t="s">
        <v>19</v>
      </c>
      <c r="B1119" s="33" t="s">
        <v>129</v>
      </c>
      <c r="C1119" s="33" t="s">
        <v>602</v>
      </c>
      <c r="D1119" s="33">
        <v>2017</v>
      </c>
      <c r="E1119" s="68">
        <v>3636587.9299999997</v>
      </c>
    </row>
    <row r="1120" spans="1:5" x14ac:dyDescent="0.2">
      <c r="A1120" s="33" t="s">
        <v>19</v>
      </c>
      <c r="B1120" s="33" t="s">
        <v>129</v>
      </c>
      <c r="C1120" s="33" t="s">
        <v>602</v>
      </c>
      <c r="D1120" s="33">
        <v>2018</v>
      </c>
      <c r="E1120" s="68">
        <v>10909763.789999999</v>
      </c>
    </row>
    <row r="1121" spans="1:5" x14ac:dyDescent="0.2">
      <c r="A1121" s="33" t="s">
        <v>19</v>
      </c>
      <c r="B1121" s="33" t="s">
        <v>129</v>
      </c>
      <c r="C1121" s="33" t="s">
        <v>602</v>
      </c>
      <c r="D1121" s="33">
        <v>2019</v>
      </c>
      <c r="E1121" s="68">
        <v>36649999.999999993</v>
      </c>
    </row>
    <row r="1122" spans="1:5" x14ac:dyDescent="0.2">
      <c r="A1122" s="33" t="s">
        <v>19</v>
      </c>
      <c r="B1122" s="33" t="s">
        <v>129</v>
      </c>
      <c r="C1122" s="33" t="s">
        <v>602</v>
      </c>
      <c r="D1122" s="33">
        <v>2020</v>
      </c>
      <c r="E1122" s="68">
        <v>51948000</v>
      </c>
    </row>
    <row r="1123" spans="1:5" x14ac:dyDescent="0.2">
      <c r="A1123" s="33" t="s">
        <v>19</v>
      </c>
      <c r="B1123" s="33" t="s">
        <v>129</v>
      </c>
      <c r="C1123" s="33" t="s">
        <v>602</v>
      </c>
      <c r="D1123" s="33">
        <v>2021</v>
      </c>
      <c r="E1123" s="68">
        <v>3608000.0000000009</v>
      </c>
    </row>
    <row r="1124" spans="1:5" x14ac:dyDescent="0.2">
      <c r="A1124" s="33" t="s">
        <v>19</v>
      </c>
      <c r="B1124" s="33" t="s">
        <v>129</v>
      </c>
      <c r="C1124" s="33" t="s">
        <v>602</v>
      </c>
      <c r="D1124" s="33">
        <v>2022</v>
      </c>
      <c r="E1124" s="68">
        <v>3608000.0000000005</v>
      </c>
    </row>
    <row r="1125" spans="1:5" x14ac:dyDescent="0.2">
      <c r="A1125" s="33" t="s">
        <v>16</v>
      </c>
      <c r="B1125" s="33" t="s">
        <v>15</v>
      </c>
      <c r="C1125" s="33" t="s">
        <v>602</v>
      </c>
      <c r="D1125" s="33">
        <v>2017</v>
      </c>
      <c r="E1125" s="68">
        <v>712382.69877218851</v>
      </c>
    </row>
    <row r="1126" spans="1:5" x14ac:dyDescent="0.2">
      <c r="A1126" s="33" t="s">
        <v>16</v>
      </c>
      <c r="B1126" s="33" t="s">
        <v>15</v>
      </c>
      <c r="C1126" s="33" t="s">
        <v>602</v>
      </c>
      <c r="D1126" s="33">
        <v>2018</v>
      </c>
      <c r="E1126" s="68">
        <v>6446582.5950024081</v>
      </c>
    </row>
    <row r="1127" spans="1:5" x14ac:dyDescent="0.2">
      <c r="A1127" s="33" t="s">
        <v>16</v>
      </c>
      <c r="B1127" s="33" t="s">
        <v>15</v>
      </c>
      <c r="C1127" s="33" t="s">
        <v>602</v>
      </c>
      <c r="D1127" s="33">
        <v>2019</v>
      </c>
      <c r="E1127" s="68">
        <v>2651913.5012139501</v>
      </c>
    </row>
    <row r="1128" spans="1:5" x14ac:dyDescent="0.2">
      <c r="A1128" s="33" t="s">
        <v>16</v>
      </c>
      <c r="B1128" s="33" t="s">
        <v>15</v>
      </c>
      <c r="C1128" s="33" t="s">
        <v>602</v>
      </c>
      <c r="D1128" s="33">
        <v>2020</v>
      </c>
      <c r="E1128" s="68">
        <v>3076391.0764536611</v>
      </c>
    </row>
    <row r="1129" spans="1:5" x14ac:dyDescent="0.2">
      <c r="A1129" s="33" t="s">
        <v>16</v>
      </c>
      <c r="B1129" s="33" t="s">
        <v>15</v>
      </c>
      <c r="C1129" s="33" t="s">
        <v>602</v>
      </c>
      <c r="D1129" s="33">
        <v>2021</v>
      </c>
      <c r="E1129" s="68">
        <v>2406094.964631015</v>
      </c>
    </row>
    <row r="1130" spans="1:5" x14ac:dyDescent="0.2">
      <c r="A1130" s="33" t="s">
        <v>16</v>
      </c>
      <c r="B1130" s="33" t="s">
        <v>15</v>
      </c>
      <c r="C1130" s="33" t="s">
        <v>602</v>
      </c>
      <c r="D1130" s="33">
        <v>2022</v>
      </c>
      <c r="E1130" s="68">
        <v>2109924.4306282317</v>
      </c>
    </row>
    <row r="1131" spans="1:5" x14ac:dyDescent="0.2">
      <c r="A1131" s="33" t="s">
        <v>18</v>
      </c>
      <c r="B1131" s="33" t="s">
        <v>130</v>
      </c>
      <c r="C1131" s="33" t="s">
        <v>602</v>
      </c>
      <c r="D1131" s="33">
        <v>2017</v>
      </c>
      <c r="E1131" s="68">
        <v>2384546.58</v>
      </c>
    </row>
    <row r="1132" spans="1:5" x14ac:dyDescent="0.2">
      <c r="A1132" s="33" t="s">
        <v>18</v>
      </c>
      <c r="B1132" s="33" t="s">
        <v>130</v>
      </c>
      <c r="C1132" s="33" t="s">
        <v>602</v>
      </c>
      <c r="D1132" s="33">
        <v>2018</v>
      </c>
      <c r="E1132" s="68">
        <v>37093368.665600002</v>
      </c>
    </row>
    <row r="1133" spans="1:5" x14ac:dyDescent="0.2">
      <c r="A1133" s="33" t="s">
        <v>18</v>
      </c>
      <c r="B1133" s="33" t="s">
        <v>130</v>
      </c>
      <c r="C1133" s="33" t="s">
        <v>602</v>
      </c>
      <c r="D1133" s="33">
        <v>2019</v>
      </c>
      <c r="E1133" s="68">
        <v>117860053.13955903</v>
      </c>
    </row>
    <row r="1134" spans="1:5" x14ac:dyDescent="0.2">
      <c r="A1134" s="33" t="s">
        <v>18</v>
      </c>
      <c r="B1134" s="33" t="s">
        <v>130</v>
      </c>
      <c r="C1134" s="33" t="s">
        <v>602</v>
      </c>
      <c r="D1134" s="33">
        <v>2020</v>
      </c>
      <c r="E1134" s="68">
        <v>7806500</v>
      </c>
    </row>
    <row r="1135" spans="1:5" x14ac:dyDescent="0.2">
      <c r="A1135" s="33" t="s">
        <v>18</v>
      </c>
      <c r="B1135" s="33" t="s">
        <v>130</v>
      </c>
      <c r="C1135" s="33" t="s">
        <v>602</v>
      </c>
      <c r="D1135" s="33">
        <v>2021</v>
      </c>
      <c r="E1135" s="68">
        <v>5009500</v>
      </c>
    </row>
    <row r="1136" spans="1:5" x14ac:dyDescent="0.2">
      <c r="A1136" s="33" t="s">
        <v>18</v>
      </c>
      <c r="B1136" s="33" t="s">
        <v>130</v>
      </c>
      <c r="C1136" s="33" t="s">
        <v>602</v>
      </c>
      <c r="D1136" s="33">
        <v>2022</v>
      </c>
      <c r="E1136" s="68">
        <v>4101875</v>
      </c>
    </row>
    <row r="1137" spans="1:5" x14ac:dyDescent="0.2">
      <c r="A1137" s="33" t="s">
        <v>75</v>
      </c>
      <c r="B1137" s="33" t="s">
        <v>133</v>
      </c>
      <c r="C1137" s="33" t="s">
        <v>604</v>
      </c>
      <c r="D1137" s="33">
        <v>2018</v>
      </c>
      <c r="E1137" s="68">
        <v>108709</v>
      </c>
    </row>
    <row r="1138" spans="1:5" x14ac:dyDescent="0.2">
      <c r="A1138" s="33" t="s">
        <v>75</v>
      </c>
      <c r="B1138" s="33" t="s">
        <v>133</v>
      </c>
      <c r="C1138" s="33" t="s">
        <v>604</v>
      </c>
      <c r="D1138" s="33">
        <v>2019</v>
      </c>
      <c r="E1138" s="68">
        <v>11484725.449999999</v>
      </c>
    </row>
    <row r="1139" spans="1:5" x14ac:dyDescent="0.2">
      <c r="A1139" s="33" t="s">
        <v>75</v>
      </c>
      <c r="B1139" s="33" t="s">
        <v>133</v>
      </c>
      <c r="C1139" s="33" t="s">
        <v>602</v>
      </c>
      <c r="D1139" s="33">
        <v>2018</v>
      </c>
      <c r="E1139" s="68">
        <v>214393.33333333331</v>
      </c>
    </row>
    <row r="1140" spans="1:5" x14ac:dyDescent="0.2">
      <c r="A1140" s="33" t="s">
        <v>75</v>
      </c>
      <c r="B1140" s="33" t="s">
        <v>133</v>
      </c>
      <c r="C1140" s="33" t="s">
        <v>602</v>
      </c>
      <c r="D1140" s="33">
        <v>2019</v>
      </c>
      <c r="E1140" s="68">
        <v>8400233.3333333321</v>
      </c>
    </row>
    <row r="1141" spans="1:5" x14ac:dyDescent="0.2">
      <c r="A1141" s="33" t="s">
        <v>75</v>
      </c>
      <c r="B1141" s="33" t="s">
        <v>133</v>
      </c>
      <c r="C1141" s="33" t="s">
        <v>602</v>
      </c>
      <c r="D1141" s="33">
        <v>2020</v>
      </c>
      <c r="E1141" s="68">
        <v>156633.33333333334</v>
      </c>
    </row>
    <row r="1142" spans="1:5" x14ac:dyDescent="0.2">
      <c r="A1142" s="33" t="s">
        <v>75</v>
      </c>
      <c r="B1142" s="33" t="s">
        <v>133</v>
      </c>
      <c r="C1142" s="33" t="s">
        <v>605</v>
      </c>
      <c r="D1142" s="33">
        <v>2018</v>
      </c>
      <c r="E1142" s="68">
        <v>1786969.98</v>
      </c>
    </row>
    <row r="1143" spans="1:5" x14ac:dyDescent="0.2">
      <c r="A1143" s="33" t="s">
        <v>75</v>
      </c>
      <c r="B1143" s="33" t="s">
        <v>133</v>
      </c>
      <c r="C1143" s="33" t="s">
        <v>605</v>
      </c>
      <c r="D1143" s="33">
        <v>2019</v>
      </c>
      <c r="E1143" s="68">
        <v>1189567.0000000002</v>
      </c>
    </row>
    <row r="1144" spans="1:5" x14ac:dyDescent="0.2">
      <c r="A1144" s="33" t="s">
        <v>65</v>
      </c>
      <c r="B1144" s="33" t="s">
        <v>134</v>
      </c>
      <c r="C1144" s="33" t="s">
        <v>604</v>
      </c>
      <c r="D1144" s="33">
        <v>2017</v>
      </c>
      <c r="E1144" s="68">
        <v>243400</v>
      </c>
    </row>
    <row r="1145" spans="1:5" x14ac:dyDescent="0.2">
      <c r="A1145" s="33" t="s">
        <v>65</v>
      </c>
      <c r="B1145" s="33" t="s">
        <v>134</v>
      </c>
      <c r="C1145" s="33" t="s">
        <v>604</v>
      </c>
      <c r="D1145" s="33">
        <v>2018</v>
      </c>
      <c r="E1145" s="68">
        <v>922400</v>
      </c>
    </row>
    <row r="1146" spans="1:5" x14ac:dyDescent="0.2">
      <c r="A1146" s="33" t="s">
        <v>65</v>
      </c>
      <c r="B1146" s="33" t="s">
        <v>134</v>
      </c>
      <c r="C1146" s="33" t="s">
        <v>602</v>
      </c>
      <c r="D1146" s="33">
        <v>2018</v>
      </c>
      <c r="E1146" s="68">
        <v>983021.43229518121</v>
      </c>
    </row>
    <row r="1147" spans="1:5" x14ac:dyDescent="0.2">
      <c r="A1147" s="33" t="s">
        <v>65</v>
      </c>
      <c r="B1147" s="33" t="s">
        <v>134</v>
      </c>
      <c r="C1147" s="33" t="s">
        <v>602</v>
      </c>
      <c r="D1147" s="33">
        <v>2019</v>
      </c>
      <c r="E1147" s="68">
        <v>14080020.346419694</v>
      </c>
    </row>
    <row r="1148" spans="1:5" x14ac:dyDescent="0.2">
      <c r="A1148" s="33" t="s">
        <v>65</v>
      </c>
      <c r="B1148" s="33" t="s">
        <v>134</v>
      </c>
      <c r="C1148" s="33" t="s">
        <v>602</v>
      </c>
      <c r="D1148" s="33">
        <v>2020</v>
      </c>
      <c r="E1148" s="68">
        <v>572223.50427350425</v>
      </c>
    </row>
    <row r="1149" spans="1:5" x14ac:dyDescent="0.2">
      <c r="A1149" s="33" t="s">
        <v>65</v>
      </c>
      <c r="B1149" s="33" t="s">
        <v>134</v>
      </c>
      <c r="C1149" s="33" t="s">
        <v>605</v>
      </c>
      <c r="D1149" s="33">
        <v>2017</v>
      </c>
      <c r="E1149" s="68">
        <v>251352.29885057488</v>
      </c>
    </row>
    <row r="1150" spans="1:5" x14ac:dyDescent="0.2">
      <c r="A1150" s="33" t="s">
        <v>65</v>
      </c>
      <c r="B1150" s="33" t="s">
        <v>134</v>
      </c>
      <c r="C1150" s="33" t="s">
        <v>605</v>
      </c>
      <c r="D1150" s="33">
        <v>2018</v>
      </c>
      <c r="E1150" s="68">
        <v>1265033.975369449</v>
      </c>
    </row>
    <row r="1151" spans="1:5" x14ac:dyDescent="0.2">
      <c r="A1151" s="33" t="s">
        <v>65</v>
      </c>
      <c r="B1151" s="33" t="s">
        <v>134</v>
      </c>
      <c r="C1151" s="33" t="s">
        <v>605</v>
      </c>
      <c r="D1151" s="33">
        <v>2019</v>
      </c>
      <c r="E1151" s="68">
        <v>757096.47368421045</v>
      </c>
    </row>
    <row r="1152" spans="1:5" x14ac:dyDescent="0.2">
      <c r="A1152" s="33" t="s">
        <v>66</v>
      </c>
      <c r="B1152" s="33" t="s">
        <v>134</v>
      </c>
      <c r="C1152" s="33" t="s">
        <v>604</v>
      </c>
      <c r="D1152" s="33">
        <v>2017</v>
      </c>
      <c r="E1152" s="68">
        <v>297792.37839987437</v>
      </c>
    </row>
    <row r="1153" spans="1:5" x14ac:dyDescent="0.2">
      <c r="A1153" s="33" t="s">
        <v>66</v>
      </c>
      <c r="B1153" s="33" t="s">
        <v>134</v>
      </c>
      <c r="C1153" s="33" t="s">
        <v>604</v>
      </c>
      <c r="D1153" s="33">
        <v>2018</v>
      </c>
      <c r="E1153" s="68">
        <v>595584.75679974875</v>
      </c>
    </row>
    <row r="1154" spans="1:5" x14ac:dyDescent="0.2">
      <c r="A1154" s="33" t="s">
        <v>66</v>
      </c>
      <c r="B1154" s="33" t="s">
        <v>134</v>
      </c>
      <c r="C1154" s="33" t="s">
        <v>601</v>
      </c>
      <c r="D1154" s="33">
        <v>2018</v>
      </c>
      <c r="E1154" s="68">
        <v>177753.74934452021</v>
      </c>
    </row>
    <row r="1155" spans="1:5" x14ac:dyDescent="0.2">
      <c r="A1155" s="33" t="s">
        <v>66</v>
      </c>
      <c r="B1155" s="33" t="s">
        <v>134</v>
      </c>
      <c r="C1155" s="33" t="s">
        <v>601</v>
      </c>
      <c r="D1155" s="33">
        <v>2019</v>
      </c>
      <c r="E1155" s="68">
        <v>7688939.2419620249</v>
      </c>
    </row>
    <row r="1156" spans="1:5" x14ac:dyDescent="0.2">
      <c r="A1156" s="33" t="s">
        <v>66</v>
      </c>
      <c r="B1156" s="33" t="s">
        <v>134</v>
      </c>
      <c r="C1156" s="33" t="s">
        <v>602</v>
      </c>
      <c r="D1156" s="33">
        <v>2018</v>
      </c>
      <c r="E1156" s="68">
        <v>1158266.6034816222</v>
      </c>
    </row>
    <row r="1157" spans="1:5" x14ac:dyDescent="0.2">
      <c r="A1157" s="33" t="s">
        <v>66</v>
      </c>
      <c r="B1157" s="33" t="s">
        <v>134</v>
      </c>
      <c r="C1157" s="33" t="s">
        <v>602</v>
      </c>
      <c r="D1157" s="33">
        <v>2019</v>
      </c>
      <c r="E1157" s="68">
        <v>9578537.3524915446</v>
      </c>
    </row>
    <row r="1158" spans="1:5" x14ac:dyDescent="0.2">
      <c r="A1158" s="33" t="s">
        <v>66</v>
      </c>
      <c r="B1158" s="33" t="s">
        <v>134</v>
      </c>
      <c r="C1158" s="33" t="s">
        <v>602</v>
      </c>
      <c r="D1158" s="33">
        <v>2020</v>
      </c>
      <c r="E1158" s="68">
        <v>568163.67829059821</v>
      </c>
    </row>
    <row r="1159" spans="1:5" x14ac:dyDescent="0.2">
      <c r="A1159" s="33" t="s">
        <v>66</v>
      </c>
      <c r="B1159" s="33" t="s">
        <v>134</v>
      </c>
      <c r="C1159" s="33" t="s">
        <v>605</v>
      </c>
      <c r="D1159" s="33">
        <v>2017</v>
      </c>
      <c r="E1159" s="68">
        <v>99717.894736842136</v>
      </c>
    </row>
    <row r="1160" spans="1:5" x14ac:dyDescent="0.2">
      <c r="A1160" s="33" t="s">
        <v>66</v>
      </c>
      <c r="B1160" s="33" t="s">
        <v>134</v>
      </c>
      <c r="C1160" s="33" t="s">
        <v>605</v>
      </c>
      <c r="D1160" s="33">
        <v>2018</v>
      </c>
      <c r="E1160" s="68">
        <v>6426817.2286403487</v>
      </c>
    </row>
    <row r="1161" spans="1:5" x14ac:dyDescent="0.2">
      <c r="A1161" s="33" t="s">
        <v>66</v>
      </c>
      <c r="B1161" s="33" t="s">
        <v>134</v>
      </c>
      <c r="C1161" s="33" t="s">
        <v>605</v>
      </c>
      <c r="D1161" s="33">
        <v>2019</v>
      </c>
      <c r="E1161" s="68">
        <v>8546197.6233333312</v>
      </c>
    </row>
    <row r="1162" spans="1:5" x14ac:dyDescent="0.2">
      <c r="A1162" s="33" t="s">
        <v>67</v>
      </c>
      <c r="B1162" s="33" t="s">
        <v>134</v>
      </c>
      <c r="C1162" s="33" t="s">
        <v>604</v>
      </c>
      <c r="D1162" s="33">
        <v>2017</v>
      </c>
      <c r="E1162" s="68">
        <v>297792.37839987443</v>
      </c>
    </row>
    <row r="1163" spans="1:5" x14ac:dyDescent="0.2">
      <c r="A1163" s="33" t="s">
        <v>67</v>
      </c>
      <c r="B1163" s="33" t="s">
        <v>134</v>
      </c>
      <c r="C1163" s="33" t="s">
        <v>604</v>
      </c>
      <c r="D1163" s="33">
        <v>2018</v>
      </c>
      <c r="E1163" s="68">
        <v>595584.75679974875</v>
      </c>
    </row>
    <row r="1164" spans="1:5" x14ac:dyDescent="0.2">
      <c r="A1164" s="33" t="s">
        <v>67</v>
      </c>
      <c r="B1164" s="33" t="s">
        <v>134</v>
      </c>
      <c r="C1164" s="33" t="s">
        <v>601</v>
      </c>
      <c r="D1164" s="33">
        <v>2018</v>
      </c>
      <c r="E1164" s="68">
        <v>163876.87467226008</v>
      </c>
    </row>
    <row r="1165" spans="1:5" x14ac:dyDescent="0.2">
      <c r="A1165" s="33" t="s">
        <v>67</v>
      </c>
      <c r="B1165" s="33" t="s">
        <v>134</v>
      </c>
      <c r="C1165" s="33" t="s">
        <v>601</v>
      </c>
      <c r="D1165" s="33">
        <v>2019</v>
      </c>
      <c r="E1165" s="68">
        <v>9302073.442296803</v>
      </c>
    </row>
    <row r="1166" spans="1:5" x14ac:dyDescent="0.2">
      <c r="A1166" s="33" t="s">
        <v>67</v>
      </c>
      <c r="B1166" s="33" t="s">
        <v>134</v>
      </c>
      <c r="C1166" s="33" t="s">
        <v>602</v>
      </c>
      <c r="D1166" s="33">
        <v>2018</v>
      </c>
      <c r="E1166" s="68">
        <v>856852.7016407887</v>
      </c>
    </row>
    <row r="1167" spans="1:5" x14ac:dyDescent="0.2">
      <c r="A1167" s="33" t="s">
        <v>67</v>
      </c>
      <c r="B1167" s="33" t="s">
        <v>134</v>
      </c>
      <c r="C1167" s="33" t="s">
        <v>602</v>
      </c>
      <c r="D1167" s="33">
        <v>2019</v>
      </c>
      <c r="E1167" s="68">
        <v>4831440.0538353138</v>
      </c>
    </row>
    <row r="1168" spans="1:5" x14ac:dyDescent="0.2">
      <c r="A1168" s="33" t="s">
        <v>67</v>
      </c>
      <c r="B1168" s="33" t="s">
        <v>134</v>
      </c>
      <c r="C1168" s="33" t="s">
        <v>602</v>
      </c>
      <c r="D1168" s="33">
        <v>2020</v>
      </c>
      <c r="E1168" s="68">
        <v>643163.67829059833</v>
      </c>
    </row>
    <row r="1169" spans="1:5" x14ac:dyDescent="0.2">
      <c r="A1169" s="33" t="s">
        <v>67</v>
      </c>
      <c r="B1169" s="33" t="s">
        <v>134</v>
      </c>
      <c r="C1169" s="33" t="s">
        <v>605</v>
      </c>
      <c r="D1169" s="33">
        <v>2017</v>
      </c>
      <c r="E1169" s="68">
        <v>99717.894736842165</v>
      </c>
    </row>
    <row r="1170" spans="1:5" x14ac:dyDescent="0.2">
      <c r="A1170" s="33" t="s">
        <v>67</v>
      </c>
      <c r="B1170" s="33" t="s">
        <v>134</v>
      </c>
      <c r="C1170" s="33" t="s">
        <v>605</v>
      </c>
      <c r="D1170" s="33">
        <v>2018</v>
      </c>
      <c r="E1170" s="68">
        <v>3020942.4489165246</v>
      </c>
    </row>
    <row r="1171" spans="1:5" x14ac:dyDescent="0.2">
      <c r="A1171" s="33" t="s">
        <v>67</v>
      </c>
      <c r="B1171" s="33" t="s">
        <v>134</v>
      </c>
      <c r="C1171" s="33" t="s">
        <v>605</v>
      </c>
      <c r="D1171" s="33">
        <v>2019</v>
      </c>
      <c r="E1171" s="68">
        <v>4254580.6800000025</v>
      </c>
    </row>
    <row r="1172" spans="1:5" x14ac:dyDescent="0.2">
      <c r="A1172" s="33" t="s">
        <v>159</v>
      </c>
      <c r="B1172" s="33" t="s">
        <v>134</v>
      </c>
      <c r="C1172" s="33" t="s">
        <v>601</v>
      </c>
      <c r="D1172" s="33">
        <v>2018</v>
      </c>
      <c r="E1172" s="68">
        <v>277802.76923076925</v>
      </c>
    </row>
    <row r="1173" spans="1:5" x14ac:dyDescent="0.2">
      <c r="A1173" s="33" t="s">
        <v>159</v>
      </c>
      <c r="B1173" s="33" t="s">
        <v>134</v>
      </c>
      <c r="C1173" s="33" t="s">
        <v>601</v>
      </c>
      <c r="D1173" s="33">
        <v>2019</v>
      </c>
      <c r="E1173" s="68">
        <v>6316582.333333334</v>
      </c>
    </row>
    <row r="1174" spans="1:5" x14ac:dyDescent="0.2">
      <c r="A1174" s="33" t="s">
        <v>159</v>
      </c>
      <c r="B1174" s="33" t="s">
        <v>134</v>
      </c>
      <c r="C1174" s="33" t="s">
        <v>601</v>
      </c>
      <c r="D1174" s="33">
        <v>2020</v>
      </c>
      <c r="E1174" s="68">
        <v>1059858.4615384615</v>
      </c>
    </row>
    <row r="1175" spans="1:5" x14ac:dyDescent="0.2">
      <c r="A1175" s="33" t="s">
        <v>159</v>
      </c>
      <c r="B1175" s="33" t="s">
        <v>134</v>
      </c>
      <c r="C1175" s="33" t="s">
        <v>602</v>
      </c>
      <c r="D1175" s="33">
        <v>2018</v>
      </c>
      <c r="E1175" s="68">
        <v>1446324.2115384615</v>
      </c>
    </row>
    <row r="1176" spans="1:5" x14ac:dyDescent="0.2">
      <c r="A1176" s="33" t="s">
        <v>159</v>
      </c>
      <c r="B1176" s="33" t="s">
        <v>134</v>
      </c>
      <c r="C1176" s="33" t="s">
        <v>602</v>
      </c>
      <c r="D1176" s="33">
        <v>2019</v>
      </c>
      <c r="E1176" s="68">
        <v>7354682.4682051297</v>
      </c>
    </row>
    <row r="1177" spans="1:5" x14ac:dyDescent="0.2">
      <c r="A1177" s="33" t="s">
        <v>159</v>
      </c>
      <c r="B1177" s="33" t="s">
        <v>134</v>
      </c>
      <c r="C1177" s="33" t="s">
        <v>602</v>
      </c>
      <c r="D1177" s="33">
        <v>2020</v>
      </c>
      <c r="E1177" s="68">
        <v>622905.61025641032</v>
      </c>
    </row>
    <row r="1178" spans="1:5" x14ac:dyDescent="0.2">
      <c r="A1178" s="33" t="s">
        <v>351</v>
      </c>
      <c r="B1178" s="33" t="s">
        <v>134</v>
      </c>
      <c r="C1178" s="33" t="s">
        <v>602</v>
      </c>
      <c r="D1178" s="33">
        <v>2018</v>
      </c>
      <c r="E1178" s="68">
        <v>908151.1268589634</v>
      </c>
    </row>
    <row r="1179" spans="1:5" x14ac:dyDescent="0.2">
      <c r="A1179" s="33" t="s">
        <v>351</v>
      </c>
      <c r="B1179" s="33" t="s">
        <v>134</v>
      </c>
      <c r="C1179" s="33" t="s">
        <v>602</v>
      </c>
      <c r="D1179" s="33">
        <v>2019</v>
      </c>
      <c r="E1179" s="68">
        <v>16960303.510821417</v>
      </c>
    </row>
    <row r="1180" spans="1:5" x14ac:dyDescent="0.2">
      <c r="A1180" s="33" t="s">
        <v>351</v>
      </c>
      <c r="B1180" s="33" t="s">
        <v>134</v>
      </c>
      <c r="C1180" s="33" t="s">
        <v>602</v>
      </c>
      <c r="D1180" s="33">
        <v>2020</v>
      </c>
      <c r="E1180" s="68">
        <v>1819293.4983886988</v>
      </c>
    </row>
    <row r="1181" spans="1:5" x14ac:dyDescent="0.2">
      <c r="A1181" s="33" t="s">
        <v>352</v>
      </c>
      <c r="B1181" s="33" t="s">
        <v>134</v>
      </c>
      <c r="C1181" s="33" t="s">
        <v>602</v>
      </c>
      <c r="D1181" s="33">
        <v>2018</v>
      </c>
      <c r="E1181" s="68">
        <v>993301.41438033071</v>
      </c>
    </row>
    <row r="1182" spans="1:5" x14ac:dyDescent="0.2">
      <c r="A1182" s="33" t="s">
        <v>352</v>
      </c>
      <c r="B1182" s="33" t="s">
        <v>134</v>
      </c>
      <c r="C1182" s="33" t="s">
        <v>602</v>
      </c>
      <c r="D1182" s="33">
        <v>2019</v>
      </c>
      <c r="E1182" s="68">
        <v>21291695.131402604</v>
      </c>
    </row>
    <row r="1183" spans="1:5" x14ac:dyDescent="0.2">
      <c r="A1183" s="33" t="s">
        <v>352</v>
      </c>
      <c r="B1183" s="33" t="s">
        <v>134</v>
      </c>
      <c r="C1183" s="33" t="s">
        <v>602</v>
      </c>
      <c r="D1183" s="33">
        <v>2020</v>
      </c>
      <c r="E1183" s="68">
        <v>1987904.9850553663</v>
      </c>
    </row>
    <row r="1184" spans="1:5" x14ac:dyDescent="0.2">
      <c r="A1184" s="33" t="s">
        <v>76</v>
      </c>
      <c r="B1184" s="33" t="s">
        <v>133</v>
      </c>
      <c r="C1184" s="33" t="s">
        <v>604</v>
      </c>
      <c r="D1184" s="33">
        <v>2018</v>
      </c>
      <c r="E1184" s="68">
        <v>138407.89473684214</v>
      </c>
    </row>
    <row r="1185" spans="1:5" x14ac:dyDescent="0.2">
      <c r="A1185" s="33" t="s">
        <v>76</v>
      </c>
      <c r="B1185" s="33" t="s">
        <v>133</v>
      </c>
      <c r="C1185" s="33" t="s">
        <v>604</v>
      </c>
      <c r="D1185" s="33">
        <v>2019</v>
      </c>
      <c r="E1185" s="68">
        <v>13932570.98877193</v>
      </c>
    </row>
    <row r="1186" spans="1:5" x14ac:dyDescent="0.2">
      <c r="A1186" s="33" t="s">
        <v>76</v>
      </c>
      <c r="B1186" s="33" t="s">
        <v>133</v>
      </c>
      <c r="C1186" s="33" t="s">
        <v>602</v>
      </c>
      <c r="D1186" s="33">
        <v>2018</v>
      </c>
      <c r="E1186" s="68">
        <v>144533.33333333331</v>
      </c>
    </row>
    <row r="1187" spans="1:5" x14ac:dyDescent="0.2">
      <c r="A1187" s="33" t="s">
        <v>76</v>
      </c>
      <c r="B1187" s="33" t="s">
        <v>133</v>
      </c>
      <c r="C1187" s="33" t="s">
        <v>602</v>
      </c>
      <c r="D1187" s="33">
        <v>2019</v>
      </c>
      <c r="E1187" s="68">
        <v>8991405.3333333358</v>
      </c>
    </row>
    <row r="1188" spans="1:5" x14ac:dyDescent="0.2">
      <c r="A1188" s="33" t="s">
        <v>76</v>
      </c>
      <c r="B1188" s="33" t="s">
        <v>133</v>
      </c>
      <c r="C1188" s="33" t="s">
        <v>602</v>
      </c>
      <c r="D1188" s="33">
        <v>2020</v>
      </c>
      <c r="E1188" s="68">
        <v>523333.33333333331</v>
      </c>
    </row>
    <row r="1189" spans="1:5" x14ac:dyDescent="0.2">
      <c r="A1189" s="33" t="s">
        <v>76</v>
      </c>
      <c r="B1189" s="33" t="s">
        <v>133</v>
      </c>
      <c r="C1189" s="33" t="s">
        <v>605</v>
      </c>
      <c r="D1189" s="33">
        <v>2018</v>
      </c>
      <c r="E1189" s="68">
        <v>3409816.0708770803</v>
      </c>
    </row>
    <row r="1190" spans="1:5" x14ac:dyDescent="0.2">
      <c r="A1190" s="33" t="s">
        <v>76</v>
      </c>
      <c r="B1190" s="33" t="s">
        <v>133</v>
      </c>
      <c r="C1190" s="33" t="s">
        <v>605</v>
      </c>
      <c r="D1190" s="33">
        <v>2019</v>
      </c>
      <c r="E1190" s="68">
        <v>3555222.6140350867</v>
      </c>
    </row>
    <row r="1191" spans="1:5" x14ac:dyDescent="0.2">
      <c r="A1191" s="33" t="s">
        <v>160</v>
      </c>
      <c r="B1191" s="33" t="s">
        <v>135</v>
      </c>
      <c r="C1191" s="33" t="s">
        <v>602</v>
      </c>
      <c r="D1191" s="33">
        <v>2018</v>
      </c>
      <c r="E1191" s="68">
        <v>3451317.9130000011</v>
      </c>
    </row>
    <row r="1192" spans="1:5" x14ac:dyDescent="0.2">
      <c r="A1192" s="33" t="s">
        <v>160</v>
      </c>
      <c r="B1192" s="33" t="s">
        <v>135</v>
      </c>
      <c r="C1192" s="33" t="s">
        <v>602</v>
      </c>
      <c r="D1192" s="33">
        <v>2019</v>
      </c>
      <c r="E1192" s="68">
        <v>6704456.0124705881</v>
      </c>
    </row>
    <row r="1193" spans="1:5" x14ac:dyDescent="0.2">
      <c r="A1193" s="33" t="s">
        <v>160</v>
      </c>
      <c r="B1193" s="33" t="s">
        <v>135</v>
      </c>
      <c r="C1193" s="33" t="s">
        <v>602</v>
      </c>
      <c r="D1193" s="33">
        <v>2020</v>
      </c>
      <c r="E1193" s="68">
        <v>6165857.2449705815</v>
      </c>
    </row>
    <row r="1194" spans="1:5" x14ac:dyDescent="0.2">
      <c r="A1194" s="33" t="s">
        <v>160</v>
      </c>
      <c r="B1194" s="33" t="s">
        <v>135</v>
      </c>
      <c r="C1194" s="33" t="s">
        <v>601</v>
      </c>
      <c r="D1194" s="33">
        <v>2019</v>
      </c>
      <c r="E1194" s="68">
        <v>8768480</v>
      </c>
    </row>
    <row r="1195" spans="1:5" x14ac:dyDescent="0.2">
      <c r="A1195" s="33" t="s">
        <v>160</v>
      </c>
      <c r="B1195" s="33" t="s">
        <v>135</v>
      </c>
      <c r="C1195" s="33" t="s">
        <v>601</v>
      </c>
      <c r="D1195" s="33">
        <v>2020</v>
      </c>
      <c r="E1195" s="68">
        <v>178000</v>
      </c>
    </row>
    <row r="1196" spans="1:5" x14ac:dyDescent="0.2">
      <c r="A1196" s="33" t="s">
        <v>77</v>
      </c>
      <c r="B1196" s="33" t="s">
        <v>135</v>
      </c>
      <c r="C1196" s="33" t="s">
        <v>602</v>
      </c>
      <c r="D1196" s="33">
        <v>2018</v>
      </c>
      <c r="E1196" s="68">
        <v>2781466.0629999996</v>
      </c>
    </row>
    <row r="1197" spans="1:5" x14ac:dyDescent="0.2">
      <c r="A1197" s="33" t="s">
        <v>77</v>
      </c>
      <c r="B1197" s="33" t="s">
        <v>135</v>
      </c>
      <c r="C1197" s="33" t="s">
        <v>602</v>
      </c>
      <c r="D1197" s="33">
        <v>2019</v>
      </c>
      <c r="E1197" s="68">
        <v>5722026.1199705889</v>
      </c>
    </row>
    <row r="1198" spans="1:5" x14ac:dyDescent="0.2">
      <c r="A1198" s="33" t="s">
        <v>77</v>
      </c>
      <c r="B1198" s="33" t="s">
        <v>135</v>
      </c>
      <c r="C1198" s="33" t="s">
        <v>602</v>
      </c>
      <c r="D1198" s="33">
        <v>2020</v>
      </c>
      <c r="E1198" s="68">
        <v>1176112.3699705887</v>
      </c>
    </row>
    <row r="1199" spans="1:5" x14ac:dyDescent="0.2">
      <c r="A1199" s="33" t="s">
        <v>78</v>
      </c>
      <c r="B1199" s="33" t="s">
        <v>133</v>
      </c>
      <c r="C1199" s="33" t="s">
        <v>602</v>
      </c>
      <c r="D1199" s="33">
        <v>2018</v>
      </c>
      <c r="E1199" s="68">
        <v>63338.648000000016</v>
      </c>
    </row>
    <row r="1200" spans="1:5" x14ac:dyDescent="0.2">
      <c r="A1200" s="33" t="s">
        <v>78</v>
      </c>
      <c r="B1200" s="33" t="s">
        <v>133</v>
      </c>
      <c r="C1200" s="33" t="s">
        <v>602</v>
      </c>
      <c r="D1200" s="33">
        <v>2019</v>
      </c>
      <c r="E1200" s="68">
        <v>1999028.2213333326</v>
      </c>
    </row>
    <row r="1201" spans="1:5" x14ac:dyDescent="0.2">
      <c r="A1201" s="33" t="s">
        <v>78</v>
      </c>
      <c r="B1201" s="33" t="s">
        <v>133</v>
      </c>
      <c r="C1201" s="33" t="s">
        <v>602</v>
      </c>
      <c r="D1201" s="33">
        <v>2020</v>
      </c>
      <c r="E1201" s="68">
        <v>4433291.5176666668</v>
      </c>
    </row>
    <row r="1202" spans="1:5" x14ac:dyDescent="0.2">
      <c r="A1202" s="33" t="s">
        <v>68</v>
      </c>
      <c r="B1202" s="33" t="s">
        <v>136</v>
      </c>
      <c r="C1202" s="33" t="s">
        <v>604</v>
      </c>
      <c r="D1202" s="33">
        <v>2017</v>
      </c>
      <c r="E1202" s="68">
        <v>225150</v>
      </c>
    </row>
    <row r="1203" spans="1:5" x14ac:dyDescent="0.2">
      <c r="A1203" s="33" t="s">
        <v>68</v>
      </c>
      <c r="B1203" s="33" t="s">
        <v>136</v>
      </c>
      <c r="C1203" s="33" t="s">
        <v>604</v>
      </c>
      <c r="D1203" s="33">
        <v>2018</v>
      </c>
      <c r="E1203" s="68">
        <v>1255650</v>
      </c>
    </row>
    <row r="1204" spans="1:5" x14ac:dyDescent="0.2">
      <c r="A1204" s="33" t="s">
        <v>68</v>
      </c>
      <c r="B1204" s="33" t="s">
        <v>136</v>
      </c>
      <c r="C1204" s="33" t="s">
        <v>601</v>
      </c>
      <c r="D1204" s="33">
        <v>2018</v>
      </c>
      <c r="E1204" s="68">
        <v>956636.00000000012</v>
      </c>
    </row>
    <row r="1205" spans="1:5" x14ac:dyDescent="0.2">
      <c r="A1205" s="33" t="s">
        <v>68</v>
      </c>
      <c r="B1205" s="33" t="s">
        <v>136</v>
      </c>
      <c r="C1205" s="33" t="s">
        <v>601</v>
      </c>
      <c r="D1205" s="33">
        <v>2019</v>
      </c>
      <c r="E1205" s="68">
        <v>5880005.9999999991</v>
      </c>
    </row>
    <row r="1206" spans="1:5" x14ac:dyDescent="0.2">
      <c r="A1206" s="33" t="s">
        <v>68</v>
      </c>
      <c r="B1206" s="33" t="s">
        <v>136</v>
      </c>
      <c r="C1206" s="33" t="s">
        <v>601</v>
      </c>
      <c r="D1206" s="33">
        <v>2020</v>
      </c>
      <c r="E1206" s="68">
        <v>175057.99999999997</v>
      </c>
    </row>
    <row r="1207" spans="1:5" x14ac:dyDescent="0.2">
      <c r="A1207" s="33" t="s">
        <v>68</v>
      </c>
      <c r="B1207" s="33" t="s">
        <v>136</v>
      </c>
      <c r="C1207" s="33" t="s">
        <v>602</v>
      </c>
      <c r="D1207" s="33">
        <v>2018</v>
      </c>
      <c r="E1207" s="68">
        <v>1150736.1338358158</v>
      </c>
    </row>
    <row r="1208" spans="1:5" x14ac:dyDescent="0.2">
      <c r="A1208" s="33" t="s">
        <v>68</v>
      </c>
      <c r="B1208" s="33" t="s">
        <v>136</v>
      </c>
      <c r="C1208" s="33" t="s">
        <v>602</v>
      </c>
      <c r="D1208" s="33">
        <v>2019</v>
      </c>
      <c r="E1208" s="68">
        <v>5276053.6737587648</v>
      </c>
    </row>
    <row r="1209" spans="1:5" x14ac:dyDescent="0.2">
      <c r="A1209" s="33" t="s">
        <v>68</v>
      </c>
      <c r="B1209" s="33" t="s">
        <v>136</v>
      </c>
      <c r="C1209" s="33" t="s">
        <v>602</v>
      </c>
      <c r="D1209" s="33">
        <v>2020</v>
      </c>
      <c r="E1209" s="68">
        <v>555100.42735042714</v>
      </c>
    </row>
    <row r="1210" spans="1:5" x14ac:dyDescent="0.2">
      <c r="A1210" s="33" t="s">
        <v>68</v>
      </c>
      <c r="B1210" s="33" t="s">
        <v>136</v>
      </c>
      <c r="C1210" s="33" t="s">
        <v>605</v>
      </c>
      <c r="D1210" s="33">
        <v>2017</v>
      </c>
      <c r="E1210" s="68">
        <v>264441.07299741602</v>
      </c>
    </row>
    <row r="1211" spans="1:5" x14ac:dyDescent="0.2">
      <c r="A1211" s="33" t="s">
        <v>68</v>
      </c>
      <c r="B1211" s="33" t="s">
        <v>136</v>
      </c>
      <c r="C1211" s="33" t="s">
        <v>605</v>
      </c>
      <c r="D1211" s="33">
        <v>2018</v>
      </c>
      <c r="E1211" s="68">
        <v>4139331.3898338848</v>
      </c>
    </row>
    <row r="1212" spans="1:5" x14ac:dyDescent="0.2">
      <c r="A1212" s="33" t="s">
        <v>68</v>
      </c>
      <c r="B1212" s="33" t="s">
        <v>136</v>
      </c>
      <c r="C1212" s="33" t="s">
        <v>605</v>
      </c>
      <c r="D1212" s="33">
        <v>2019</v>
      </c>
      <c r="E1212" s="68">
        <v>3125177.25</v>
      </c>
    </row>
    <row r="1213" spans="1:5" x14ac:dyDescent="0.2">
      <c r="A1213" s="33" t="s">
        <v>366</v>
      </c>
      <c r="B1213" s="33" t="s">
        <v>369</v>
      </c>
      <c r="C1213" s="33" t="s">
        <v>602</v>
      </c>
      <c r="D1213" s="33">
        <v>2018</v>
      </c>
      <c r="E1213" s="68">
        <v>236175</v>
      </c>
    </row>
    <row r="1214" spans="1:5" x14ac:dyDescent="0.2">
      <c r="A1214" s="33" t="s">
        <v>366</v>
      </c>
      <c r="B1214" s="33" t="s">
        <v>369</v>
      </c>
      <c r="C1214" s="33" t="s">
        <v>602</v>
      </c>
      <c r="D1214" s="33">
        <v>2019</v>
      </c>
      <c r="E1214" s="68">
        <v>1949257.6</v>
      </c>
    </row>
    <row r="1215" spans="1:5" x14ac:dyDescent="0.2">
      <c r="A1215" s="33" t="s">
        <v>366</v>
      </c>
      <c r="B1215" s="33" t="s">
        <v>369</v>
      </c>
      <c r="C1215" s="33" t="s">
        <v>602</v>
      </c>
      <c r="D1215" s="33">
        <v>2020</v>
      </c>
      <c r="E1215" s="68">
        <v>24095672.82846</v>
      </c>
    </row>
    <row r="1216" spans="1:5" x14ac:dyDescent="0.2">
      <c r="A1216" s="33" t="s">
        <v>366</v>
      </c>
      <c r="B1216" s="33" t="s">
        <v>369</v>
      </c>
      <c r="C1216" s="33" t="s">
        <v>602</v>
      </c>
      <c r="D1216" s="33">
        <v>2021</v>
      </c>
      <c r="E1216" s="68">
        <v>461356.49999999988</v>
      </c>
    </row>
    <row r="1217" spans="1:5" x14ac:dyDescent="0.2">
      <c r="A1217" s="33" t="s">
        <v>371</v>
      </c>
      <c r="B1217" s="33" t="s">
        <v>369</v>
      </c>
      <c r="C1217" s="33" t="s">
        <v>602</v>
      </c>
      <c r="D1217" s="33">
        <v>2018</v>
      </c>
      <c r="E1217" s="68">
        <v>236175</v>
      </c>
    </row>
    <row r="1218" spans="1:5" x14ac:dyDescent="0.2">
      <c r="A1218" s="33" t="s">
        <v>371</v>
      </c>
      <c r="B1218" s="33" t="s">
        <v>369</v>
      </c>
      <c r="C1218" s="33" t="s">
        <v>602</v>
      </c>
      <c r="D1218" s="33">
        <v>2019</v>
      </c>
      <c r="E1218" s="68">
        <v>2248351.5719626169</v>
      </c>
    </row>
    <row r="1219" spans="1:5" x14ac:dyDescent="0.2">
      <c r="A1219" s="33" t="s">
        <v>371</v>
      </c>
      <c r="B1219" s="33" t="s">
        <v>369</v>
      </c>
      <c r="C1219" s="33" t="s">
        <v>602</v>
      </c>
      <c r="D1219" s="33">
        <v>2020</v>
      </c>
      <c r="E1219" s="68">
        <v>15456720.37921788</v>
      </c>
    </row>
    <row r="1220" spans="1:5" x14ac:dyDescent="0.2">
      <c r="A1220" s="33" t="s">
        <v>371</v>
      </c>
      <c r="B1220" s="33" t="s">
        <v>369</v>
      </c>
      <c r="C1220" s="33" t="s">
        <v>602</v>
      </c>
      <c r="D1220" s="33">
        <v>2021</v>
      </c>
      <c r="E1220" s="68">
        <v>461356.5</v>
      </c>
    </row>
    <row r="1221" spans="1:5" x14ac:dyDescent="0.2">
      <c r="A1221" s="33" t="s">
        <v>79</v>
      </c>
      <c r="B1221" s="33" t="s">
        <v>137</v>
      </c>
      <c r="C1221" s="33" t="s">
        <v>602</v>
      </c>
      <c r="D1221" s="33">
        <v>2018</v>
      </c>
      <c r="E1221" s="68">
        <v>1351390.3112666674</v>
      </c>
    </row>
    <row r="1222" spans="1:5" x14ac:dyDescent="0.2">
      <c r="A1222" s="33" t="s">
        <v>79</v>
      </c>
      <c r="B1222" s="33" t="s">
        <v>137</v>
      </c>
      <c r="C1222" s="33" t="s">
        <v>602</v>
      </c>
      <c r="D1222" s="33">
        <v>2019</v>
      </c>
      <c r="E1222" s="68">
        <v>17308155.906466667</v>
      </c>
    </row>
    <row r="1223" spans="1:5" x14ac:dyDescent="0.2">
      <c r="A1223" s="33" t="s">
        <v>79</v>
      </c>
      <c r="B1223" s="33" t="s">
        <v>137</v>
      </c>
      <c r="C1223" s="33" t="s">
        <v>602</v>
      </c>
      <c r="D1223" s="33">
        <v>2020</v>
      </c>
      <c r="E1223" s="68">
        <v>11651263.832066664</v>
      </c>
    </row>
    <row r="1224" spans="1:5" x14ac:dyDescent="0.2">
      <c r="A1224" s="33" t="s">
        <v>80</v>
      </c>
      <c r="B1224" s="33" t="s">
        <v>138</v>
      </c>
      <c r="C1224" s="33" t="s">
        <v>602</v>
      </c>
      <c r="D1224" s="33">
        <v>2018</v>
      </c>
      <c r="E1224" s="68">
        <v>1257506.5674999999</v>
      </c>
    </row>
    <row r="1225" spans="1:5" x14ac:dyDescent="0.2">
      <c r="A1225" s="33" t="s">
        <v>80</v>
      </c>
      <c r="B1225" s="33" t="s">
        <v>138</v>
      </c>
      <c r="C1225" s="33" t="s">
        <v>602</v>
      </c>
      <c r="D1225" s="33">
        <v>2019</v>
      </c>
      <c r="E1225" s="68">
        <v>18019765.437700003</v>
      </c>
    </row>
    <row r="1226" spans="1:5" x14ac:dyDescent="0.2">
      <c r="A1226" s="33" t="s">
        <v>80</v>
      </c>
      <c r="B1226" s="33" t="s">
        <v>138</v>
      </c>
      <c r="C1226" s="33" t="s">
        <v>602</v>
      </c>
      <c r="D1226" s="33">
        <v>2020</v>
      </c>
      <c r="E1226" s="68">
        <v>12739559.360100003</v>
      </c>
    </row>
    <row r="1227" spans="1:5" x14ac:dyDescent="0.2">
      <c r="A1227" s="33" t="s">
        <v>376</v>
      </c>
      <c r="B1227" s="33" t="s">
        <v>136</v>
      </c>
      <c r="C1227" s="33" t="s">
        <v>602</v>
      </c>
      <c r="D1227" s="33">
        <v>2018</v>
      </c>
      <c r="E1227" s="68">
        <v>733847.54776445765</v>
      </c>
    </row>
    <row r="1228" spans="1:5" x14ac:dyDescent="0.2">
      <c r="A1228" s="33" t="s">
        <v>376</v>
      </c>
      <c r="B1228" s="33" t="s">
        <v>136</v>
      </c>
      <c r="C1228" s="33" t="s">
        <v>602</v>
      </c>
      <c r="D1228" s="33">
        <v>2019</v>
      </c>
      <c r="E1228" s="68">
        <v>18302426.995245475</v>
      </c>
    </row>
    <row r="1229" spans="1:5" x14ac:dyDescent="0.2">
      <c r="A1229" s="33" t="s">
        <v>376</v>
      </c>
      <c r="B1229" s="33" t="s">
        <v>136</v>
      </c>
      <c r="C1229" s="33" t="s">
        <v>602</v>
      </c>
      <c r="D1229" s="33">
        <v>2020</v>
      </c>
      <c r="E1229" s="68">
        <v>1428254.9156654447</v>
      </c>
    </row>
    <row r="1230" spans="1:5" x14ac:dyDescent="0.2">
      <c r="A1230" s="33" t="s">
        <v>161</v>
      </c>
      <c r="B1230" s="33" t="s">
        <v>136</v>
      </c>
      <c r="C1230" s="33" t="s">
        <v>601</v>
      </c>
      <c r="D1230" s="33">
        <v>2018</v>
      </c>
      <c r="E1230" s="68">
        <v>571246</v>
      </c>
    </row>
    <row r="1231" spans="1:5" x14ac:dyDescent="0.2">
      <c r="A1231" s="33" t="s">
        <v>161</v>
      </c>
      <c r="B1231" s="33" t="s">
        <v>136</v>
      </c>
      <c r="C1231" s="33" t="s">
        <v>601</v>
      </c>
      <c r="D1231" s="33">
        <v>2019</v>
      </c>
      <c r="E1231" s="68">
        <v>17416058.499999993</v>
      </c>
    </row>
    <row r="1232" spans="1:5" x14ac:dyDescent="0.2">
      <c r="A1232" s="33" t="s">
        <v>161</v>
      </c>
      <c r="B1232" s="33" t="s">
        <v>136</v>
      </c>
      <c r="C1232" s="33" t="s">
        <v>602</v>
      </c>
      <c r="D1232" s="33">
        <v>2018</v>
      </c>
      <c r="E1232" s="68">
        <v>335020.49502927245</v>
      </c>
    </row>
    <row r="1233" spans="1:5" x14ac:dyDescent="0.2">
      <c r="A1233" s="33" t="s">
        <v>161</v>
      </c>
      <c r="B1233" s="33" t="s">
        <v>136</v>
      </c>
      <c r="C1233" s="33" t="s">
        <v>602</v>
      </c>
      <c r="D1233" s="33">
        <v>2019</v>
      </c>
      <c r="E1233" s="68">
        <v>9042542.600397218</v>
      </c>
    </row>
    <row r="1234" spans="1:5" x14ac:dyDescent="0.2">
      <c r="A1234" s="33" t="s">
        <v>161</v>
      </c>
      <c r="B1234" s="33" t="s">
        <v>136</v>
      </c>
      <c r="C1234" s="33" t="s">
        <v>602</v>
      </c>
      <c r="D1234" s="33">
        <v>2020</v>
      </c>
      <c r="E1234" s="68">
        <v>491361.74008894287</v>
      </c>
    </row>
    <row r="1235" spans="1:5" x14ac:dyDescent="0.2">
      <c r="A1235" s="33" t="s">
        <v>360</v>
      </c>
      <c r="B1235" s="33" t="s">
        <v>364</v>
      </c>
      <c r="C1235" s="33" t="s">
        <v>601</v>
      </c>
      <c r="D1235" s="33">
        <v>2019</v>
      </c>
      <c r="E1235" s="68">
        <v>3119326.24</v>
      </c>
    </row>
    <row r="1236" spans="1:5" x14ac:dyDescent="0.2">
      <c r="A1236" s="33" t="s">
        <v>360</v>
      </c>
      <c r="B1236" s="33" t="s">
        <v>364</v>
      </c>
      <c r="C1236" s="33" t="s">
        <v>601</v>
      </c>
      <c r="D1236" s="33">
        <v>2020</v>
      </c>
      <c r="E1236" s="68">
        <v>1072219.08</v>
      </c>
    </row>
    <row r="1237" spans="1:5" x14ac:dyDescent="0.2">
      <c r="A1237" s="33" t="s">
        <v>360</v>
      </c>
      <c r="B1237" s="33" t="s">
        <v>364</v>
      </c>
      <c r="C1237" s="33" t="s">
        <v>602</v>
      </c>
      <c r="D1237" s="33">
        <v>2018</v>
      </c>
      <c r="E1237" s="68">
        <v>363964.33</v>
      </c>
    </row>
    <row r="1238" spans="1:5" x14ac:dyDescent="0.2">
      <c r="A1238" s="33" t="s">
        <v>360</v>
      </c>
      <c r="B1238" s="33" t="s">
        <v>364</v>
      </c>
      <c r="C1238" s="33" t="s">
        <v>602</v>
      </c>
      <c r="D1238" s="33">
        <v>2019</v>
      </c>
      <c r="E1238" s="68">
        <v>3548690.87</v>
      </c>
    </row>
    <row r="1239" spans="1:5" x14ac:dyDescent="0.2">
      <c r="A1239" s="33" t="s">
        <v>360</v>
      </c>
      <c r="B1239" s="33" t="s">
        <v>364</v>
      </c>
      <c r="C1239" s="33" t="s">
        <v>602</v>
      </c>
      <c r="D1239" s="33">
        <v>2020</v>
      </c>
      <c r="E1239" s="68">
        <v>457170.07999999996</v>
      </c>
    </row>
    <row r="1240" spans="1:5" x14ac:dyDescent="0.2">
      <c r="A1240" s="33" t="s">
        <v>69</v>
      </c>
      <c r="B1240" s="33" t="s">
        <v>136</v>
      </c>
      <c r="C1240" s="33" t="s">
        <v>604</v>
      </c>
      <c r="D1240" s="33">
        <v>2017</v>
      </c>
      <c r="E1240" s="68">
        <v>88800</v>
      </c>
    </row>
    <row r="1241" spans="1:5" x14ac:dyDescent="0.2">
      <c r="A1241" s="33" t="s">
        <v>69</v>
      </c>
      <c r="B1241" s="33" t="s">
        <v>136</v>
      </c>
      <c r="C1241" s="33" t="s">
        <v>604</v>
      </c>
      <c r="D1241" s="33">
        <v>2018</v>
      </c>
      <c r="E1241" s="68">
        <v>304000</v>
      </c>
    </row>
    <row r="1242" spans="1:5" x14ac:dyDescent="0.2">
      <c r="A1242" s="33" t="s">
        <v>69</v>
      </c>
      <c r="B1242" s="33" t="s">
        <v>136</v>
      </c>
      <c r="C1242" s="33" t="s">
        <v>601</v>
      </c>
      <c r="D1242" s="33">
        <v>2018</v>
      </c>
      <c r="E1242" s="68">
        <v>671982</v>
      </c>
    </row>
    <row r="1243" spans="1:5" x14ac:dyDescent="0.2">
      <c r="A1243" s="33" t="s">
        <v>69</v>
      </c>
      <c r="B1243" s="33" t="s">
        <v>136</v>
      </c>
      <c r="C1243" s="33" t="s">
        <v>601</v>
      </c>
      <c r="D1243" s="33">
        <v>2019</v>
      </c>
      <c r="E1243" s="68">
        <v>21492917.999999996</v>
      </c>
    </row>
    <row r="1244" spans="1:5" x14ac:dyDescent="0.2">
      <c r="A1244" s="33" t="s">
        <v>69</v>
      </c>
      <c r="B1244" s="33" t="s">
        <v>136</v>
      </c>
      <c r="C1244" s="33" t="s">
        <v>602</v>
      </c>
      <c r="D1244" s="33">
        <v>2018</v>
      </c>
      <c r="E1244" s="68">
        <v>717408.54740848602</v>
      </c>
    </row>
    <row r="1245" spans="1:5" x14ac:dyDescent="0.2">
      <c r="A1245" s="33" t="s">
        <v>69</v>
      </c>
      <c r="B1245" s="33" t="s">
        <v>136</v>
      </c>
      <c r="C1245" s="33" t="s">
        <v>602</v>
      </c>
      <c r="D1245" s="33">
        <v>2019</v>
      </c>
      <c r="E1245" s="68">
        <v>8663551.8889456522</v>
      </c>
    </row>
    <row r="1246" spans="1:5" x14ac:dyDescent="0.2">
      <c r="A1246" s="33" t="s">
        <v>69</v>
      </c>
      <c r="B1246" s="33" t="s">
        <v>136</v>
      </c>
      <c r="C1246" s="33" t="s">
        <v>602</v>
      </c>
      <c r="D1246" s="33">
        <v>2020</v>
      </c>
      <c r="E1246" s="68">
        <v>2113936.7316063414</v>
      </c>
    </row>
    <row r="1247" spans="1:5" x14ac:dyDescent="0.2">
      <c r="A1247" s="33" t="s">
        <v>69</v>
      </c>
      <c r="B1247" s="33" t="s">
        <v>136</v>
      </c>
      <c r="C1247" s="33" t="s">
        <v>605</v>
      </c>
      <c r="D1247" s="33">
        <v>2017</v>
      </c>
      <c r="E1247" s="68">
        <v>141975.51724137933</v>
      </c>
    </row>
    <row r="1248" spans="1:5" x14ac:dyDescent="0.2">
      <c r="A1248" s="33" t="s">
        <v>69</v>
      </c>
      <c r="B1248" s="33" t="s">
        <v>136</v>
      </c>
      <c r="C1248" s="33" t="s">
        <v>605</v>
      </c>
      <c r="D1248" s="33">
        <v>2018</v>
      </c>
      <c r="E1248" s="68">
        <v>2003743.3146797922</v>
      </c>
    </row>
    <row r="1249" spans="1:5" x14ac:dyDescent="0.2">
      <c r="A1249" s="33" t="s">
        <v>69</v>
      </c>
      <c r="B1249" s="33" t="s">
        <v>136</v>
      </c>
      <c r="C1249" s="33" t="s">
        <v>605</v>
      </c>
      <c r="D1249" s="33">
        <v>2019</v>
      </c>
      <c r="E1249" s="68">
        <v>1682991.8399999982</v>
      </c>
    </row>
    <row r="1250" spans="1:5" x14ac:dyDescent="0.2">
      <c r="A1250" s="33" t="s">
        <v>365</v>
      </c>
      <c r="B1250" s="33" t="s">
        <v>136</v>
      </c>
      <c r="C1250" s="33" t="s">
        <v>602</v>
      </c>
      <c r="D1250" s="33">
        <v>2018</v>
      </c>
      <c r="E1250" s="68">
        <v>700037.94356088329</v>
      </c>
    </row>
    <row r="1251" spans="1:5" x14ac:dyDescent="0.2">
      <c r="A1251" s="33" t="s">
        <v>365</v>
      </c>
      <c r="B1251" s="33" t="s">
        <v>136</v>
      </c>
      <c r="C1251" s="33" t="s">
        <v>602</v>
      </c>
      <c r="D1251" s="33">
        <v>2019</v>
      </c>
      <c r="E1251" s="68">
        <v>12420649.644454179</v>
      </c>
    </row>
    <row r="1252" spans="1:5" x14ac:dyDescent="0.2">
      <c r="A1252" s="33" t="s">
        <v>365</v>
      </c>
      <c r="B1252" s="33" t="s">
        <v>136</v>
      </c>
      <c r="C1252" s="33" t="s">
        <v>602</v>
      </c>
      <c r="D1252" s="33">
        <v>2020</v>
      </c>
      <c r="E1252" s="68">
        <v>7181021.8618984288</v>
      </c>
    </row>
    <row r="1253" spans="1:5" x14ac:dyDescent="0.2">
      <c r="A1253" s="33" t="s">
        <v>395</v>
      </c>
      <c r="B1253" s="33" t="s">
        <v>398</v>
      </c>
      <c r="C1253" s="33" t="s">
        <v>602</v>
      </c>
      <c r="D1253" s="33">
        <v>2018</v>
      </c>
      <c r="E1253" s="68">
        <v>7380508.5299999993</v>
      </c>
    </row>
    <row r="1254" spans="1:5" x14ac:dyDescent="0.2">
      <c r="A1254" s="33" t="s">
        <v>395</v>
      </c>
      <c r="B1254" s="33" t="s">
        <v>398</v>
      </c>
      <c r="C1254" s="33" t="s">
        <v>602</v>
      </c>
      <c r="D1254" s="33">
        <v>2019</v>
      </c>
      <c r="E1254" s="68">
        <v>27869206.217</v>
      </c>
    </row>
    <row r="1255" spans="1:5" x14ac:dyDescent="0.2">
      <c r="A1255" s="33" t="s">
        <v>395</v>
      </c>
      <c r="B1255" s="33" t="s">
        <v>398</v>
      </c>
      <c r="C1255" s="33" t="s">
        <v>602</v>
      </c>
      <c r="D1255" s="33">
        <v>2020</v>
      </c>
      <c r="E1255" s="68">
        <v>55823077.599925004</v>
      </c>
    </row>
    <row r="1256" spans="1:5" x14ac:dyDescent="0.2">
      <c r="A1256" s="33" t="s">
        <v>395</v>
      </c>
      <c r="B1256" s="33" t="s">
        <v>398</v>
      </c>
      <c r="C1256" s="33" t="s">
        <v>602</v>
      </c>
      <c r="D1256" s="33">
        <v>2021</v>
      </c>
      <c r="E1256" s="68">
        <v>53503354.81492313</v>
      </c>
    </row>
    <row r="1257" spans="1:5" x14ac:dyDescent="0.2">
      <c r="A1257" s="33" t="s">
        <v>395</v>
      </c>
      <c r="B1257" s="33" t="s">
        <v>398</v>
      </c>
      <c r="C1257" s="33" t="s">
        <v>602</v>
      </c>
      <c r="D1257" s="33">
        <v>2022</v>
      </c>
      <c r="E1257" s="68">
        <v>3263047.5152962003</v>
      </c>
    </row>
    <row r="1258" spans="1:5" x14ac:dyDescent="0.2">
      <c r="A1258" s="33" t="s">
        <v>395</v>
      </c>
      <c r="B1258" s="33" t="s">
        <v>398</v>
      </c>
      <c r="C1258" s="33" t="s">
        <v>602</v>
      </c>
      <c r="D1258" s="33">
        <v>2023</v>
      </c>
      <c r="E1258" s="68">
        <v>2674776.2546280064</v>
      </c>
    </row>
    <row r="1259" spans="1:5" x14ac:dyDescent="0.2">
      <c r="A1259" s="33" t="s">
        <v>403</v>
      </c>
      <c r="B1259" s="33" t="s">
        <v>12</v>
      </c>
      <c r="C1259" s="33" t="s">
        <v>602</v>
      </c>
      <c r="D1259" s="33">
        <v>2018</v>
      </c>
      <c r="E1259" s="68">
        <v>4673122.7029999997</v>
      </c>
    </row>
    <row r="1260" spans="1:5" x14ac:dyDescent="0.2">
      <c r="A1260" s="33" t="s">
        <v>403</v>
      </c>
      <c r="B1260" s="33" t="s">
        <v>12</v>
      </c>
      <c r="C1260" s="33" t="s">
        <v>602</v>
      </c>
      <c r="D1260" s="33">
        <v>2019</v>
      </c>
      <c r="E1260" s="68">
        <v>9195000</v>
      </c>
    </row>
    <row r="1261" spans="1:5" x14ac:dyDescent="0.2">
      <c r="A1261" s="33" t="s">
        <v>403</v>
      </c>
      <c r="B1261" s="33" t="s">
        <v>12</v>
      </c>
      <c r="C1261" s="33" t="s">
        <v>602</v>
      </c>
      <c r="D1261" s="33">
        <v>2020</v>
      </c>
      <c r="E1261" s="68">
        <v>15767413.529999999</v>
      </c>
    </row>
    <row r="1262" spans="1:5" x14ac:dyDescent="0.2">
      <c r="A1262" s="33" t="s">
        <v>403</v>
      </c>
      <c r="B1262" s="33" t="s">
        <v>12</v>
      </c>
      <c r="C1262" s="33" t="s">
        <v>602</v>
      </c>
      <c r="D1262" s="33">
        <v>2021</v>
      </c>
      <c r="E1262" s="68">
        <v>62884517</v>
      </c>
    </row>
    <row r="1263" spans="1:5" x14ac:dyDescent="0.2">
      <c r="A1263" s="33" t="s">
        <v>403</v>
      </c>
      <c r="B1263" s="33" t="s">
        <v>12</v>
      </c>
      <c r="C1263" s="33" t="s">
        <v>602</v>
      </c>
      <c r="D1263" s="33">
        <v>2022</v>
      </c>
      <c r="E1263" s="68">
        <v>10755064</v>
      </c>
    </row>
    <row r="1264" spans="1:5" x14ac:dyDescent="0.2">
      <c r="A1264" s="33" t="s">
        <v>403</v>
      </c>
      <c r="B1264" s="33" t="s">
        <v>12</v>
      </c>
      <c r="C1264" s="33" t="s">
        <v>602</v>
      </c>
      <c r="D1264" s="33">
        <v>2023</v>
      </c>
      <c r="E1264" s="68">
        <v>2945480</v>
      </c>
    </row>
    <row r="1265" spans="1:5" x14ac:dyDescent="0.2">
      <c r="A1265" s="33" t="s">
        <v>409</v>
      </c>
      <c r="B1265" s="33" t="s">
        <v>398</v>
      </c>
      <c r="C1265" s="33" t="s">
        <v>602</v>
      </c>
      <c r="D1265" s="33">
        <v>2018</v>
      </c>
      <c r="E1265" s="68">
        <v>3017561.13</v>
      </c>
    </row>
    <row r="1266" spans="1:5" x14ac:dyDescent="0.2">
      <c r="A1266" s="33" t="s">
        <v>409</v>
      </c>
      <c r="B1266" s="33" t="s">
        <v>398</v>
      </c>
      <c r="C1266" s="33" t="s">
        <v>602</v>
      </c>
      <c r="D1266" s="33">
        <v>2019</v>
      </c>
      <c r="E1266" s="68">
        <v>3831967.41</v>
      </c>
    </row>
    <row r="1267" spans="1:5" x14ac:dyDescent="0.2">
      <c r="A1267" s="33" t="s">
        <v>409</v>
      </c>
      <c r="B1267" s="33" t="s">
        <v>398</v>
      </c>
      <c r="C1267" s="33" t="s">
        <v>602</v>
      </c>
      <c r="D1267" s="33">
        <v>2020</v>
      </c>
      <c r="E1267" s="68">
        <v>1766001.4035</v>
      </c>
    </row>
    <row r="1268" spans="1:5" x14ac:dyDescent="0.2">
      <c r="A1268" s="33" t="s">
        <v>409</v>
      </c>
      <c r="B1268" s="33" t="s">
        <v>398</v>
      </c>
      <c r="C1268" s="33" t="s">
        <v>602</v>
      </c>
      <c r="D1268" s="33">
        <v>2021</v>
      </c>
      <c r="E1268" s="68">
        <v>1484385.8486750002</v>
      </c>
    </row>
    <row r="1269" spans="1:5" x14ac:dyDescent="0.2">
      <c r="A1269" s="33" t="s">
        <v>409</v>
      </c>
      <c r="B1269" s="33" t="s">
        <v>398</v>
      </c>
      <c r="C1269" s="33" t="s">
        <v>602</v>
      </c>
      <c r="D1269" s="33">
        <v>2022</v>
      </c>
      <c r="E1269" s="68">
        <v>1538513.1518918751</v>
      </c>
    </row>
    <row r="1270" spans="1:5" x14ac:dyDescent="0.2">
      <c r="A1270" s="33" t="s">
        <v>409</v>
      </c>
      <c r="B1270" s="33" t="s">
        <v>398</v>
      </c>
      <c r="C1270" s="33" t="s">
        <v>602</v>
      </c>
      <c r="D1270" s="33">
        <v>2023</v>
      </c>
      <c r="E1270" s="68">
        <v>1337156.5317644142</v>
      </c>
    </row>
    <row r="1271" spans="1:5" x14ac:dyDescent="0.2">
      <c r="A1271" s="33" t="s">
        <v>414</v>
      </c>
      <c r="B1271" s="33" t="s">
        <v>15</v>
      </c>
      <c r="C1271" s="33" t="s">
        <v>602</v>
      </c>
      <c r="D1271" s="33">
        <v>2018</v>
      </c>
      <c r="E1271" s="68">
        <v>2328854.9577747504</v>
      </c>
    </row>
    <row r="1272" spans="1:5" x14ac:dyDescent="0.2">
      <c r="A1272" s="33" t="s">
        <v>414</v>
      </c>
      <c r="B1272" s="33" t="s">
        <v>15</v>
      </c>
      <c r="C1272" s="33" t="s">
        <v>602</v>
      </c>
      <c r="D1272" s="33">
        <v>2019</v>
      </c>
      <c r="E1272" s="68">
        <v>6677767.7820179015</v>
      </c>
    </row>
    <row r="1273" spans="1:5" x14ac:dyDescent="0.2">
      <c r="A1273" s="33" t="s">
        <v>414</v>
      </c>
      <c r="B1273" s="33" t="s">
        <v>15</v>
      </c>
      <c r="C1273" s="33" t="s">
        <v>602</v>
      </c>
      <c r="D1273" s="33">
        <v>2020</v>
      </c>
      <c r="E1273" s="68">
        <v>6073802.9578155037</v>
      </c>
    </row>
    <row r="1274" spans="1:5" x14ac:dyDescent="0.2">
      <c r="A1274" s="33" t="s">
        <v>414</v>
      </c>
      <c r="B1274" s="33" t="s">
        <v>15</v>
      </c>
      <c r="C1274" s="33" t="s">
        <v>602</v>
      </c>
      <c r="D1274" s="33">
        <v>2021</v>
      </c>
      <c r="E1274" s="68">
        <v>59918646.84586978</v>
      </c>
    </row>
    <row r="1275" spans="1:5" x14ac:dyDescent="0.2">
      <c r="A1275" s="33" t="s">
        <v>414</v>
      </c>
      <c r="B1275" s="33" t="s">
        <v>15</v>
      </c>
      <c r="C1275" s="33" t="s">
        <v>602</v>
      </c>
      <c r="D1275" s="33">
        <v>2022</v>
      </c>
      <c r="E1275" s="68">
        <v>2647338.1620535315</v>
      </c>
    </row>
    <row r="1276" spans="1:5" x14ac:dyDescent="0.2">
      <c r="A1276" s="33" t="s">
        <v>414</v>
      </c>
      <c r="B1276" s="33" t="s">
        <v>15</v>
      </c>
      <c r="C1276" s="33" t="s">
        <v>602</v>
      </c>
      <c r="D1276" s="33">
        <v>2023</v>
      </c>
      <c r="E1276" s="68">
        <v>378588.72442773159</v>
      </c>
    </row>
    <row r="1277" spans="1:5" x14ac:dyDescent="0.2">
      <c r="A1277" s="33" t="s">
        <v>415</v>
      </c>
      <c r="B1277" s="33" t="s">
        <v>380</v>
      </c>
      <c r="C1277" s="33" t="s">
        <v>602</v>
      </c>
      <c r="D1277" s="33">
        <v>2018</v>
      </c>
      <c r="E1277" s="68">
        <v>8115995</v>
      </c>
    </row>
    <row r="1278" spans="1:5" x14ac:dyDescent="0.2">
      <c r="A1278" s="33" t="s">
        <v>415</v>
      </c>
      <c r="B1278" s="33" t="s">
        <v>380</v>
      </c>
      <c r="C1278" s="33" t="s">
        <v>602</v>
      </c>
      <c r="D1278" s="33">
        <v>2019</v>
      </c>
      <c r="E1278" s="68">
        <v>13447393.999999998</v>
      </c>
    </row>
    <row r="1279" spans="1:5" x14ac:dyDescent="0.2">
      <c r="A1279" s="33" t="s">
        <v>415</v>
      </c>
      <c r="B1279" s="33" t="s">
        <v>380</v>
      </c>
      <c r="C1279" s="33" t="s">
        <v>602</v>
      </c>
      <c r="D1279" s="33">
        <v>2020</v>
      </c>
      <c r="E1279" s="68">
        <v>66146774</v>
      </c>
    </row>
    <row r="1280" spans="1:5" x14ac:dyDescent="0.2">
      <c r="A1280" s="33" t="s">
        <v>415</v>
      </c>
      <c r="B1280" s="33" t="s">
        <v>380</v>
      </c>
      <c r="C1280" s="33" t="s">
        <v>602</v>
      </c>
      <c r="D1280" s="33">
        <v>2021</v>
      </c>
      <c r="E1280" s="68">
        <v>2188943</v>
      </c>
    </row>
    <row r="1281" spans="1:5" x14ac:dyDescent="0.2">
      <c r="A1281" s="33" t="s">
        <v>415</v>
      </c>
      <c r="B1281" s="33" t="s">
        <v>380</v>
      </c>
      <c r="C1281" s="33" t="s">
        <v>602</v>
      </c>
      <c r="D1281" s="33">
        <v>2022</v>
      </c>
      <c r="E1281" s="68">
        <v>2234035</v>
      </c>
    </row>
    <row r="1282" spans="1:5" x14ac:dyDescent="0.2">
      <c r="A1282" s="33" t="s">
        <v>415</v>
      </c>
      <c r="B1282" s="33" t="s">
        <v>380</v>
      </c>
      <c r="C1282" s="33" t="s">
        <v>602</v>
      </c>
      <c r="D1282" s="33">
        <v>2023</v>
      </c>
      <c r="E1282" s="68">
        <v>574809.63749999995</v>
      </c>
    </row>
    <row r="1283" spans="1:5" x14ac:dyDescent="0.2">
      <c r="A1283" s="33" t="s">
        <v>417</v>
      </c>
      <c r="B1283" s="33" t="s">
        <v>380</v>
      </c>
      <c r="C1283" s="33" t="s">
        <v>602</v>
      </c>
      <c r="D1283" s="33">
        <v>2018</v>
      </c>
      <c r="E1283" s="68">
        <v>7985040</v>
      </c>
    </row>
    <row r="1284" spans="1:5" x14ac:dyDescent="0.2">
      <c r="A1284" s="33" t="s">
        <v>417</v>
      </c>
      <c r="B1284" s="33" t="s">
        <v>380</v>
      </c>
      <c r="C1284" s="33" t="s">
        <v>602</v>
      </c>
      <c r="D1284" s="33">
        <v>2019</v>
      </c>
      <c r="E1284" s="68">
        <v>56610562</v>
      </c>
    </row>
    <row r="1285" spans="1:5" x14ac:dyDescent="0.2">
      <c r="A1285" s="33" t="s">
        <v>417</v>
      </c>
      <c r="B1285" s="33" t="s">
        <v>380</v>
      </c>
      <c r="C1285" s="33" t="s">
        <v>602</v>
      </c>
      <c r="D1285" s="33">
        <v>2020</v>
      </c>
      <c r="E1285" s="68">
        <v>47146774</v>
      </c>
    </row>
    <row r="1286" spans="1:5" x14ac:dyDescent="0.2">
      <c r="A1286" s="33" t="s">
        <v>417</v>
      </c>
      <c r="B1286" s="33" t="s">
        <v>380</v>
      </c>
      <c r="C1286" s="33" t="s">
        <v>602</v>
      </c>
      <c r="D1286" s="33">
        <v>2021</v>
      </c>
      <c r="E1286" s="68">
        <v>2189043</v>
      </c>
    </row>
    <row r="1287" spans="1:5" x14ac:dyDescent="0.2">
      <c r="A1287" s="33" t="s">
        <v>417</v>
      </c>
      <c r="B1287" s="33" t="s">
        <v>380</v>
      </c>
      <c r="C1287" s="33" t="s">
        <v>602</v>
      </c>
      <c r="D1287" s="33">
        <v>2022</v>
      </c>
      <c r="E1287" s="68">
        <v>2234035</v>
      </c>
    </row>
    <row r="1288" spans="1:5" x14ac:dyDescent="0.2">
      <c r="A1288" s="33" t="s">
        <v>417</v>
      </c>
      <c r="B1288" s="33" t="s">
        <v>380</v>
      </c>
      <c r="C1288" s="33" t="s">
        <v>602</v>
      </c>
      <c r="D1288" s="33">
        <v>2023</v>
      </c>
      <c r="E1288" s="68">
        <v>574809.63749999995</v>
      </c>
    </row>
    <row r="1289" spans="1:5" x14ac:dyDescent="0.2">
      <c r="A1289" s="33" t="s">
        <v>418</v>
      </c>
      <c r="B1289" s="33" t="s">
        <v>56</v>
      </c>
      <c r="C1289" s="33" t="s">
        <v>602</v>
      </c>
      <c r="D1289" s="33">
        <v>2018</v>
      </c>
      <c r="E1289" s="68">
        <v>33660000</v>
      </c>
    </row>
    <row r="1290" spans="1:5" x14ac:dyDescent="0.2">
      <c r="A1290" s="33" t="s">
        <v>418</v>
      </c>
      <c r="B1290" s="33" t="s">
        <v>56</v>
      </c>
      <c r="C1290" s="33" t="s">
        <v>602</v>
      </c>
      <c r="D1290" s="33">
        <v>2019</v>
      </c>
      <c r="E1290" s="68">
        <v>16791299.652106665</v>
      </c>
    </row>
    <row r="1291" spans="1:5" x14ac:dyDescent="0.2">
      <c r="A1291" s="33" t="s">
        <v>418</v>
      </c>
      <c r="B1291" s="33" t="s">
        <v>56</v>
      </c>
      <c r="C1291" s="33" t="s">
        <v>602</v>
      </c>
      <c r="D1291" s="33">
        <v>2020</v>
      </c>
      <c r="E1291" s="68">
        <v>43984694.443773337</v>
      </c>
    </row>
    <row r="1292" spans="1:5" x14ac:dyDescent="0.2">
      <c r="A1292" s="33" t="s">
        <v>418</v>
      </c>
      <c r="B1292" s="33" t="s">
        <v>56</v>
      </c>
      <c r="C1292" s="33" t="s">
        <v>602</v>
      </c>
      <c r="D1292" s="33">
        <v>2021</v>
      </c>
      <c r="E1292" s="68">
        <v>113276982.73544</v>
      </c>
    </row>
    <row r="1293" spans="1:5" x14ac:dyDescent="0.2">
      <c r="A1293" s="33" t="s">
        <v>418</v>
      </c>
      <c r="B1293" s="33" t="s">
        <v>56</v>
      </c>
      <c r="C1293" s="33" t="s">
        <v>602</v>
      </c>
      <c r="D1293" s="33">
        <v>2022</v>
      </c>
      <c r="E1293" s="68">
        <v>6055032.360439999</v>
      </c>
    </row>
    <row r="1294" spans="1:5" x14ac:dyDescent="0.2">
      <c r="A1294" s="33" t="s">
        <v>418</v>
      </c>
      <c r="B1294" s="33" t="s">
        <v>56</v>
      </c>
      <c r="C1294" s="33" t="s">
        <v>602</v>
      </c>
      <c r="D1294" s="33">
        <v>2023</v>
      </c>
      <c r="E1294" s="68">
        <v>1399353.6802199997</v>
      </c>
    </row>
    <row r="1295" spans="1:5" x14ac:dyDescent="0.2">
      <c r="A1295" s="33" t="s">
        <v>422</v>
      </c>
      <c r="B1295" s="33" t="s">
        <v>380</v>
      </c>
      <c r="C1295" s="33" t="s">
        <v>602</v>
      </c>
      <c r="D1295" s="33">
        <v>2018</v>
      </c>
      <c r="E1295" s="68">
        <v>4895151</v>
      </c>
    </row>
    <row r="1296" spans="1:5" x14ac:dyDescent="0.2">
      <c r="A1296" s="33" t="s">
        <v>422</v>
      </c>
      <c r="B1296" s="33" t="s">
        <v>380</v>
      </c>
      <c r="C1296" s="33" t="s">
        <v>602</v>
      </c>
      <c r="D1296" s="33">
        <v>2019</v>
      </c>
      <c r="E1296" s="68">
        <v>6117866</v>
      </c>
    </row>
    <row r="1297" spans="1:5" x14ac:dyDescent="0.2">
      <c r="A1297" s="33" t="s">
        <v>422</v>
      </c>
      <c r="B1297" s="33" t="s">
        <v>380</v>
      </c>
      <c r="C1297" s="33" t="s">
        <v>602</v>
      </c>
      <c r="D1297" s="33">
        <v>2020</v>
      </c>
      <c r="E1297" s="68">
        <v>2759452</v>
      </c>
    </row>
    <row r="1298" spans="1:5" x14ac:dyDescent="0.2">
      <c r="A1298" s="33" t="s">
        <v>422</v>
      </c>
      <c r="B1298" s="33" t="s">
        <v>380</v>
      </c>
      <c r="C1298" s="33" t="s">
        <v>602</v>
      </c>
      <c r="D1298" s="33">
        <v>2021</v>
      </c>
      <c r="E1298" s="68">
        <v>46188943</v>
      </c>
    </row>
    <row r="1299" spans="1:5" x14ac:dyDescent="0.2">
      <c r="A1299" s="33" t="s">
        <v>422</v>
      </c>
      <c r="B1299" s="33" t="s">
        <v>380</v>
      </c>
      <c r="C1299" s="33" t="s">
        <v>602</v>
      </c>
      <c r="D1299" s="33">
        <v>2022</v>
      </c>
      <c r="E1299" s="68">
        <v>2234035</v>
      </c>
    </row>
    <row r="1300" spans="1:5" x14ac:dyDescent="0.2">
      <c r="A1300" s="33" t="s">
        <v>422</v>
      </c>
      <c r="B1300" s="33" t="s">
        <v>380</v>
      </c>
      <c r="C1300" s="33" t="s">
        <v>602</v>
      </c>
      <c r="D1300" s="33">
        <v>2023</v>
      </c>
      <c r="E1300" s="68">
        <v>574809.63749999995</v>
      </c>
    </row>
    <row r="1301" spans="1:5" x14ac:dyDescent="0.2">
      <c r="A1301" s="33" t="s">
        <v>423</v>
      </c>
      <c r="B1301" s="33" t="s">
        <v>129</v>
      </c>
      <c r="C1301" s="33" t="s">
        <v>602</v>
      </c>
      <c r="D1301" s="33">
        <v>2018</v>
      </c>
      <c r="E1301" s="68">
        <v>10922000.000000004</v>
      </c>
    </row>
    <row r="1302" spans="1:5" x14ac:dyDescent="0.2">
      <c r="A1302" s="33" t="s">
        <v>423</v>
      </c>
      <c r="B1302" s="33" t="s">
        <v>129</v>
      </c>
      <c r="C1302" s="33" t="s">
        <v>602</v>
      </c>
      <c r="D1302" s="33">
        <v>2019</v>
      </c>
      <c r="E1302" s="68">
        <v>16383000.000000002</v>
      </c>
    </row>
    <row r="1303" spans="1:5" x14ac:dyDescent="0.2">
      <c r="A1303" s="33" t="s">
        <v>423</v>
      </c>
      <c r="B1303" s="33" t="s">
        <v>129</v>
      </c>
      <c r="C1303" s="33" t="s">
        <v>602</v>
      </c>
      <c r="D1303" s="33">
        <v>2020</v>
      </c>
      <c r="E1303" s="68">
        <v>8628000</v>
      </c>
    </row>
    <row r="1304" spans="1:5" x14ac:dyDescent="0.2">
      <c r="A1304" s="33" t="s">
        <v>423</v>
      </c>
      <c r="B1304" s="33" t="s">
        <v>129</v>
      </c>
      <c r="C1304" s="33" t="s">
        <v>602</v>
      </c>
      <c r="D1304" s="33">
        <v>2021</v>
      </c>
      <c r="E1304" s="68">
        <v>44945642.84285713</v>
      </c>
    </row>
    <row r="1305" spans="1:5" x14ac:dyDescent="0.2">
      <c r="A1305" s="33" t="s">
        <v>423</v>
      </c>
      <c r="B1305" s="33" t="s">
        <v>129</v>
      </c>
      <c r="C1305" s="33" t="s">
        <v>602</v>
      </c>
      <c r="D1305" s="33">
        <v>2022</v>
      </c>
      <c r="E1305" s="68">
        <v>5358000</v>
      </c>
    </row>
    <row r="1306" spans="1:5" x14ac:dyDescent="0.2">
      <c r="A1306" s="33" t="s">
        <v>423</v>
      </c>
      <c r="B1306" s="33" t="s">
        <v>129</v>
      </c>
      <c r="C1306" s="33" t="s">
        <v>602</v>
      </c>
      <c r="D1306" s="33">
        <v>2023</v>
      </c>
      <c r="E1306" s="68">
        <v>3408000.0000000005</v>
      </c>
    </row>
    <row r="1307" spans="1:5" x14ac:dyDescent="0.2">
      <c r="A1307" s="33" t="s">
        <v>428</v>
      </c>
      <c r="B1307" s="33" t="s">
        <v>12</v>
      </c>
      <c r="C1307" s="33" t="s">
        <v>602</v>
      </c>
      <c r="D1307" s="33">
        <v>2018</v>
      </c>
      <c r="E1307" s="68">
        <v>6822667</v>
      </c>
    </row>
    <row r="1308" spans="1:5" x14ac:dyDescent="0.2">
      <c r="A1308" s="33" t="s">
        <v>428</v>
      </c>
      <c r="B1308" s="33" t="s">
        <v>12</v>
      </c>
      <c r="C1308" s="33" t="s">
        <v>602</v>
      </c>
      <c r="D1308" s="33">
        <v>2019</v>
      </c>
      <c r="E1308" s="68">
        <v>9019638</v>
      </c>
    </row>
    <row r="1309" spans="1:5" x14ac:dyDescent="0.2">
      <c r="A1309" s="33" t="s">
        <v>428</v>
      </c>
      <c r="B1309" s="33" t="s">
        <v>12</v>
      </c>
      <c r="C1309" s="33" t="s">
        <v>602</v>
      </c>
      <c r="D1309" s="33">
        <v>2020</v>
      </c>
      <c r="E1309" s="68">
        <v>6381313</v>
      </c>
    </row>
    <row r="1310" spans="1:5" x14ac:dyDescent="0.2">
      <c r="A1310" s="33" t="s">
        <v>428</v>
      </c>
      <c r="B1310" s="33" t="s">
        <v>12</v>
      </c>
      <c r="C1310" s="33" t="s">
        <v>602</v>
      </c>
      <c r="D1310" s="33">
        <v>2021</v>
      </c>
      <c r="E1310" s="68">
        <v>7101455.2700000005</v>
      </c>
    </row>
    <row r="1311" spans="1:5" x14ac:dyDescent="0.2">
      <c r="A1311" s="33" t="s">
        <v>428</v>
      </c>
      <c r="B1311" s="33" t="s">
        <v>12</v>
      </c>
      <c r="C1311" s="33" t="s">
        <v>602</v>
      </c>
      <c r="D1311" s="33">
        <v>2022</v>
      </c>
      <c r="E1311" s="68">
        <v>7867056.5088999998</v>
      </c>
    </row>
    <row r="1312" spans="1:5" x14ac:dyDescent="0.2">
      <c r="A1312" s="33" t="s">
        <v>428</v>
      </c>
      <c r="B1312" s="33" t="s">
        <v>12</v>
      </c>
      <c r="C1312" s="33" t="s">
        <v>602</v>
      </c>
      <c r="D1312" s="33">
        <v>2023</v>
      </c>
      <c r="E1312" s="68">
        <v>3957625.7022615001</v>
      </c>
    </row>
    <row r="1313" spans="1:5" x14ac:dyDescent="0.2">
      <c r="A1313" s="33" t="s">
        <v>430</v>
      </c>
      <c r="B1313" s="33" t="s">
        <v>12</v>
      </c>
      <c r="C1313" s="33" t="s">
        <v>602</v>
      </c>
      <c r="D1313" s="33">
        <v>2018</v>
      </c>
      <c r="E1313" s="68">
        <v>6847667</v>
      </c>
    </row>
    <row r="1314" spans="1:5" x14ac:dyDescent="0.2">
      <c r="A1314" s="33" t="s">
        <v>430</v>
      </c>
      <c r="B1314" s="33" t="s">
        <v>12</v>
      </c>
      <c r="C1314" s="33" t="s">
        <v>602</v>
      </c>
      <c r="D1314" s="33">
        <v>2019</v>
      </c>
      <c r="E1314" s="68">
        <v>15013638</v>
      </c>
    </row>
    <row r="1315" spans="1:5" x14ac:dyDescent="0.2">
      <c r="A1315" s="33" t="s">
        <v>430</v>
      </c>
      <c r="B1315" s="33" t="s">
        <v>12</v>
      </c>
      <c r="C1315" s="33" t="s">
        <v>602</v>
      </c>
      <c r="D1315" s="33">
        <v>2020</v>
      </c>
      <c r="E1315" s="68">
        <v>45104623.82</v>
      </c>
    </row>
    <row r="1316" spans="1:5" x14ac:dyDescent="0.2">
      <c r="A1316" s="33" t="s">
        <v>430</v>
      </c>
      <c r="B1316" s="33" t="s">
        <v>12</v>
      </c>
      <c r="C1316" s="33" t="s">
        <v>602</v>
      </c>
      <c r="D1316" s="33">
        <v>2021</v>
      </c>
      <c r="E1316" s="68">
        <v>9171454.5461999997</v>
      </c>
    </row>
    <row r="1317" spans="1:5" x14ac:dyDescent="0.2">
      <c r="A1317" s="33" t="s">
        <v>430</v>
      </c>
      <c r="B1317" s="33" t="s">
        <v>12</v>
      </c>
      <c r="C1317" s="33" t="s">
        <v>602</v>
      </c>
      <c r="D1317" s="33">
        <v>2022</v>
      </c>
      <c r="E1317" s="68">
        <v>9467056.3644340001</v>
      </c>
    </row>
    <row r="1318" spans="1:5" x14ac:dyDescent="0.2">
      <c r="A1318" s="33" t="s">
        <v>430</v>
      </c>
      <c r="B1318" s="33" t="s">
        <v>12</v>
      </c>
      <c r="C1318" s="33" t="s">
        <v>602</v>
      </c>
      <c r="D1318" s="33">
        <v>2023</v>
      </c>
      <c r="E1318" s="68">
        <v>4357625.9999999981</v>
      </c>
    </row>
    <row r="1319" spans="1:5" x14ac:dyDescent="0.2">
      <c r="A1319" s="33" t="s">
        <v>431</v>
      </c>
      <c r="B1319" s="33" t="s">
        <v>380</v>
      </c>
      <c r="C1319" s="33" t="s">
        <v>602</v>
      </c>
      <c r="D1319" s="33">
        <v>2018</v>
      </c>
      <c r="E1319" s="68">
        <v>9326243</v>
      </c>
    </row>
    <row r="1320" spans="1:5" x14ac:dyDescent="0.2">
      <c r="A1320" s="33" t="s">
        <v>431</v>
      </c>
      <c r="B1320" s="33" t="s">
        <v>380</v>
      </c>
      <c r="C1320" s="33" t="s">
        <v>602</v>
      </c>
      <c r="D1320" s="33">
        <v>2019</v>
      </c>
      <c r="E1320" s="68">
        <v>16071283</v>
      </c>
    </row>
    <row r="1321" spans="1:5" x14ac:dyDescent="0.2">
      <c r="A1321" s="33" t="s">
        <v>431</v>
      </c>
      <c r="B1321" s="33" t="s">
        <v>380</v>
      </c>
      <c r="C1321" s="33" t="s">
        <v>602</v>
      </c>
      <c r="D1321" s="33">
        <v>2020</v>
      </c>
      <c r="E1321" s="68">
        <v>10788118</v>
      </c>
    </row>
    <row r="1322" spans="1:5" x14ac:dyDescent="0.2">
      <c r="A1322" s="33" t="s">
        <v>431</v>
      </c>
      <c r="B1322" s="33" t="s">
        <v>380</v>
      </c>
      <c r="C1322" s="33" t="s">
        <v>602</v>
      </c>
      <c r="D1322" s="33">
        <v>2021</v>
      </c>
      <c r="E1322" s="68">
        <v>93188943</v>
      </c>
    </row>
    <row r="1323" spans="1:5" x14ac:dyDescent="0.2">
      <c r="A1323" s="33" t="s">
        <v>431</v>
      </c>
      <c r="B1323" s="33" t="s">
        <v>380</v>
      </c>
      <c r="C1323" s="33" t="s">
        <v>602</v>
      </c>
      <c r="D1323" s="33">
        <v>2022</v>
      </c>
      <c r="E1323" s="68">
        <v>2234035</v>
      </c>
    </row>
    <row r="1324" spans="1:5" x14ac:dyDescent="0.2">
      <c r="A1324" s="33" t="s">
        <v>431</v>
      </c>
      <c r="B1324" s="33" t="s">
        <v>380</v>
      </c>
      <c r="C1324" s="33" t="s">
        <v>602</v>
      </c>
      <c r="D1324" s="33">
        <v>2023</v>
      </c>
      <c r="E1324" s="68">
        <v>574809.63749999995</v>
      </c>
    </row>
    <row r="1325" spans="1:5" x14ac:dyDescent="0.2">
      <c r="A1325" s="33" t="s">
        <v>432</v>
      </c>
      <c r="B1325" s="33" t="s">
        <v>398</v>
      </c>
      <c r="C1325" s="33" t="s">
        <v>602</v>
      </c>
      <c r="D1325" s="33">
        <v>2018</v>
      </c>
      <c r="E1325" s="68">
        <v>6589837.1287760101</v>
      </c>
    </row>
    <row r="1326" spans="1:5" x14ac:dyDescent="0.2">
      <c r="A1326" s="33" t="s">
        <v>432</v>
      </c>
      <c r="B1326" s="33" t="s">
        <v>398</v>
      </c>
      <c r="C1326" s="33" t="s">
        <v>602</v>
      </c>
      <c r="D1326" s="33">
        <v>2019</v>
      </c>
      <c r="E1326" s="68">
        <v>27857719.316379298</v>
      </c>
    </row>
    <row r="1327" spans="1:5" x14ac:dyDescent="0.2">
      <c r="A1327" s="33" t="s">
        <v>432</v>
      </c>
      <c r="B1327" s="33" t="s">
        <v>398</v>
      </c>
      <c r="C1327" s="33" t="s">
        <v>602</v>
      </c>
      <c r="D1327" s="33">
        <v>2020</v>
      </c>
      <c r="E1327" s="68">
        <v>61799450.317936793</v>
      </c>
    </row>
    <row r="1328" spans="1:5" x14ac:dyDescent="0.2">
      <c r="A1328" s="33" t="s">
        <v>432</v>
      </c>
      <c r="B1328" s="33" t="s">
        <v>398</v>
      </c>
      <c r="C1328" s="33" t="s">
        <v>602</v>
      </c>
      <c r="D1328" s="33">
        <v>2021</v>
      </c>
      <c r="E1328" s="68">
        <v>60359330.394484498</v>
      </c>
    </row>
    <row r="1329" spans="1:5" x14ac:dyDescent="0.2">
      <c r="A1329" s="33" t="s">
        <v>432</v>
      </c>
      <c r="B1329" s="33" t="s">
        <v>398</v>
      </c>
      <c r="C1329" s="33" t="s">
        <v>602</v>
      </c>
      <c r="D1329" s="33">
        <v>2022</v>
      </c>
      <c r="E1329" s="68">
        <v>5795246.9206354395</v>
      </c>
    </row>
    <row r="1330" spans="1:5" x14ac:dyDescent="0.2">
      <c r="A1330" s="33" t="s">
        <v>432</v>
      </c>
      <c r="B1330" s="33" t="s">
        <v>398</v>
      </c>
      <c r="C1330" s="33" t="s">
        <v>602</v>
      </c>
      <c r="D1330" s="33">
        <v>2023</v>
      </c>
      <c r="E1330" s="68">
        <v>4907398.4113761038</v>
      </c>
    </row>
    <row r="1331" spans="1:5" x14ac:dyDescent="0.2">
      <c r="A1331" s="33" t="s">
        <v>377</v>
      </c>
      <c r="B1331" s="33" t="s">
        <v>380</v>
      </c>
      <c r="C1331" s="33" t="s">
        <v>602</v>
      </c>
      <c r="D1331" s="33">
        <v>2018</v>
      </c>
      <c r="E1331" s="68">
        <v>3325663</v>
      </c>
    </row>
    <row r="1332" spans="1:5" x14ac:dyDescent="0.2">
      <c r="A1332" s="33" t="s">
        <v>377</v>
      </c>
      <c r="B1332" s="33" t="s">
        <v>380</v>
      </c>
      <c r="C1332" s="33" t="s">
        <v>602</v>
      </c>
      <c r="D1332" s="33">
        <v>2019</v>
      </c>
      <c r="E1332" s="68">
        <v>4713290</v>
      </c>
    </row>
    <row r="1333" spans="1:5" x14ac:dyDescent="0.2">
      <c r="A1333" s="33" t="s">
        <v>377</v>
      </c>
      <c r="B1333" s="33" t="s">
        <v>380</v>
      </c>
      <c r="C1333" s="33" t="s">
        <v>602</v>
      </c>
      <c r="D1333" s="33">
        <v>2020</v>
      </c>
      <c r="E1333" s="68">
        <v>3237462.1</v>
      </c>
    </row>
    <row r="1334" spans="1:5" x14ac:dyDescent="0.2">
      <c r="A1334" s="33" t="s">
        <v>377</v>
      </c>
      <c r="B1334" s="33" t="s">
        <v>380</v>
      </c>
      <c r="C1334" s="33" t="s">
        <v>602</v>
      </c>
      <c r="D1334" s="33">
        <v>2021</v>
      </c>
      <c r="E1334" s="68">
        <v>72726853</v>
      </c>
    </row>
    <row r="1335" spans="1:5" x14ac:dyDescent="0.2">
      <c r="A1335" s="33" t="s">
        <v>377</v>
      </c>
      <c r="B1335" s="33" t="s">
        <v>380</v>
      </c>
      <c r="C1335" s="33" t="s">
        <v>602</v>
      </c>
      <c r="D1335" s="33">
        <v>2022</v>
      </c>
      <c r="E1335" s="68">
        <v>2761041</v>
      </c>
    </row>
    <row r="1336" spans="1:5" x14ac:dyDescent="0.2">
      <c r="A1336" s="33" t="s">
        <v>377</v>
      </c>
      <c r="B1336" s="33" t="s">
        <v>380</v>
      </c>
      <c r="C1336" s="33" t="s">
        <v>602</v>
      </c>
      <c r="D1336" s="33">
        <v>2023</v>
      </c>
      <c r="E1336" s="68">
        <v>713148.71250000002</v>
      </c>
    </row>
    <row r="1337" spans="1:5" x14ac:dyDescent="0.2">
      <c r="A1337" s="33" t="s">
        <v>385</v>
      </c>
      <c r="B1337" s="33" t="s">
        <v>380</v>
      </c>
      <c r="C1337" s="33" t="s">
        <v>602</v>
      </c>
      <c r="D1337" s="33">
        <v>2018</v>
      </c>
      <c r="E1337" s="68">
        <v>2646892</v>
      </c>
    </row>
    <row r="1338" spans="1:5" x14ac:dyDescent="0.2">
      <c r="A1338" s="33" t="s">
        <v>385</v>
      </c>
      <c r="B1338" s="33" t="s">
        <v>380</v>
      </c>
      <c r="C1338" s="33" t="s">
        <v>602</v>
      </c>
      <c r="D1338" s="33">
        <v>2019</v>
      </c>
      <c r="E1338" s="68">
        <v>7998319</v>
      </c>
    </row>
    <row r="1339" spans="1:5" x14ac:dyDescent="0.2">
      <c r="A1339" s="33" t="s">
        <v>385</v>
      </c>
      <c r="B1339" s="33" t="s">
        <v>380</v>
      </c>
      <c r="C1339" s="33" t="s">
        <v>602</v>
      </c>
      <c r="D1339" s="33">
        <v>2020</v>
      </c>
      <c r="E1339" s="68">
        <v>10241527</v>
      </c>
    </row>
    <row r="1340" spans="1:5" x14ac:dyDescent="0.2">
      <c r="A1340" s="33" t="s">
        <v>385</v>
      </c>
      <c r="B1340" s="33" t="s">
        <v>380</v>
      </c>
      <c r="C1340" s="33" t="s">
        <v>602</v>
      </c>
      <c r="D1340" s="33">
        <v>2021</v>
      </c>
      <c r="E1340" s="68">
        <v>864044</v>
      </c>
    </row>
    <row r="1341" spans="1:5" x14ac:dyDescent="0.2">
      <c r="A1341" s="33" t="s">
        <v>385</v>
      </c>
      <c r="B1341" s="33" t="s">
        <v>380</v>
      </c>
      <c r="C1341" s="33" t="s">
        <v>602</v>
      </c>
      <c r="D1341" s="33">
        <v>2022</v>
      </c>
      <c r="E1341" s="68">
        <v>842891</v>
      </c>
    </row>
    <row r="1342" spans="1:5" x14ac:dyDescent="0.2">
      <c r="A1342" s="33" t="s">
        <v>385</v>
      </c>
      <c r="B1342" s="33" t="s">
        <v>380</v>
      </c>
      <c r="C1342" s="33" t="s">
        <v>602</v>
      </c>
      <c r="D1342" s="33">
        <v>2023</v>
      </c>
      <c r="E1342" s="68">
        <v>209634.33750000002</v>
      </c>
    </row>
    <row r="1343" spans="1:5" x14ac:dyDescent="0.2">
      <c r="A1343" s="33" t="s">
        <v>390</v>
      </c>
      <c r="B1343" s="33" t="s">
        <v>380</v>
      </c>
      <c r="C1343" s="33" t="s">
        <v>602</v>
      </c>
      <c r="D1343" s="33">
        <v>2018</v>
      </c>
      <c r="E1343" s="68">
        <v>3988998</v>
      </c>
    </row>
    <row r="1344" spans="1:5" x14ac:dyDescent="0.2">
      <c r="A1344" s="33" t="s">
        <v>390</v>
      </c>
      <c r="B1344" s="33" t="s">
        <v>380</v>
      </c>
      <c r="C1344" s="33" t="s">
        <v>602</v>
      </c>
      <c r="D1344" s="33">
        <v>2019</v>
      </c>
      <c r="E1344" s="68">
        <v>10858872</v>
      </c>
    </row>
    <row r="1345" spans="1:5" x14ac:dyDescent="0.2">
      <c r="A1345" s="33" t="s">
        <v>390</v>
      </c>
      <c r="B1345" s="33" t="s">
        <v>380</v>
      </c>
      <c r="C1345" s="33" t="s">
        <v>602</v>
      </c>
      <c r="D1345" s="33">
        <v>2020</v>
      </c>
      <c r="E1345" s="68">
        <v>59704914</v>
      </c>
    </row>
    <row r="1346" spans="1:5" x14ac:dyDescent="0.2">
      <c r="A1346" s="33" t="s">
        <v>390</v>
      </c>
      <c r="B1346" s="33" t="s">
        <v>380</v>
      </c>
      <c r="C1346" s="33" t="s">
        <v>602</v>
      </c>
      <c r="D1346" s="33">
        <v>2021</v>
      </c>
      <c r="E1346" s="68">
        <v>3323247</v>
      </c>
    </row>
    <row r="1347" spans="1:5" x14ac:dyDescent="0.2">
      <c r="A1347" s="33" t="s">
        <v>390</v>
      </c>
      <c r="B1347" s="33" t="s">
        <v>380</v>
      </c>
      <c r="C1347" s="33" t="s">
        <v>602</v>
      </c>
      <c r="D1347" s="33">
        <v>2022</v>
      </c>
      <c r="E1347" s="68">
        <v>3425055</v>
      </c>
    </row>
    <row r="1348" spans="1:5" x14ac:dyDescent="0.2">
      <c r="A1348" s="33" t="s">
        <v>390</v>
      </c>
      <c r="B1348" s="33" t="s">
        <v>380</v>
      </c>
      <c r="C1348" s="33" t="s">
        <v>602</v>
      </c>
      <c r="D1348" s="33">
        <v>2023</v>
      </c>
      <c r="E1348" s="68">
        <v>887452.38750000007</v>
      </c>
    </row>
    <row r="1349" spans="1:5" x14ac:dyDescent="0.2">
      <c r="A1349" s="33" t="s">
        <v>391</v>
      </c>
      <c r="B1349" s="33" t="s">
        <v>15</v>
      </c>
      <c r="C1349" s="33" t="s">
        <v>602</v>
      </c>
      <c r="D1349" s="33">
        <v>2018</v>
      </c>
      <c r="E1349" s="68">
        <v>9691124.0586944036</v>
      </c>
    </row>
    <row r="1350" spans="1:5" x14ac:dyDescent="0.2">
      <c r="A1350" s="33" t="s">
        <v>391</v>
      </c>
      <c r="B1350" s="33" t="s">
        <v>15</v>
      </c>
      <c r="C1350" s="33" t="s">
        <v>602</v>
      </c>
      <c r="D1350" s="33">
        <v>2019</v>
      </c>
      <c r="E1350" s="68">
        <v>3456748.0460711434</v>
      </c>
    </row>
    <row r="1351" spans="1:5" x14ac:dyDescent="0.2">
      <c r="A1351" s="33" t="s">
        <v>391</v>
      </c>
      <c r="B1351" s="33" t="s">
        <v>15</v>
      </c>
      <c r="C1351" s="33" t="s">
        <v>602</v>
      </c>
      <c r="D1351" s="33">
        <v>2020</v>
      </c>
      <c r="E1351" s="68">
        <v>5877978.6125430865</v>
      </c>
    </row>
    <row r="1352" spans="1:5" x14ac:dyDescent="0.2">
      <c r="A1352" s="33" t="s">
        <v>391</v>
      </c>
      <c r="B1352" s="33" t="s">
        <v>15</v>
      </c>
      <c r="C1352" s="33" t="s">
        <v>602</v>
      </c>
      <c r="D1352" s="33">
        <v>2021</v>
      </c>
      <c r="E1352" s="68">
        <v>78488297.939671621</v>
      </c>
    </row>
    <row r="1353" spans="1:5" x14ac:dyDescent="0.2">
      <c r="A1353" s="33" t="s">
        <v>391</v>
      </c>
      <c r="B1353" s="33" t="s">
        <v>15</v>
      </c>
      <c r="C1353" s="33" t="s">
        <v>602</v>
      </c>
      <c r="D1353" s="33">
        <v>2022</v>
      </c>
      <c r="E1353" s="68">
        <v>6790128.0231550243</v>
      </c>
    </row>
    <row r="1354" spans="1:5" x14ac:dyDescent="0.2">
      <c r="A1354" s="33" t="s">
        <v>391</v>
      </c>
      <c r="B1354" s="33" t="s">
        <v>15</v>
      </c>
      <c r="C1354" s="33" t="s">
        <v>602</v>
      </c>
      <c r="D1354" s="33">
        <v>2023</v>
      </c>
      <c r="E1354" s="68">
        <v>1229079.9287684422</v>
      </c>
    </row>
    <row r="1355" spans="1:5" x14ac:dyDescent="0.2">
      <c r="A1355" s="33" t="s">
        <v>393</v>
      </c>
      <c r="B1355" s="33" t="s">
        <v>380</v>
      </c>
      <c r="C1355" s="33" t="s">
        <v>602</v>
      </c>
      <c r="D1355" s="33">
        <v>2018</v>
      </c>
      <c r="E1355" s="68">
        <v>3551398</v>
      </c>
    </row>
    <row r="1356" spans="1:5" x14ac:dyDescent="0.2">
      <c r="A1356" s="33" t="s">
        <v>393</v>
      </c>
      <c r="B1356" s="33" t="s">
        <v>380</v>
      </c>
      <c r="C1356" s="33" t="s">
        <v>602</v>
      </c>
      <c r="D1356" s="33">
        <v>2019</v>
      </c>
      <c r="E1356" s="68">
        <v>8968478</v>
      </c>
    </row>
    <row r="1357" spans="1:5" x14ac:dyDescent="0.2">
      <c r="A1357" s="33" t="s">
        <v>393</v>
      </c>
      <c r="B1357" s="33" t="s">
        <v>380</v>
      </c>
      <c r="C1357" s="33" t="s">
        <v>602</v>
      </c>
      <c r="D1357" s="33">
        <v>2020</v>
      </c>
      <c r="E1357" s="68">
        <v>12650346</v>
      </c>
    </row>
    <row r="1358" spans="1:5" x14ac:dyDescent="0.2">
      <c r="A1358" s="33" t="s">
        <v>393</v>
      </c>
      <c r="B1358" s="33" t="s">
        <v>380</v>
      </c>
      <c r="C1358" s="33" t="s">
        <v>602</v>
      </c>
      <c r="D1358" s="33">
        <v>2021</v>
      </c>
      <c r="E1358" s="68">
        <v>60581488</v>
      </c>
    </row>
    <row r="1359" spans="1:5" x14ac:dyDescent="0.2">
      <c r="A1359" s="33" t="s">
        <v>393</v>
      </c>
      <c r="B1359" s="33" t="s">
        <v>380</v>
      </c>
      <c r="C1359" s="33" t="s">
        <v>602</v>
      </c>
      <c r="D1359" s="33">
        <v>2022</v>
      </c>
      <c r="E1359" s="68">
        <v>3462142</v>
      </c>
    </row>
    <row r="1360" spans="1:5" x14ac:dyDescent="0.2">
      <c r="A1360" s="33" t="s">
        <v>393</v>
      </c>
      <c r="B1360" s="33" t="s">
        <v>380</v>
      </c>
      <c r="C1360" s="33" t="s">
        <v>602</v>
      </c>
      <c r="D1360" s="33">
        <v>2023</v>
      </c>
      <c r="E1360" s="68">
        <v>897187.72500000009</v>
      </c>
    </row>
    <row r="1361" spans="1:5" x14ac:dyDescent="0.2">
      <c r="A1361" s="33" t="s">
        <v>394</v>
      </c>
      <c r="B1361" s="33" t="s">
        <v>380</v>
      </c>
      <c r="C1361" s="33" t="s">
        <v>602</v>
      </c>
      <c r="D1361" s="33">
        <v>2018</v>
      </c>
      <c r="E1361" s="68">
        <v>3872025</v>
      </c>
    </row>
    <row r="1362" spans="1:5" x14ac:dyDescent="0.2">
      <c r="A1362" s="33" t="s">
        <v>394</v>
      </c>
      <c r="B1362" s="33" t="s">
        <v>380</v>
      </c>
      <c r="C1362" s="33" t="s">
        <v>602</v>
      </c>
      <c r="D1362" s="33">
        <v>2019</v>
      </c>
      <c r="E1362" s="68">
        <v>9380258</v>
      </c>
    </row>
    <row r="1363" spans="1:5" x14ac:dyDescent="0.2">
      <c r="A1363" s="33" t="s">
        <v>394</v>
      </c>
      <c r="B1363" s="33" t="s">
        <v>380</v>
      </c>
      <c r="C1363" s="33" t="s">
        <v>602</v>
      </c>
      <c r="D1363" s="33">
        <v>2020</v>
      </c>
      <c r="E1363" s="68">
        <v>10766108</v>
      </c>
    </row>
    <row r="1364" spans="1:5" x14ac:dyDescent="0.2">
      <c r="A1364" s="33" t="s">
        <v>394</v>
      </c>
      <c r="B1364" s="33" t="s">
        <v>380</v>
      </c>
      <c r="C1364" s="33" t="s">
        <v>602</v>
      </c>
      <c r="D1364" s="33">
        <v>2021</v>
      </c>
      <c r="E1364" s="68">
        <v>75360335</v>
      </c>
    </row>
    <row r="1365" spans="1:5" x14ac:dyDescent="0.2">
      <c r="A1365" s="33" t="s">
        <v>394</v>
      </c>
      <c r="B1365" s="33" t="s">
        <v>380</v>
      </c>
      <c r="C1365" s="33" t="s">
        <v>602</v>
      </c>
      <c r="D1365" s="33">
        <v>2022</v>
      </c>
      <c r="E1365" s="68">
        <v>3463997</v>
      </c>
    </row>
    <row r="1366" spans="1:5" x14ac:dyDescent="0.2">
      <c r="A1366" s="33" t="s">
        <v>394</v>
      </c>
      <c r="B1366" s="33" t="s">
        <v>380</v>
      </c>
      <c r="C1366" s="33" t="s">
        <v>602</v>
      </c>
      <c r="D1366" s="33">
        <v>2023</v>
      </c>
      <c r="E1366" s="68">
        <v>897674.66250000009</v>
      </c>
    </row>
    <row r="1367" spans="1:5" x14ac:dyDescent="0.2">
      <c r="A1367" s="33" t="s">
        <v>440</v>
      </c>
      <c r="B1367" s="33" t="s">
        <v>443</v>
      </c>
      <c r="C1367" s="33" t="s">
        <v>602</v>
      </c>
      <c r="D1367" s="33">
        <v>2018</v>
      </c>
      <c r="E1367" s="68">
        <v>2352576.5</v>
      </c>
    </row>
    <row r="1368" spans="1:5" x14ac:dyDescent="0.2">
      <c r="A1368" s="33" t="s">
        <v>440</v>
      </c>
      <c r="B1368" s="33" t="s">
        <v>443</v>
      </c>
      <c r="C1368" s="33" t="s">
        <v>602</v>
      </c>
      <c r="D1368" s="33">
        <v>2019</v>
      </c>
      <c r="E1368" s="68">
        <v>3594356.5</v>
      </c>
    </row>
    <row r="1369" spans="1:5" x14ac:dyDescent="0.2">
      <c r="A1369" s="33" t="s">
        <v>440</v>
      </c>
      <c r="B1369" s="33" t="s">
        <v>443</v>
      </c>
      <c r="C1369" s="33" t="s">
        <v>602</v>
      </c>
      <c r="D1369" s="33">
        <v>2020</v>
      </c>
      <c r="E1369" s="68">
        <v>2911671</v>
      </c>
    </row>
    <row r="1370" spans="1:5" x14ac:dyDescent="0.2">
      <c r="A1370" s="33" t="s">
        <v>440</v>
      </c>
      <c r="B1370" s="33" t="s">
        <v>443</v>
      </c>
      <c r="C1370" s="33" t="s">
        <v>602</v>
      </c>
      <c r="D1370" s="33">
        <v>2021</v>
      </c>
      <c r="E1370" s="68">
        <v>1434584.5</v>
      </c>
    </row>
    <row r="1371" spans="1:5" x14ac:dyDescent="0.2">
      <c r="A1371" s="33" t="s">
        <v>445</v>
      </c>
      <c r="B1371" s="33" t="s">
        <v>443</v>
      </c>
      <c r="C1371" s="33" t="s">
        <v>602</v>
      </c>
      <c r="D1371" s="33">
        <v>2018</v>
      </c>
      <c r="E1371" s="68">
        <v>2352754.5</v>
      </c>
    </row>
    <row r="1372" spans="1:5" x14ac:dyDescent="0.2">
      <c r="A1372" s="33" t="s">
        <v>445</v>
      </c>
      <c r="B1372" s="33" t="s">
        <v>443</v>
      </c>
      <c r="C1372" s="33" t="s">
        <v>602</v>
      </c>
      <c r="D1372" s="33">
        <v>2019</v>
      </c>
      <c r="E1372" s="68">
        <v>3594356.5</v>
      </c>
    </row>
    <row r="1373" spans="1:5" x14ac:dyDescent="0.2">
      <c r="A1373" s="33" t="s">
        <v>445</v>
      </c>
      <c r="B1373" s="33" t="s">
        <v>443</v>
      </c>
      <c r="C1373" s="33" t="s">
        <v>602</v>
      </c>
      <c r="D1373" s="33">
        <v>2020</v>
      </c>
      <c r="E1373" s="68">
        <v>2911671</v>
      </c>
    </row>
    <row r="1374" spans="1:5" x14ac:dyDescent="0.2">
      <c r="A1374" s="33" t="s">
        <v>445</v>
      </c>
      <c r="B1374" s="33" t="s">
        <v>443</v>
      </c>
      <c r="C1374" s="33" t="s">
        <v>602</v>
      </c>
      <c r="D1374" s="33">
        <v>2021</v>
      </c>
      <c r="E1374" s="68">
        <v>1434585.5</v>
      </c>
    </row>
    <row r="1375" spans="1:5" x14ac:dyDescent="0.2">
      <c r="A1375" s="33" t="s">
        <v>480</v>
      </c>
      <c r="B1375" s="33" t="s">
        <v>7</v>
      </c>
      <c r="C1375" s="33" t="s">
        <v>602</v>
      </c>
      <c r="D1375" s="33">
        <v>2018</v>
      </c>
      <c r="E1375" s="68">
        <v>3759838.4988762271</v>
      </c>
    </row>
    <row r="1376" spans="1:5" x14ac:dyDescent="0.2">
      <c r="A1376" s="33" t="s">
        <v>480</v>
      </c>
      <c r="B1376" s="33" t="s">
        <v>7</v>
      </c>
      <c r="C1376" s="33" t="s">
        <v>602</v>
      </c>
      <c r="D1376" s="33">
        <v>2019</v>
      </c>
      <c r="E1376" s="68">
        <v>72297845.024934813</v>
      </c>
    </row>
    <row r="1377" spans="1:5" x14ac:dyDescent="0.2">
      <c r="A1377" s="33" t="s">
        <v>480</v>
      </c>
      <c r="B1377" s="33" t="s">
        <v>7</v>
      </c>
      <c r="C1377" s="33" t="s">
        <v>602</v>
      </c>
      <c r="D1377" s="33">
        <v>2020</v>
      </c>
      <c r="E1377" s="68">
        <v>9410848.9927003384</v>
      </c>
    </row>
    <row r="1378" spans="1:5" x14ac:dyDescent="0.2">
      <c r="A1378" s="33" t="s">
        <v>480</v>
      </c>
      <c r="B1378" s="33" t="s">
        <v>7</v>
      </c>
      <c r="C1378" s="33" t="s">
        <v>602</v>
      </c>
      <c r="D1378" s="33">
        <v>2021</v>
      </c>
      <c r="E1378" s="68">
        <v>9410848.9927003402</v>
      </c>
    </row>
    <row r="1379" spans="1:5" x14ac:dyDescent="0.2">
      <c r="A1379" s="33" t="s">
        <v>438</v>
      </c>
      <c r="B1379" s="33" t="s">
        <v>398</v>
      </c>
      <c r="C1379" s="33" t="s">
        <v>602</v>
      </c>
      <c r="D1379" s="33">
        <v>2018</v>
      </c>
      <c r="E1379" s="68">
        <v>800325.2350000001</v>
      </c>
    </row>
    <row r="1380" spans="1:5" x14ac:dyDescent="0.2">
      <c r="A1380" s="33" t="s">
        <v>438</v>
      </c>
      <c r="B1380" s="33" t="s">
        <v>398</v>
      </c>
      <c r="C1380" s="33" t="s">
        <v>602</v>
      </c>
      <c r="D1380" s="33">
        <v>2019</v>
      </c>
      <c r="E1380" s="68">
        <v>1782064.9697312377</v>
      </c>
    </row>
    <row r="1381" spans="1:5" x14ac:dyDescent="0.2">
      <c r="A1381" s="33" t="s">
        <v>438</v>
      </c>
      <c r="B1381" s="33" t="s">
        <v>398</v>
      </c>
      <c r="C1381" s="33" t="s">
        <v>602</v>
      </c>
      <c r="D1381" s="33">
        <v>2020</v>
      </c>
      <c r="E1381" s="68">
        <v>1629834.77462</v>
      </c>
    </row>
    <row r="1382" spans="1:5" x14ac:dyDescent="0.2">
      <c r="A1382" s="33" t="s">
        <v>438</v>
      </c>
      <c r="B1382" s="33" t="s">
        <v>398</v>
      </c>
      <c r="C1382" s="33" t="s">
        <v>602</v>
      </c>
      <c r="D1382" s="33">
        <v>2021</v>
      </c>
      <c r="E1382" s="68">
        <v>793697.35039100004</v>
      </c>
    </row>
    <row r="1383" spans="1:5" x14ac:dyDescent="0.2">
      <c r="A1383" s="33" t="s">
        <v>438</v>
      </c>
      <c r="B1383" s="33" t="s">
        <v>398</v>
      </c>
      <c r="C1383" s="33" t="s">
        <v>602</v>
      </c>
      <c r="D1383" s="33">
        <v>2022</v>
      </c>
      <c r="E1383" s="68">
        <v>636042.0000221876</v>
      </c>
    </row>
    <row r="1384" spans="1:5" x14ac:dyDescent="0.2">
      <c r="A1384" s="33" t="s">
        <v>438</v>
      </c>
      <c r="B1384" s="33" t="s">
        <v>398</v>
      </c>
      <c r="C1384" s="33" t="s">
        <v>602</v>
      </c>
      <c r="D1384" s="33">
        <v>2023</v>
      </c>
      <c r="E1384" s="68">
        <v>241091.42056498677</v>
      </c>
    </row>
    <row r="1385" spans="1:5" x14ac:dyDescent="0.2">
      <c r="A1385" s="33" t="s">
        <v>444</v>
      </c>
      <c r="B1385" s="33" t="s">
        <v>398</v>
      </c>
      <c r="C1385" s="33" t="s">
        <v>602</v>
      </c>
      <c r="D1385" s="33">
        <v>2018</v>
      </c>
      <c r="E1385" s="68">
        <v>800325.2350000001</v>
      </c>
    </row>
    <row r="1386" spans="1:5" x14ac:dyDescent="0.2">
      <c r="A1386" s="33" t="s">
        <v>444</v>
      </c>
      <c r="B1386" s="33" t="s">
        <v>398</v>
      </c>
      <c r="C1386" s="33" t="s">
        <v>602</v>
      </c>
      <c r="D1386" s="33">
        <v>2019</v>
      </c>
      <c r="E1386" s="68">
        <v>1958859.907302666</v>
      </c>
    </row>
    <row r="1387" spans="1:5" x14ac:dyDescent="0.2">
      <c r="A1387" s="33" t="s">
        <v>444</v>
      </c>
      <c r="B1387" s="33" t="s">
        <v>398</v>
      </c>
      <c r="C1387" s="33" t="s">
        <v>602</v>
      </c>
      <c r="D1387" s="33">
        <v>2020</v>
      </c>
      <c r="E1387" s="68">
        <v>1850721.3920450001</v>
      </c>
    </row>
    <row r="1388" spans="1:5" x14ac:dyDescent="0.2">
      <c r="A1388" s="33" t="s">
        <v>444</v>
      </c>
      <c r="B1388" s="33" t="s">
        <v>398</v>
      </c>
      <c r="C1388" s="33" t="s">
        <v>602</v>
      </c>
      <c r="D1388" s="33">
        <v>2021</v>
      </c>
      <c r="E1388" s="68">
        <v>776179.03601225023</v>
      </c>
    </row>
    <row r="1389" spans="1:5" x14ac:dyDescent="0.2">
      <c r="A1389" s="33" t="s">
        <v>444</v>
      </c>
      <c r="B1389" s="33" t="s">
        <v>398</v>
      </c>
      <c r="C1389" s="33" t="s">
        <v>602</v>
      </c>
      <c r="D1389" s="33">
        <v>2022</v>
      </c>
      <c r="E1389" s="68">
        <v>620857.84288450016</v>
      </c>
    </row>
    <row r="1390" spans="1:5" x14ac:dyDescent="0.2">
      <c r="A1390" s="33" t="s">
        <v>444</v>
      </c>
      <c r="B1390" s="33" t="s">
        <v>398</v>
      </c>
      <c r="C1390" s="33" t="s">
        <v>602</v>
      </c>
      <c r="D1390" s="33">
        <v>2023</v>
      </c>
      <c r="E1390" s="68">
        <v>228676.63794541493</v>
      </c>
    </row>
    <row r="1391" spans="1:5" x14ac:dyDescent="0.2">
      <c r="A1391" s="33" t="s">
        <v>466</v>
      </c>
      <c r="B1391" s="33" t="s">
        <v>129</v>
      </c>
      <c r="C1391" s="33" t="s">
        <v>602</v>
      </c>
      <c r="D1391" s="33">
        <v>2018</v>
      </c>
      <c r="E1391" s="68">
        <v>4701356.503271725</v>
      </c>
    </row>
    <row r="1392" spans="1:5" x14ac:dyDescent="0.2">
      <c r="A1392" s="33" t="s">
        <v>466</v>
      </c>
      <c r="B1392" s="33" t="s">
        <v>129</v>
      </c>
      <c r="C1392" s="33" t="s">
        <v>602</v>
      </c>
      <c r="D1392" s="33">
        <v>2019</v>
      </c>
      <c r="E1392" s="68">
        <v>14104069.509815175</v>
      </c>
    </row>
    <row r="1393" spans="1:13" x14ac:dyDescent="0.2">
      <c r="A1393" s="33" t="s">
        <v>466</v>
      </c>
      <c r="B1393" s="33" t="s">
        <v>129</v>
      </c>
      <c r="C1393" s="33" t="s">
        <v>602</v>
      </c>
      <c r="D1393" s="33">
        <v>2020</v>
      </c>
      <c r="E1393" s="68">
        <v>64047456.312249132</v>
      </c>
    </row>
    <row r="1394" spans="1:13" x14ac:dyDescent="0.2">
      <c r="A1394" s="33" t="s">
        <v>466</v>
      </c>
      <c r="B1394" s="33" t="s">
        <v>129</v>
      </c>
      <c r="C1394" s="33" t="s">
        <v>602</v>
      </c>
      <c r="D1394" s="33">
        <v>2021</v>
      </c>
      <c r="E1394" s="68">
        <v>50541214.008098714</v>
      </c>
    </row>
    <row r="1395" spans="1:13" x14ac:dyDescent="0.2">
      <c r="A1395" s="33" t="s">
        <v>466</v>
      </c>
      <c r="B1395" s="33" t="s">
        <v>129</v>
      </c>
      <c r="C1395" s="33" t="s">
        <v>602</v>
      </c>
      <c r="D1395" s="33">
        <v>2022</v>
      </c>
      <c r="E1395" s="68">
        <v>5807460.4722112492</v>
      </c>
    </row>
    <row r="1396" spans="1:13" x14ac:dyDescent="0.2">
      <c r="A1396" s="33" t="s">
        <v>466</v>
      </c>
      <c r="B1396" s="33" t="s">
        <v>129</v>
      </c>
      <c r="C1396" s="33" t="s">
        <v>602</v>
      </c>
      <c r="D1396" s="33">
        <v>2023</v>
      </c>
      <c r="E1396" s="68">
        <v>3507460.4722112496</v>
      </c>
    </row>
    <row r="1397" spans="1:13" x14ac:dyDescent="0.2">
      <c r="A1397" s="33" t="s">
        <v>492</v>
      </c>
      <c r="B1397" s="33" t="s">
        <v>54</v>
      </c>
      <c r="C1397" s="33" t="s">
        <v>602</v>
      </c>
      <c r="D1397" s="33">
        <v>2018</v>
      </c>
      <c r="E1397" s="68">
        <v>3440616</v>
      </c>
    </row>
    <row r="1398" spans="1:13" x14ac:dyDescent="0.2">
      <c r="A1398" s="33" t="s">
        <v>492</v>
      </c>
      <c r="B1398" s="33" t="s">
        <v>54</v>
      </c>
      <c r="C1398" s="33" t="s">
        <v>602</v>
      </c>
      <c r="D1398" s="33">
        <v>2019</v>
      </c>
      <c r="E1398" s="68">
        <v>10940467.935984096</v>
      </c>
    </row>
    <row r="1399" spans="1:13" x14ac:dyDescent="0.2">
      <c r="A1399" s="33" t="s">
        <v>492</v>
      </c>
      <c r="B1399" s="33" t="s">
        <v>54</v>
      </c>
      <c r="C1399" s="33" t="s">
        <v>602</v>
      </c>
      <c r="D1399" s="33">
        <v>2020</v>
      </c>
      <c r="E1399" s="68">
        <v>2908579.9999999995</v>
      </c>
    </row>
    <row r="1400" spans="1:13" x14ac:dyDescent="0.2">
      <c r="A1400" s="33" t="s">
        <v>492</v>
      </c>
      <c r="B1400" s="33" t="s">
        <v>54</v>
      </c>
      <c r="C1400" s="33" t="s">
        <v>602</v>
      </c>
      <c r="D1400" s="33">
        <v>2021</v>
      </c>
      <c r="E1400" s="68">
        <v>2559146.5</v>
      </c>
    </row>
    <row r="1401" spans="1:13" x14ac:dyDescent="0.2">
      <c r="A1401" s="33" t="s">
        <v>492</v>
      </c>
      <c r="B1401" s="33" t="s">
        <v>54</v>
      </c>
      <c r="C1401" s="33" t="s">
        <v>602</v>
      </c>
      <c r="D1401" s="33">
        <v>2022</v>
      </c>
      <c r="E1401" s="68">
        <v>75239690.249999985</v>
      </c>
    </row>
    <row r="1402" spans="1:13" x14ac:dyDescent="0.2">
      <c r="A1402" s="33" t="s">
        <v>492</v>
      </c>
      <c r="B1402" s="33" t="s">
        <v>54</v>
      </c>
      <c r="C1402" s="33" t="s">
        <v>602</v>
      </c>
      <c r="D1402" s="33">
        <v>2023</v>
      </c>
      <c r="E1402" s="68">
        <v>1956771.9999999998</v>
      </c>
    </row>
    <row r="1403" spans="1:13" x14ac:dyDescent="0.2">
      <c r="A1403" s="33" t="s">
        <v>446</v>
      </c>
      <c r="B1403" s="33" t="s">
        <v>448</v>
      </c>
      <c r="C1403" s="33" t="s">
        <v>602</v>
      </c>
      <c r="D1403" s="33">
        <v>2018</v>
      </c>
      <c r="E1403" s="68">
        <v>4975000</v>
      </c>
    </row>
    <row r="1404" spans="1:13" x14ac:dyDescent="0.2">
      <c r="A1404" s="33" t="s">
        <v>446</v>
      </c>
      <c r="B1404" s="33" t="s">
        <v>448</v>
      </c>
      <c r="C1404" s="33" t="s">
        <v>602</v>
      </c>
      <c r="D1404" s="33">
        <v>2019</v>
      </c>
      <c r="E1404" s="68">
        <v>5825000</v>
      </c>
      <c r="F1404" s="125"/>
      <c r="G1404" s="125"/>
      <c r="H1404" s="125"/>
      <c r="I1404" s="125"/>
      <c r="J1404" s="125"/>
      <c r="K1404" s="125"/>
      <c r="L1404" s="125"/>
      <c r="M1404" s="125"/>
    </row>
    <row r="1405" spans="1:13" x14ac:dyDescent="0.2">
      <c r="A1405" s="33" t="s">
        <v>446</v>
      </c>
      <c r="B1405" s="33" t="s">
        <v>448</v>
      </c>
      <c r="C1405" s="33" t="s">
        <v>602</v>
      </c>
      <c r="D1405" s="33">
        <v>2020</v>
      </c>
      <c r="E1405" s="68">
        <v>4125000</v>
      </c>
      <c r="F1405" s="125"/>
      <c r="G1405" s="125"/>
      <c r="H1405" s="125"/>
      <c r="I1405" s="125"/>
      <c r="J1405" s="125"/>
      <c r="K1405" s="125"/>
      <c r="L1405" s="125"/>
      <c r="M1405" s="125"/>
    </row>
    <row r="1406" spans="1:13" s="33" customFormat="1" x14ac:dyDescent="0.2">
      <c r="A1406" s="33" t="s">
        <v>446</v>
      </c>
      <c r="B1406" s="33" t="s">
        <v>448</v>
      </c>
      <c r="C1406" s="33" t="s">
        <v>602</v>
      </c>
      <c r="D1406" s="33">
        <v>2021</v>
      </c>
      <c r="E1406" s="68">
        <v>3075000</v>
      </c>
      <c r="F1406" s="126"/>
      <c r="G1406" s="126"/>
      <c r="H1406" s="126"/>
      <c r="I1406" s="126"/>
      <c r="J1406" s="126"/>
      <c r="K1406" s="126"/>
      <c r="L1406" s="126"/>
      <c r="M1406" s="126"/>
    </row>
    <row r="1407" spans="1:13" s="33" customFormat="1" x14ac:dyDescent="0.2">
      <c r="A1407" s="33" t="s">
        <v>460</v>
      </c>
      <c r="B1407" s="33" t="s">
        <v>15</v>
      </c>
      <c r="C1407" s="33" t="s">
        <v>602</v>
      </c>
      <c r="D1407" s="33">
        <v>2018</v>
      </c>
      <c r="E1407" s="68">
        <v>1362202.1743252669</v>
      </c>
      <c r="F1407" s="126"/>
      <c r="G1407" s="126"/>
      <c r="H1407" s="126"/>
      <c r="I1407" s="126"/>
      <c r="J1407" s="126"/>
      <c r="K1407" s="126"/>
      <c r="L1407" s="126"/>
      <c r="M1407" s="126"/>
    </row>
    <row r="1408" spans="1:13" s="33" customFormat="1" x14ac:dyDescent="0.2">
      <c r="A1408" s="33" t="s">
        <v>460</v>
      </c>
      <c r="B1408" s="33" t="s">
        <v>15</v>
      </c>
      <c r="C1408" s="33" t="s">
        <v>602</v>
      </c>
      <c r="D1408" s="33">
        <v>2019</v>
      </c>
      <c r="E1408" s="68">
        <v>3784509.0471221358</v>
      </c>
      <c r="F1408" s="126"/>
      <c r="G1408" s="126"/>
      <c r="H1408" s="126"/>
      <c r="I1408" s="126"/>
      <c r="J1408" s="126"/>
      <c r="K1408" s="126"/>
      <c r="L1408" s="126"/>
      <c r="M1408" s="126"/>
    </row>
    <row r="1409" spans="1:13" s="33" customFormat="1" x14ac:dyDescent="0.2">
      <c r="A1409" s="33" t="s">
        <v>460</v>
      </c>
      <c r="B1409" s="33" t="s">
        <v>15</v>
      </c>
      <c r="C1409" s="33" t="s">
        <v>602</v>
      </c>
      <c r="D1409" s="33">
        <v>2020</v>
      </c>
      <c r="E1409" s="68">
        <v>4206495.8854890717</v>
      </c>
      <c r="F1409" s="126"/>
      <c r="G1409" s="126"/>
      <c r="H1409" s="126"/>
      <c r="I1409" s="126"/>
      <c r="J1409" s="126"/>
      <c r="K1409" s="126"/>
      <c r="L1409" s="126"/>
      <c r="M1409" s="126"/>
    </row>
    <row r="1410" spans="1:13" s="33" customFormat="1" x14ac:dyDescent="0.2">
      <c r="A1410" s="33" t="s">
        <v>460</v>
      </c>
      <c r="B1410" s="33" t="s">
        <v>15</v>
      </c>
      <c r="C1410" s="33" t="s">
        <v>602</v>
      </c>
      <c r="D1410" s="33">
        <v>2021</v>
      </c>
      <c r="E1410" s="68">
        <v>2442781.7604890745</v>
      </c>
      <c r="F1410" s="126"/>
      <c r="G1410" s="126"/>
      <c r="H1410" s="126"/>
      <c r="I1410" s="126"/>
      <c r="J1410" s="126"/>
      <c r="K1410" s="126"/>
      <c r="L1410" s="126"/>
      <c r="M1410" s="126"/>
    </row>
    <row r="1411" spans="1:13" s="33" customFormat="1" x14ac:dyDescent="0.2">
      <c r="A1411" s="33" t="s">
        <v>460</v>
      </c>
      <c r="B1411" s="33" t="s">
        <v>15</v>
      </c>
      <c r="C1411" s="33" t="s">
        <v>602</v>
      </c>
      <c r="D1411" s="33">
        <v>2022</v>
      </c>
      <c r="E1411" s="68">
        <v>3240427.0720463246</v>
      </c>
      <c r="F1411" s="126"/>
      <c r="G1411" s="126"/>
      <c r="H1411" s="126"/>
      <c r="I1411" s="126"/>
      <c r="J1411" s="126"/>
      <c r="K1411" s="126"/>
      <c r="L1411" s="126"/>
      <c r="M1411" s="126"/>
    </row>
    <row r="1412" spans="1:13" s="33" customFormat="1" x14ac:dyDescent="0.2">
      <c r="A1412" s="33" t="s">
        <v>460</v>
      </c>
      <c r="B1412" s="33" t="s">
        <v>15</v>
      </c>
      <c r="C1412" s="33" t="s">
        <v>602</v>
      </c>
      <c r="D1412" s="33">
        <v>2023</v>
      </c>
      <c r="E1412" s="68">
        <v>1545598.0450881838</v>
      </c>
      <c r="F1412" s="126"/>
      <c r="G1412" s="126"/>
      <c r="H1412" s="126"/>
      <c r="I1412" s="126"/>
      <c r="J1412" s="126"/>
      <c r="K1412" s="126"/>
      <c r="L1412" s="126"/>
      <c r="M1412" s="126"/>
    </row>
    <row r="1413" spans="1:13" s="33" customFormat="1" ht="15" x14ac:dyDescent="0.25">
      <c r="A1413" s="118" t="s">
        <v>2</v>
      </c>
      <c r="B1413" s="121"/>
      <c r="C1413" s="118"/>
      <c r="D1413" s="118"/>
      <c r="E1413" s="124">
        <f>+SUM(E5:E1412)</f>
        <v>36405634498.372162</v>
      </c>
      <c r="F1413" s="126"/>
      <c r="G1413" s="126"/>
      <c r="H1413" s="126"/>
      <c r="I1413" s="126"/>
      <c r="J1413" s="126"/>
      <c r="K1413" s="126"/>
      <c r="L1413" s="126"/>
      <c r="M1413" s="126"/>
    </row>
    <row r="1414" spans="1:13" s="33" customFormat="1" ht="15" x14ac:dyDescent="0.25">
      <c r="A1414" s="118"/>
      <c r="B1414" s="121"/>
      <c r="C1414" s="118"/>
      <c r="D1414" s="118"/>
      <c r="E1414" s="119"/>
      <c r="F1414" s="126"/>
      <c r="G1414" s="126"/>
      <c r="H1414" s="126"/>
      <c r="I1414" s="126"/>
      <c r="J1414" s="126"/>
      <c r="K1414" s="126"/>
      <c r="L1414" s="126"/>
      <c r="M1414" s="126"/>
    </row>
    <row r="1415" spans="1:13" s="33" customFormat="1" ht="15" x14ac:dyDescent="0.25">
      <c r="A1415" s="113" t="s">
        <v>3</v>
      </c>
      <c r="B1415" s="121"/>
      <c r="C1415" s="118"/>
      <c r="D1415" s="118"/>
      <c r="E1415" s="119"/>
      <c r="F1415" s="126"/>
      <c r="G1415" s="126"/>
      <c r="H1415" s="126"/>
      <c r="I1415" s="126"/>
      <c r="J1415" s="126"/>
      <c r="K1415" s="126"/>
      <c r="L1415" s="126"/>
      <c r="M1415" s="126"/>
    </row>
    <row r="1416" spans="1:13" s="33" customFormat="1" ht="15" x14ac:dyDescent="0.25">
      <c r="A1416" s="114" t="s">
        <v>595</v>
      </c>
      <c r="B1416" s="121"/>
      <c r="C1416" s="118"/>
      <c r="D1416" s="118"/>
      <c r="E1416" s="119"/>
      <c r="F1416" s="126"/>
      <c r="G1416" s="126"/>
      <c r="H1416" s="126"/>
      <c r="I1416" s="126"/>
      <c r="J1416" s="126"/>
      <c r="K1416" s="126"/>
      <c r="L1416" s="126"/>
      <c r="M1416" s="126"/>
    </row>
    <row r="1417" spans="1:13" s="33" customFormat="1" ht="15" x14ac:dyDescent="0.25">
      <c r="A1417" s="114" t="s">
        <v>153</v>
      </c>
      <c r="B1417" s="121"/>
      <c r="C1417" s="118"/>
      <c r="D1417" s="118"/>
      <c r="E1417" s="119"/>
      <c r="F1417" s="126"/>
      <c r="G1417" s="126"/>
      <c r="H1417" s="126"/>
      <c r="I1417" s="126"/>
      <c r="J1417" s="126"/>
      <c r="K1417" s="126"/>
      <c r="L1417" s="126"/>
      <c r="M1417" s="126"/>
    </row>
    <row r="1418" spans="1:13" s="33" customFormat="1" ht="15" x14ac:dyDescent="0.25">
      <c r="A1418" s="114" t="s">
        <v>154</v>
      </c>
      <c r="B1418" s="121"/>
      <c r="C1418" s="118"/>
      <c r="D1418" s="118"/>
      <c r="E1418" s="119"/>
      <c r="F1418" s="126"/>
      <c r="G1418" s="126"/>
      <c r="H1418" s="126"/>
      <c r="I1418" s="126"/>
      <c r="J1418" s="126"/>
      <c r="K1418" s="126"/>
      <c r="L1418" s="126"/>
      <c r="M1418" s="126"/>
    </row>
    <row r="1419" spans="1:13" s="33" customFormat="1" ht="15" x14ac:dyDescent="0.25">
      <c r="A1419" s="114" t="s">
        <v>596</v>
      </c>
      <c r="B1419" s="121"/>
      <c r="C1419" s="118"/>
      <c r="D1419" s="118"/>
      <c r="E1419" s="119"/>
      <c r="F1419" s="126"/>
      <c r="G1419" s="126"/>
      <c r="H1419" s="126"/>
      <c r="I1419" s="126"/>
      <c r="J1419" s="126"/>
      <c r="K1419" s="126"/>
      <c r="L1419" s="126"/>
      <c r="M1419" s="126"/>
    </row>
    <row r="1420" spans="1:13" s="33" customFormat="1" ht="15" x14ac:dyDescent="0.25">
      <c r="A1420" s="118"/>
      <c r="B1420" s="121"/>
      <c r="C1420" s="118"/>
      <c r="D1420" s="118"/>
      <c r="E1420" s="119"/>
      <c r="F1420" s="126"/>
      <c r="G1420" s="126"/>
      <c r="H1420" s="126"/>
      <c r="I1420" s="126"/>
      <c r="J1420" s="126"/>
      <c r="K1420" s="126"/>
      <c r="L1420" s="126"/>
      <c r="M1420" s="126"/>
    </row>
    <row r="1421" spans="1:13" s="33" customFormat="1" ht="15" x14ac:dyDescent="0.25">
      <c r="A1421" s="118"/>
      <c r="B1421" s="121"/>
      <c r="C1421" s="118"/>
      <c r="D1421" s="118"/>
      <c r="E1421" s="119"/>
      <c r="F1421" s="126"/>
      <c r="G1421" s="126"/>
      <c r="H1421" s="126"/>
      <c r="I1421" s="126"/>
      <c r="J1421" s="126"/>
      <c r="K1421" s="126"/>
      <c r="L1421" s="126"/>
      <c r="M1421" s="126"/>
    </row>
    <row r="1422" spans="1:13" s="33" customFormat="1" ht="15" x14ac:dyDescent="0.25">
      <c r="A1422" s="118"/>
      <c r="B1422" s="121"/>
      <c r="C1422" s="118"/>
      <c r="D1422" s="118"/>
      <c r="E1422" s="119"/>
      <c r="F1422" s="126"/>
      <c r="G1422" s="126"/>
      <c r="H1422" s="126"/>
      <c r="I1422" s="126"/>
      <c r="J1422" s="126"/>
      <c r="K1422" s="126"/>
      <c r="L1422" s="126"/>
      <c r="M1422" s="126"/>
    </row>
    <row r="1423" spans="1:13" s="33" customFormat="1" ht="15" x14ac:dyDescent="0.25">
      <c r="A1423" s="118"/>
      <c r="B1423" s="121"/>
      <c r="C1423" s="118"/>
      <c r="D1423" s="118"/>
      <c r="E1423" s="119"/>
      <c r="F1423" s="126"/>
      <c r="G1423" s="126"/>
      <c r="H1423" s="126"/>
      <c r="I1423" s="126"/>
      <c r="J1423" s="126"/>
      <c r="K1423" s="126"/>
      <c r="L1423" s="126"/>
      <c r="M1423" s="126"/>
    </row>
    <row r="1424" spans="1:13" s="33" customFormat="1" ht="15" x14ac:dyDescent="0.25">
      <c r="A1424" s="118"/>
      <c r="B1424" s="121"/>
      <c r="C1424" s="118"/>
      <c r="D1424" s="118"/>
      <c r="E1424" s="119"/>
      <c r="F1424" s="126"/>
      <c r="G1424" s="126"/>
      <c r="H1424" s="126"/>
      <c r="I1424" s="126"/>
      <c r="J1424" s="126"/>
      <c r="K1424" s="126"/>
      <c r="L1424" s="126"/>
      <c r="M1424" s="126"/>
    </row>
    <row r="1425" spans="1:13" s="33" customFormat="1" ht="15" x14ac:dyDescent="0.25">
      <c r="A1425" s="118"/>
      <c r="B1425" s="121"/>
      <c r="C1425" s="118"/>
      <c r="D1425" s="118"/>
      <c r="E1425" s="119"/>
      <c r="F1425" s="126"/>
      <c r="G1425" s="126"/>
      <c r="H1425" s="126"/>
      <c r="I1425" s="126"/>
      <c r="J1425" s="126"/>
      <c r="K1425" s="126"/>
      <c r="L1425" s="126"/>
      <c r="M1425" s="126"/>
    </row>
  </sheetData>
  <mergeCells count="2">
    <mergeCell ref="A1:E1"/>
    <mergeCell ref="A2:E2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F5FE9-77D1-432F-898E-DF50F379A4E8}">
  <sheetPr>
    <tabColor rgb="FF92D050"/>
  </sheetPr>
  <dimension ref="A1:U1427"/>
  <sheetViews>
    <sheetView topLeftCell="A1373" workbookViewId="0">
      <selection activeCell="B1368" sqref="B1368"/>
    </sheetView>
  </sheetViews>
  <sheetFormatPr baseColWidth="10" defaultColWidth="9.140625" defaultRowHeight="14.25" x14ac:dyDescent="0.2"/>
  <cols>
    <col min="1" max="2" width="40" style="109" customWidth="1"/>
    <col min="3" max="3" width="41.42578125" style="109" bestFit="1" customWidth="1"/>
    <col min="4" max="4" width="15.42578125" style="109" bestFit="1" customWidth="1"/>
    <col min="5" max="5" width="20.42578125" style="117" customWidth="1"/>
    <col min="6" max="16384" width="9.140625" style="109"/>
  </cols>
  <sheetData>
    <row r="1" spans="1:5" ht="18" x14ac:dyDescent="0.25">
      <c r="A1" s="135" t="s">
        <v>610</v>
      </c>
      <c r="B1" s="135"/>
      <c r="C1" s="135"/>
      <c r="D1" s="135"/>
      <c r="E1" s="135"/>
    </row>
    <row r="2" spans="1:5" ht="15" x14ac:dyDescent="0.25">
      <c r="A2" s="136" t="s">
        <v>599</v>
      </c>
      <c r="B2" s="136"/>
      <c r="C2" s="137"/>
      <c r="D2" s="137"/>
      <c r="E2" s="137"/>
    </row>
    <row r="3" spans="1:5" x14ac:dyDescent="0.2">
      <c r="A3" s="111"/>
      <c r="B3" s="111"/>
      <c r="C3" s="112"/>
      <c r="D3" s="112"/>
      <c r="E3" s="115"/>
    </row>
    <row r="4" spans="1:5" ht="42.75" x14ac:dyDescent="0.2">
      <c r="A4" s="110" t="s">
        <v>141</v>
      </c>
      <c r="B4" s="110" t="s">
        <v>142</v>
      </c>
      <c r="C4" s="110" t="s">
        <v>611</v>
      </c>
      <c r="D4" s="110" t="s">
        <v>612</v>
      </c>
      <c r="E4" s="116" t="s">
        <v>613</v>
      </c>
    </row>
    <row r="5" spans="1:5" x14ac:dyDescent="0.2">
      <c r="A5" s="33" t="s">
        <v>20</v>
      </c>
      <c r="B5" s="33" t="s">
        <v>105</v>
      </c>
      <c r="C5" s="33" t="s">
        <v>615</v>
      </c>
      <c r="D5" s="33">
        <v>2017</v>
      </c>
      <c r="E5" s="68">
        <v>8565130.2357279696</v>
      </c>
    </row>
    <row r="6" spans="1:5" x14ac:dyDescent="0.2">
      <c r="A6" s="33" t="s">
        <v>20</v>
      </c>
      <c r="B6" s="33" t="s">
        <v>105</v>
      </c>
      <c r="C6" s="33" t="s">
        <v>615</v>
      </c>
      <c r="D6" s="33">
        <v>2018</v>
      </c>
      <c r="E6" s="68">
        <v>103909412.42145592</v>
      </c>
    </row>
    <row r="7" spans="1:5" x14ac:dyDescent="0.2">
      <c r="A7" s="33" t="s">
        <v>20</v>
      </c>
      <c r="B7" s="33" t="s">
        <v>105</v>
      </c>
      <c r="C7" s="33" t="s">
        <v>615</v>
      </c>
      <c r="D7" s="33">
        <v>2019</v>
      </c>
      <c r="E7" s="68">
        <v>7563364.1178160934</v>
      </c>
    </row>
    <row r="8" spans="1:5" x14ac:dyDescent="0.2">
      <c r="A8" s="33" t="s">
        <v>20</v>
      </c>
      <c r="B8" s="33" t="s">
        <v>105</v>
      </c>
      <c r="C8" s="33" t="s">
        <v>614</v>
      </c>
      <c r="D8" s="33">
        <v>2017</v>
      </c>
      <c r="E8" s="68">
        <v>42311686.833993323</v>
      </c>
    </row>
    <row r="9" spans="1:5" x14ac:dyDescent="0.2">
      <c r="A9" s="33" t="s">
        <v>20</v>
      </c>
      <c r="B9" s="33" t="s">
        <v>105</v>
      </c>
      <c r="C9" s="33" t="s">
        <v>614</v>
      </c>
      <c r="D9" s="33">
        <v>2018</v>
      </c>
      <c r="E9" s="68">
        <v>99333397.027194098</v>
      </c>
    </row>
    <row r="10" spans="1:5" x14ac:dyDescent="0.2">
      <c r="A10" s="33" t="s">
        <v>20</v>
      </c>
      <c r="B10" s="33" t="s">
        <v>105</v>
      </c>
      <c r="C10" s="33" t="s">
        <v>614</v>
      </c>
      <c r="D10" s="33">
        <v>2019</v>
      </c>
      <c r="E10" s="68">
        <v>54086754.189380787</v>
      </c>
    </row>
    <row r="11" spans="1:5" x14ac:dyDescent="0.2">
      <c r="A11" s="33" t="s">
        <v>20</v>
      </c>
      <c r="B11" s="33" t="s">
        <v>105</v>
      </c>
      <c r="C11" s="33" t="s">
        <v>614</v>
      </c>
      <c r="D11" s="33">
        <v>2020</v>
      </c>
      <c r="E11" s="68">
        <v>940204.97492424224</v>
      </c>
    </row>
    <row r="12" spans="1:5" x14ac:dyDescent="0.2">
      <c r="A12" s="33" t="s">
        <v>70</v>
      </c>
      <c r="B12" s="33" t="s">
        <v>106</v>
      </c>
      <c r="C12" s="33" t="s">
        <v>617</v>
      </c>
      <c r="D12" s="33">
        <v>2019</v>
      </c>
      <c r="E12" s="68">
        <v>4359486.3978653839</v>
      </c>
    </row>
    <row r="13" spans="1:5" x14ac:dyDescent="0.2">
      <c r="A13" s="33" t="s">
        <v>70</v>
      </c>
      <c r="B13" s="33" t="s">
        <v>106</v>
      </c>
      <c r="C13" s="33" t="s">
        <v>617</v>
      </c>
      <c r="D13" s="33">
        <v>2020</v>
      </c>
      <c r="E13" s="68">
        <v>3886729.3446226926</v>
      </c>
    </row>
    <row r="14" spans="1:5" x14ac:dyDescent="0.2">
      <c r="A14" s="33" t="s">
        <v>70</v>
      </c>
      <c r="B14" s="33" t="s">
        <v>106</v>
      </c>
      <c r="C14" s="33" t="s">
        <v>617</v>
      </c>
      <c r="D14" s="33">
        <v>2021</v>
      </c>
      <c r="E14" s="68">
        <v>3357294.3887151461</v>
      </c>
    </row>
    <row r="15" spans="1:5" x14ac:dyDescent="0.2">
      <c r="A15" s="33" t="s">
        <v>70</v>
      </c>
      <c r="B15" s="33" t="s">
        <v>106</v>
      </c>
      <c r="C15" s="33" t="s">
        <v>617</v>
      </c>
      <c r="D15" s="33">
        <v>2022</v>
      </c>
      <c r="E15" s="68">
        <v>2903266.5138894492</v>
      </c>
    </row>
    <row r="16" spans="1:5" x14ac:dyDescent="0.2">
      <c r="A16" s="33" t="s">
        <v>70</v>
      </c>
      <c r="B16" s="33" t="s">
        <v>106</v>
      </c>
      <c r="C16" s="33" t="s">
        <v>617</v>
      </c>
      <c r="D16" s="33">
        <v>2023</v>
      </c>
      <c r="E16" s="68">
        <v>2510974.869293238</v>
      </c>
    </row>
    <row r="17" spans="1:5" x14ac:dyDescent="0.2">
      <c r="A17" s="33" t="s">
        <v>70</v>
      </c>
      <c r="B17" s="33" t="s">
        <v>106</v>
      </c>
      <c r="C17" s="33" t="s">
        <v>617</v>
      </c>
      <c r="D17" s="33">
        <v>2024</v>
      </c>
      <c r="E17" s="68">
        <v>2173334.9098948822</v>
      </c>
    </row>
    <row r="18" spans="1:5" x14ac:dyDescent="0.2">
      <c r="A18" s="33" t="s">
        <v>70</v>
      </c>
      <c r="B18" s="33" t="s">
        <v>106</v>
      </c>
      <c r="C18" s="33" t="s">
        <v>617</v>
      </c>
      <c r="D18" s="33">
        <v>2025</v>
      </c>
      <c r="E18" s="68">
        <v>1879813.0195263275</v>
      </c>
    </row>
    <row r="19" spans="1:5" x14ac:dyDescent="0.2">
      <c r="A19" s="33" t="s">
        <v>70</v>
      </c>
      <c r="B19" s="33" t="s">
        <v>106</v>
      </c>
      <c r="C19" s="33" t="s">
        <v>617</v>
      </c>
      <c r="D19" s="33">
        <v>2026</v>
      </c>
      <c r="E19" s="68">
        <v>1624778.9689229445</v>
      </c>
    </row>
    <row r="20" spans="1:5" x14ac:dyDescent="0.2">
      <c r="A20" s="33" t="s">
        <v>70</v>
      </c>
      <c r="B20" s="33" t="s">
        <v>106</v>
      </c>
      <c r="C20" s="33" t="s">
        <v>617</v>
      </c>
      <c r="D20" s="33">
        <v>2027</v>
      </c>
      <c r="E20" s="68">
        <v>1403309.9875546221</v>
      </c>
    </row>
    <row r="21" spans="1:5" x14ac:dyDescent="0.2">
      <c r="A21" s="33" t="s">
        <v>70</v>
      </c>
      <c r="B21" s="33" t="s">
        <v>106</v>
      </c>
      <c r="C21" s="33" t="s">
        <v>617</v>
      </c>
      <c r="D21" s="33">
        <v>2028</v>
      </c>
      <c r="E21" s="68">
        <v>1211841.7499548295</v>
      </c>
    </row>
    <row r="22" spans="1:5" x14ac:dyDescent="0.2">
      <c r="A22" s="33" t="s">
        <v>70</v>
      </c>
      <c r="B22" s="33" t="s">
        <v>106</v>
      </c>
      <c r="C22" s="33" t="s">
        <v>617</v>
      </c>
      <c r="D22" s="33">
        <v>2029</v>
      </c>
      <c r="E22" s="68">
        <v>1181667.5303605616</v>
      </c>
    </row>
    <row r="23" spans="1:5" x14ac:dyDescent="0.2">
      <c r="A23" s="33" t="s">
        <v>70</v>
      </c>
      <c r="B23" s="33" t="s">
        <v>106</v>
      </c>
      <c r="C23" s="33" t="s">
        <v>617</v>
      </c>
      <c r="D23" s="33">
        <v>2030</v>
      </c>
      <c r="E23" s="68">
        <v>1028026.263941212</v>
      </c>
    </row>
    <row r="24" spans="1:5" x14ac:dyDescent="0.2">
      <c r="A24" s="33" t="s">
        <v>70</v>
      </c>
      <c r="B24" s="33" t="s">
        <v>106</v>
      </c>
      <c r="C24" s="33" t="s">
        <v>617</v>
      </c>
      <c r="D24" s="33">
        <v>2031</v>
      </c>
      <c r="E24" s="68">
        <v>869548.78314666462</v>
      </c>
    </row>
    <row r="25" spans="1:5" x14ac:dyDescent="0.2">
      <c r="A25" s="33" t="s">
        <v>70</v>
      </c>
      <c r="B25" s="33" t="s">
        <v>106</v>
      </c>
      <c r="C25" s="33" t="s">
        <v>617</v>
      </c>
      <c r="D25" s="33">
        <v>2032</v>
      </c>
      <c r="E25" s="68">
        <v>734346.649425674</v>
      </c>
    </row>
    <row r="26" spans="1:5" x14ac:dyDescent="0.2">
      <c r="A26" s="33" t="s">
        <v>70</v>
      </c>
      <c r="B26" s="33" t="s">
        <v>106</v>
      </c>
      <c r="C26" s="33" t="s">
        <v>617</v>
      </c>
      <c r="D26" s="33">
        <v>2033</v>
      </c>
      <c r="E26" s="68">
        <v>616885.35327600117</v>
      </c>
    </row>
    <row r="27" spans="1:5" x14ac:dyDescent="0.2">
      <c r="A27" s="33" t="s">
        <v>70</v>
      </c>
      <c r="B27" s="33" t="s">
        <v>106</v>
      </c>
      <c r="C27" s="33" t="s">
        <v>617</v>
      </c>
      <c r="D27" s="33">
        <v>2034</v>
      </c>
      <c r="E27" s="68">
        <v>516318.25430140801</v>
      </c>
    </row>
    <row r="28" spans="1:5" x14ac:dyDescent="0.2">
      <c r="A28" s="33" t="s">
        <v>70</v>
      </c>
      <c r="B28" s="33" t="s">
        <v>106</v>
      </c>
      <c r="C28" s="33" t="s">
        <v>617</v>
      </c>
      <c r="D28" s="33">
        <v>2035</v>
      </c>
      <c r="E28" s="68">
        <v>429536.13127565035</v>
      </c>
    </row>
    <row r="29" spans="1:5" x14ac:dyDescent="0.2">
      <c r="A29" s="33" t="s">
        <v>70</v>
      </c>
      <c r="B29" s="33" t="s">
        <v>106</v>
      </c>
      <c r="C29" s="33" t="s">
        <v>617</v>
      </c>
      <c r="D29" s="33">
        <v>2036</v>
      </c>
      <c r="E29" s="68">
        <v>351386.13453727169</v>
      </c>
    </row>
    <row r="30" spans="1:5" x14ac:dyDescent="0.2">
      <c r="A30" s="33" t="s">
        <v>70</v>
      </c>
      <c r="B30" s="33" t="s">
        <v>106</v>
      </c>
      <c r="C30" s="33" t="s">
        <v>617</v>
      </c>
      <c r="D30" s="33">
        <v>2037</v>
      </c>
      <c r="E30" s="68">
        <v>285846.05684193491</v>
      </c>
    </row>
    <row r="31" spans="1:5" x14ac:dyDescent="0.2">
      <c r="A31" s="33" t="s">
        <v>70</v>
      </c>
      <c r="B31" s="33" t="s">
        <v>106</v>
      </c>
      <c r="C31" s="33" t="s">
        <v>617</v>
      </c>
      <c r="D31" s="33">
        <v>2038</v>
      </c>
      <c r="E31" s="68">
        <v>229304.62530050488</v>
      </c>
    </row>
    <row r="32" spans="1:5" x14ac:dyDescent="0.2">
      <c r="A32" s="33" t="s">
        <v>70</v>
      </c>
      <c r="B32" s="33" t="s">
        <v>106</v>
      </c>
      <c r="C32" s="33" t="s">
        <v>617</v>
      </c>
      <c r="D32" s="33">
        <v>2039</v>
      </c>
      <c r="E32" s="68">
        <v>180153.21878990342</v>
      </c>
    </row>
    <row r="33" spans="1:5" x14ac:dyDescent="0.2">
      <c r="A33" s="33" t="s">
        <v>70</v>
      </c>
      <c r="B33" s="33" t="s">
        <v>106</v>
      </c>
      <c r="C33" s="33" t="s">
        <v>617</v>
      </c>
      <c r="D33" s="33">
        <v>2040</v>
      </c>
      <c r="E33" s="68">
        <v>137589.730209514</v>
      </c>
    </row>
    <row r="34" spans="1:5" x14ac:dyDescent="0.2">
      <c r="A34" s="33" t="s">
        <v>70</v>
      </c>
      <c r="B34" s="33" t="s">
        <v>106</v>
      </c>
      <c r="C34" s="33" t="s">
        <v>617</v>
      </c>
      <c r="D34" s="33">
        <v>2041</v>
      </c>
      <c r="E34" s="68">
        <v>100053.07640073237</v>
      </c>
    </row>
    <row r="35" spans="1:5" x14ac:dyDescent="0.2">
      <c r="A35" s="33" t="s">
        <v>70</v>
      </c>
      <c r="B35" s="33" t="s">
        <v>106</v>
      </c>
      <c r="C35" s="33" t="s">
        <v>617</v>
      </c>
      <c r="D35" s="33">
        <v>2042</v>
      </c>
      <c r="E35" s="68">
        <v>67483.818068126391</v>
      </c>
    </row>
    <row r="36" spans="1:5" x14ac:dyDescent="0.2">
      <c r="A36" s="33" t="s">
        <v>70</v>
      </c>
      <c r="B36" s="33" t="s">
        <v>106</v>
      </c>
      <c r="C36" s="33" t="s">
        <v>616</v>
      </c>
      <c r="D36" s="33">
        <v>2018</v>
      </c>
      <c r="E36" s="68">
        <v>3501359.2919999994</v>
      </c>
    </row>
    <row r="37" spans="1:5" x14ac:dyDescent="0.2">
      <c r="A37" s="33" t="s">
        <v>70</v>
      </c>
      <c r="B37" s="33" t="s">
        <v>106</v>
      </c>
      <c r="C37" s="33" t="s">
        <v>616</v>
      </c>
      <c r="D37" s="33">
        <v>2019</v>
      </c>
      <c r="E37" s="68">
        <v>331539.40000000002</v>
      </c>
    </row>
    <row r="38" spans="1:5" x14ac:dyDescent="0.2">
      <c r="A38" s="33" t="s">
        <v>70</v>
      </c>
      <c r="B38" s="33" t="s">
        <v>106</v>
      </c>
      <c r="C38" s="33" t="s">
        <v>616</v>
      </c>
      <c r="D38" s="33">
        <v>2019</v>
      </c>
      <c r="E38" s="68">
        <v>71903411.040788457</v>
      </c>
    </row>
    <row r="39" spans="1:5" x14ac:dyDescent="0.2">
      <c r="A39" s="33" t="s">
        <v>70</v>
      </c>
      <c r="B39" s="33" t="s">
        <v>106</v>
      </c>
      <c r="C39" s="33" t="s">
        <v>616</v>
      </c>
      <c r="D39" s="33">
        <v>2020</v>
      </c>
      <c r="E39" s="68">
        <v>7388216.84160423</v>
      </c>
    </row>
    <row r="40" spans="1:5" x14ac:dyDescent="0.2">
      <c r="A40" s="33" t="s">
        <v>70</v>
      </c>
      <c r="B40" s="33" t="s">
        <v>106</v>
      </c>
      <c r="C40" s="33" t="s">
        <v>616</v>
      </c>
      <c r="D40" s="33">
        <v>2021</v>
      </c>
      <c r="E40" s="68">
        <v>396900.43843631528</v>
      </c>
    </row>
    <row r="41" spans="1:5" x14ac:dyDescent="0.2">
      <c r="A41" s="33" t="s">
        <v>70</v>
      </c>
      <c r="B41" s="33" t="s">
        <v>106</v>
      </c>
      <c r="C41" s="33" t="s">
        <v>616</v>
      </c>
      <c r="D41" s="33">
        <v>2022</v>
      </c>
      <c r="E41" s="68">
        <v>405796.08500504168</v>
      </c>
    </row>
    <row r="42" spans="1:5" x14ac:dyDescent="0.2">
      <c r="A42" s="33" t="s">
        <v>70</v>
      </c>
      <c r="B42" s="33" t="s">
        <v>106</v>
      </c>
      <c r="C42" s="33" t="s">
        <v>616</v>
      </c>
      <c r="D42" s="33">
        <v>2023</v>
      </c>
      <c r="E42" s="68">
        <v>414909.17363914259</v>
      </c>
    </row>
    <row r="43" spans="1:5" x14ac:dyDescent="0.2">
      <c r="A43" s="33" t="s">
        <v>70</v>
      </c>
      <c r="B43" s="33" t="s">
        <v>106</v>
      </c>
      <c r="C43" s="33" t="s">
        <v>616</v>
      </c>
      <c r="D43" s="33">
        <v>2024</v>
      </c>
      <c r="E43" s="68">
        <v>424245.23905394535</v>
      </c>
    </row>
    <row r="44" spans="1:5" x14ac:dyDescent="0.2">
      <c r="A44" s="33" t="s">
        <v>70</v>
      </c>
      <c r="B44" s="33" t="s">
        <v>106</v>
      </c>
      <c r="C44" s="33" t="s">
        <v>616</v>
      </c>
      <c r="D44" s="33">
        <v>2025</v>
      </c>
      <c r="E44" s="68">
        <v>433809.96223530488</v>
      </c>
    </row>
    <row r="45" spans="1:5" x14ac:dyDescent="0.2">
      <c r="A45" s="33" t="s">
        <v>70</v>
      </c>
      <c r="B45" s="33" t="s">
        <v>106</v>
      </c>
      <c r="C45" s="33" t="s">
        <v>616</v>
      </c>
      <c r="D45" s="33">
        <v>2026</v>
      </c>
      <c r="E45" s="68">
        <v>443609.17443229997</v>
      </c>
    </row>
    <row r="46" spans="1:5" x14ac:dyDescent="0.2">
      <c r="A46" s="33" t="s">
        <v>70</v>
      </c>
      <c r="B46" s="33" t="s">
        <v>106</v>
      </c>
      <c r="C46" s="33" t="s">
        <v>616</v>
      </c>
      <c r="D46" s="33">
        <v>2027</v>
      </c>
      <c r="E46" s="68">
        <v>453648.86126180372</v>
      </c>
    </row>
    <row r="47" spans="1:5" x14ac:dyDescent="0.2">
      <c r="A47" s="33" t="s">
        <v>70</v>
      </c>
      <c r="B47" s="33" t="s">
        <v>106</v>
      </c>
      <c r="C47" s="33" t="s">
        <v>616</v>
      </c>
      <c r="D47" s="33">
        <v>2028</v>
      </c>
      <c r="E47" s="68">
        <v>499370.49811280833</v>
      </c>
    </row>
    <row r="48" spans="1:5" x14ac:dyDescent="0.2">
      <c r="A48" s="33" t="s">
        <v>70</v>
      </c>
      <c r="B48" s="33" t="s">
        <v>106</v>
      </c>
      <c r="C48" s="33" t="s">
        <v>616</v>
      </c>
      <c r="D48" s="33">
        <v>2029</v>
      </c>
      <c r="E48" s="68">
        <v>486650.23866257496</v>
      </c>
    </row>
    <row r="49" spans="1:5" x14ac:dyDescent="0.2">
      <c r="A49" s="33" t="s">
        <v>70</v>
      </c>
      <c r="B49" s="33" t="s">
        <v>106</v>
      </c>
      <c r="C49" s="33" t="s">
        <v>616</v>
      </c>
      <c r="D49" s="33">
        <v>2030</v>
      </c>
      <c r="E49" s="68">
        <v>483086.94042804139</v>
      </c>
    </row>
    <row r="50" spans="1:5" x14ac:dyDescent="0.2">
      <c r="A50" s="33" t="s">
        <v>70</v>
      </c>
      <c r="B50" s="33" t="s">
        <v>106</v>
      </c>
      <c r="C50" s="33" t="s">
        <v>616</v>
      </c>
      <c r="D50" s="33">
        <v>2031</v>
      </c>
      <c r="E50" s="68">
        <v>479680.13850061561</v>
      </c>
    </row>
    <row r="51" spans="1:5" x14ac:dyDescent="0.2">
      <c r="A51" s="33" t="s">
        <v>70</v>
      </c>
      <c r="B51" s="33" t="s">
        <v>106</v>
      </c>
      <c r="C51" s="33" t="s">
        <v>616</v>
      </c>
      <c r="D51" s="33">
        <v>2032</v>
      </c>
      <c r="E51" s="68">
        <v>435766.60899883253</v>
      </c>
    </row>
    <row r="52" spans="1:5" x14ac:dyDescent="0.2">
      <c r="A52" s="33" t="s">
        <v>70</v>
      </c>
      <c r="B52" s="33" t="s">
        <v>106</v>
      </c>
      <c r="C52" s="33" t="s">
        <v>616</v>
      </c>
      <c r="D52" s="33">
        <v>2033</v>
      </c>
      <c r="E52" s="68">
        <v>431248.60039764614</v>
      </c>
    </row>
    <row r="53" spans="1:5" x14ac:dyDescent="0.2">
      <c r="A53" s="33" t="s">
        <v>70</v>
      </c>
      <c r="B53" s="33" t="s">
        <v>106</v>
      </c>
      <c r="C53" s="33" t="s">
        <v>616</v>
      </c>
      <c r="D53" s="33">
        <v>2034</v>
      </c>
      <c r="E53" s="68">
        <v>426836.4773082867</v>
      </c>
    </row>
    <row r="54" spans="1:5" x14ac:dyDescent="0.2">
      <c r="A54" s="33" t="s">
        <v>70</v>
      </c>
      <c r="B54" s="33" t="s">
        <v>106</v>
      </c>
      <c r="C54" s="33" t="s">
        <v>616</v>
      </c>
      <c r="D54" s="33">
        <v>2035</v>
      </c>
      <c r="E54" s="68">
        <v>422528.43252731365</v>
      </c>
    </row>
    <row r="55" spans="1:5" x14ac:dyDescent="0.2">
      <c r="A55" s="33" t="s">
        <v>70</v>
      </c>
      <c r="B55" s="33" t="s">
        <v>106</v>
      </c>
      <c r="C55" s="33" t="s">
        <v>616</v>
      </c>
      <c r="D55" s="33">
        <v>2036</v>
      </c>
      <c r="E55" s="68">
        <v>417910.81083544524</v>
      </c>
    </row>
    <row r="56" spans="1:5" x14ac:dyDescent="0.2">
      <c r="A56" s="33" t="s">
        <v>70</v>
      </c>
      <c r="B56" s="33" t="s">
        <v>106</v>
      </c>
      <c r="C56" s="33" t="s">
        <v>616</v>
      </c>
      <c r="D56" s="33">
        <v>2037</v>
      </c>
      <c r="E56" s="68">
        <v>413385.5415774142</v>
      </c>
    </row>
    <row r="57" spans="1:5" x14ac:dyDescent="0.2">
      <c r="A57" s="33" t="s">
        <v>70</v>
      </c>
      <c r="B57" s="33" t="s">
        <v>106</v>
      </c>
      <c r="C57" s="33" t="s">
        <v>616</v>
      </c>
      <c r="D57" s="33">
        <v>2038</v>
      </c>
      <c r="E57" s="68">
        <v>408950.77770454378</v>
      </c>
    </row>
    <row r="58" spans="1:5" x14ac:dyDescent="0.2">
      <c r="A58" s="33" t="s">
        <v>70</v>
      </c>
      <c r="B58" s="33" t="s">
        <v>106</v>
      </c>
      <c r="C58" s="33" t="s">
        <v>616</v>
      </c>
      <c r="D58" s="33">
        <v>2039</v>
      </c>
      <c r="E58" s="68">
        <v>404604.70910913078</v>
      </c>
    </row>
    <row r="59" spans="1:5" x14ac:dyDescent="0.2">
      <c r="A59" s="33" t="s">
        <v>70</v>
      </c>
      <c r="B59" s="33" t="s">
        <v>106</v>
      </c>
      <c r="C59" s="33" t="s">
        <v>616</v>
      </c>
      <c r="D59" s="33">
        <v>2040</v>
      </c>
      <c r="E59" s="68">
        <v>400345.56188562606</v>
      </c>
    </row>
    <row r="60" spans="1:5" x14ac:dyDescent="0.2">
      <c r="A60" s="33" t="s">
        <v>70</v>
      </c>
      <c r="B60" s="33" t="s">
        <v>106</v>
      </c>
      <c r="C60" s="33" t="s">
        <v>616</v>
      </c>
      <c r="D60" s="33">
        <v>2041</v>
      </c>
      <c r="E60" s="68">
        <v>396171.59760659136</v>
      </c>
    </row>
    <row r="61" spans="1:5" x14ac:dyDescent="0.2">
      <c r="A61" s="33" t="s">
        <v>70</v>
      </c>
      <c r="B61" s="33" t="s">
        <v>106</v>
      </c>
      <c r="C61" s="33" t="s">
        <v>616</v>
      </c>
      <c r="D61" s="33">
        <v>2042</v>
      </c>
      <c r="E61" s="68">
        <v>449440.08910355077</v>
      </c>
    </row>
    <row r="62" spans="1:5" x14ac:dyDescent="0.2">
      <c r="A62" s="33" t="s">
        <v>70</v>
      </c>
      <c r="B62" s="33" t="s">
        <v>106</v>
      </c>
      <c r="C62" s="33" t="s">
        <v>605</v>
      </c>
      <c r="D62" s="33">
        <v>2018</v>
      </c>
      <c r="E62" s="68">
        <v>49139920.226407304</v>
      </c>
    </row>
    <row r="63" spans="1:5" x14ac:dyDescent="0.2">
      <c r="A63" s="33" t="s">
        <v>70</v>
      </c>
      <c r="B63" s="33" t="s">
        <v>106</v>
      </c>
      <c r="C63" s="33" t="s">
        <v>605</v>
      </c>
      <c r="D63" s="33">
        <v>2019</v>
      </c>
      <c r="E63" s="68">
        <v>8900390.6515037026</v>
      </c>
    </row>
    <row r="64" spans="1:5" x14ac:dyDescent="0.2">
      <c r="A64" s="33" t="s">
        <v>70</v>
      </c>
      <c r="B64" s="33" t="s">
        <v>106</v>
      </c>
      <c r="C64" s="33" t="s">
        <v>605</v>
      </c>
      <c r="D64" s="33">
        <v>2019</v>
      </c>
      <c r="E64" s="68">
        <v>84484072.557884544</v>
      </c>
    </row>
    <row r="65" spans="1:5" x14ac:dyDescent="0.2">
      <c r="A65" s="33" t="s">
        <v>70</v>
      </c>
      <c r="B65" s="33" t="s">
        <v>106</v>
      </c>
      <c r="C65" s="33" t="s">
        <v>605</v>
      </c>
      <c r="D65" s="33">
        <v>2020</v>
      </c>
      <c r="E65" s="68">
        <v>108559037.38604233</v>
      </c>
    </row>
    <row r="66" spans="1:5" x14ac:dyDescent="0.2">
      <c r="A66" s="33" t="s">
        <v>70</v>
      </c>
      <c r="B66" s="33" t="s">
        <v>106</v>
      </c>
      <c r="C66" s="33" t="s">
        <v>605</v>
      </c>
      <c r="D66" s="33">
        <v>2021</v>
      </c>
      <c r="E66" s="68">
        <v>26792202.844363168</v>
      </c>
    </row>
    <row r="67" spans="1:5" x14ac:dyDescent="0.2">
      <c r="A67" s="33" t="s">
        <v>70</v>
      </c>
      <c r="B67" s="33" t="s">
        <v>106</v>
      </c>
      <c r="C67" s="33" t="s">
        <v>605</v>
      </c>
      <c r="D67" s="33">
        <v>2022</v>
      </c>
      <c r="E67" s="68">
        <v>25565088.612050388</v>
      </c>
    </row>
    <row r="68" spans="1:5" x14ac:dyDescent="0.2">
      <c r="A68" s="33" t="s">
        <v>70</v>
      </c>
      <c r="B68" s="33" t="s">
        <v>106</v>
      </c>
      <c r="C68" s="33" t="s">
        <v>605</v>
      </c>
      <c r="D68" s="33">
        <v>2023</v>
      </c>
      <c r="E68" s="68">
        <v>25620541.94923142</v>
      </c>
    </row>
    <row r="69" spans="1:5" x14ac:dyDescent="0.2">
      <c r="A69" s="33" t="s">
        <v>70</v>
      </c>
      <c r="B69" s="33" t="s">
        <v>106</v>
      </c>
      <c r="C69" s="33" t="s">
        <v>605</v>
      </c>
      <c r="D69" s="33">
        <v>2024</v>
      </c>
      <c r="E69" s="68">
        <v>25161111.669436265</v>
      </c>
    </row>
    <row r="70" spans="1:5" x14ac:dyDescent="0.2">
      <c r="A70" s="33" t="s">
        <v>70</v>
      </c>
      <c r="B70" s="33" t="s">
        <v>106</v>
      </c>
      <c r="C70" s="33" t="s">
        <v>605</v>
      </c>
      <c r="D70" s="33">
        <v>2025</v>
      </c>
      <c r="E70" s="68">
        <v>30301370.151227772</v>
      </c>
    </row>
    <row r="71" spans="1:5" x14ac:dyDescent="0.2">
      <c r="A71" s="33" t="s">
        <v>70</v>
      </c>
      <c r="B71" s="33" t="s">
        <v>106</v>
      </c>
      <c r="C71" s="33" t="s">
        <v>605</v>
      </c>
      <c r="D71" s="33">
        <v>2026</v>
      </c>
      <c r="E71" s="68">
        <v>27855757.883725215</v>
      </c>
    </row>
    <row r="72" spans="1:5" x14ac:dyDescent="0.2">
      <c r="A72" s="33" t="s">
        <v>70</v>
      </c>
      <c r="B72" s="33" t="s">
        <v>106</v>
      </c>
      <c r="C72" s="33" t="s">
        <v>605</v>
      </c>
      <c r="D72" s="33">
        <v>2027</v>
      </c>
      <c r="E72" s="68">
        <v>26292868.182499554</v>
      </c>
    </row>
    <row r="73" spans="1:5" x14ac:dyDescent="0.2">
      <c r="A73" s="33" t="s">
        <v>70</v>
      </c>
      <c r="B73" s="33" t="s">
        <v>106</v>
      </c>
      <c r="C73" s="33" t="s">
        <v>605</v>
      </c>
      <c r="D73" s="33">
        <v>2028</v>
      </c>
      <c r="E73" s="68">
        <v>24138307.400745846</v>
      </c>
    </row>
    <row r="74" spans="1:5" x14ac:dyDescent="0.2">
      <c r="A74" s="33" t="s">
        <v>70</v>
      </c>
      <c r="B74" s="33" t="s">
        <v>106</v>
      </c>
      <c r="C74" s="33" t="s">
        <v>605</v>
      </c>
      <c r="D74" s="33">
        <v>2029</v>
      </c>
      <c r="E74" s="68">
        <v>25342990.169484314</v>
      </c>
    </row>
    <row r="75" spans="1:5" x14ac:dyDescent="0.2">
      <c r="A75" s="33" t="s">
        <v>70</v>
      </c>
      <c r="B75" s="33" t="s">
        <v>106</v>
      </c>
      <c r="C75" s="33" t="s">
        <v>605</v>
      </c>
      <c r="D75" s="33">
        <v>2030</v>
      </c>
      <c r="E75" s="68">
        <v>23343076.657548167</v>
      </c>
    </row>
    <row r="76" spans="1:5" x14ac:dyDescent="0.2">
      <c r="A76" s="33" t="s">
        <v>70</v>
      </c>
      <c r="B76" s="33" t="s">
        <v>106</v>
      </c>
      <c r="C76" s="33" t="s">
        <v>605</v>
      </c>
      <c r="D76" s="33">
        <v>2031</v>
      </c>
      <c r="E76" s="68">
        <v>29022432.4662822</v>
      </c>
    </row>
    <row r="77" spans="1:5" x14ac:dyDescent="0.2">
      <c r="A77" s="33" t="s">
        <v>70</v>
      </c>
      <c r="B77" s="33" t="s">
        <v>106</v>
      </c>
      <c r="C77" s="33" t="s">
        <v>605</v>
      </c>
      <c r="D77" s="33">
        <v>2032</v>
      </c>
      <c r="E77" s="68">
        <v>24594986.037958115</v>
      </c>
    </row>
    <row r="78" spans="1:5" x14ac:dyDescent="0.2">
      <c r="A78" s="33" t="s">
        <v>70</v>
      </c>
      <c r="B78" s="33" t="s">
        <v>106</v>
      </c>
      <c r="C78" s="33" t="s">
        <v>605</v>
      </c>
      <c r="D78" s="33">
        <v>2033</v>
      </c>
      <c r="E78" s="68">
        <v>24588979.291738026</v>
      </c>
    </row>
    <row r="79" spans="1:5" x14ac:dyDescent="0.2">
      <c r="A79" s="33" t="s">
        <v>70</v>
      </c>
      <c r="B79" s="33" t="s">
        <v>106</v>
      </c>
      <c r="C79" s="33" t="s">
        <v>605</v>
      </c>
      <c r="D79" s="33">
        <v>2034</v>
      </c>
      <c r="E79" s="68">
        <v>22157690.064003009</v>
      </c>
    </row>
    <row r="80" spans="1:5" x14ac:dyDescent="0.2">
      <c r="A80" s="33" t="s">
        <v>70</v>
      </c>
      <c r="B80" s="33" t="s">
        <v>106</v>
      </c>
      <c r="C80" s="33" t="s">
        <v>605</v>
      </c>
      <c r="D80" s="33">
        <v>2035</v>
      </c>
      <c r="E80" s="68">
        <v>22800845.005782258</v>
      </c>
    </row>
    <row r="81" spans="1:5" x14ac:dyDescent="0.2">
      <c r="A81" s="33" t="s">
        <v>70</v>
      </c>
      <c r="B81" s="33" t="s">
        <v>106</v>
      </c>
      <c r="C81" s="33" t="s">
        <v>605</v>
      </c>
      <c r="D81" s="33">
        <v>2036</v>
      </c>
      <c r="E81" s="68">
        <v>22588507.10655605</v>
      </c>
    </row>
    <row r="82" spans="1:5" x14ac:dyDescent="0.2">
      <c r="A82" s="33" t="s">
        <v>70</v>
      </c>
      <c r="B82" s="33" t="s">
        <v>106</v>
      </c>
      <c r="C82" s="33" t="s">
        <v>605</v>
      </c>
      <c r="D82" s="33">
        <v>2037</v>
      </c>
      <c r="E82" s="68">
        <v>20117592.540942937</v>
      </c>
    </row>
    <row r="83" spans="1:5" x14ac:dyDescent="0.2">
      <c r="A83" s="33" t="s">
        <v>70</v>
      </c>
      <c r="B83" s="33" t="s">
        <v>106</v>
      </c>
      <c r="C83" s="33" t="s">
        <v>605</v>
      </c>
      <c r="D83" s="33">
        <v>2038</v>
      </c>
      <c r="E83" s="68">
        <v>16140710.400665045</v>
      </c>
    </row>
    <row r="84" spans="1:5" x14ac:dyDescent="0.2">
      <c r="A84" s="33" t="s">
        <v>70</v>
      </c>
      <c r="B84" s="33" t="s">
        <v>106</v>
      </c>
      <c r="C84" s="33" t="s">
        <v>605</v>
      </c>
      <c r="D84" s="33">
        <v>2039</v>
      </c>
      <c r="E84" s="68">
        <v>15960253.393923974</v>
      </c>
    </row>
    <row r="85" spans="1:5" x14ac:dyDescent="0.2">
      <c r="A85" s="33" t="s">
        <v>70</v>
      </c>
      <c r="B85" s="33" t="s">
        <v>106</v>
      </c>
      <c r="C85" s="33" t="s">
        <v>605</v>
      </c>
      <c r="D85" s="33">
        <v>2040</v>
      </c>
      <c r="E85" s="68">
        <v>12775670.824956445</v>
      </c>
    </row>
    <row r="86" spans="1:5" x14ac:dyDescent="0.2">
      <c r="A86" s="33" t="s">
        <v>70</v>
      </c>
      <c r="B86" s="33" t="s">
        <v>106</v>
      </c>
      <c r="C86" s="33" t="s">
        <v>605</v>
      </c>
      <c r="D86" s="33">
        <v>2041</v>
      </c>
      <c r="E86" s="68">
        <v>12158341.670235464</v>
      </c>
    </row>
    <row r="87" spans="1:5" x14ac:dyDescent="0.2">
      <c r="A87" s="33" t="s">
        <v>70</v>
      </c>
      <c r="B87" s="33" t="s">
        <v>106</v>
      </c>
      <c r="C87" s="33" t="s">
        <v>605</v>
      </c>
      <c r="D87" s="33">
        <v>2042</v>
      </c>
      <c r="E87" s="68">
        <v>10555605.633450553</v>
      </c>
    </row>
    <row r="88" spans="1:5" x14ac:dyDescent="0.2">
      <c r="A88" s="33" t="s">
        <v>71</v>
      </c>
      <c r="B88" s="33" t="s">
        <v>107</v>
      </c>
      <c r="C88" s="33" t="s">
        <v>617</v>
      </c>
      <c r="D88" s="33">
        <v>2023</v>
      </c>
      <c r="E88" s="68">
        <v>2835000</v>
      </c>
    </row>
    <row r="89" spans="1:5" x14ac:dyDescent="0.2">
      <c r="A89" s="33" t="s">
        <v>71</v>
      </c>
      <c r="B89" s="33" t="s">
        <v>107</v>
      </c>
      <c r="C89" s="33" t="s">
        <v>617</v>
      </c>
      <c r="D89" s="33">
        <v>2024</v>
      </c>
      <c r="E89" s="68">
        <v>2835000</v>
      </c>
    </row>
    <row r="90" spans="1:5" x14ac:dyDescent="0.2">
      <c r="A90" s="33" t="s">
        <v>71</v>
      </c>
      <c r="B90" s="33" t="s">
        <v>107</v>
      </c>
      <c r="C90" s="33" t="s">
        <v>617</v>
      </c>
      <c r="D90" s="33">
        <v>2025</v>
      </c>
      <c r="E90" s="68">
        <v>2835000</v>
      </c>
    </row>
    <row r="91" spans="1:5" x14ac:dyDescent="0.2">
      <c r="A91" s="33" t="s">
        <v>71</v>
      </c>
      <c r="B91" s="33" t="s">
        <v>107</v>
      </c>
      <c r="C91" s="33" t="s">
        <v>617</v>
      </c>
      <c r="D91" s="33">
        <v>2026</v>
      </c>
      <c r="E91" s="68">
        <v>2456999.9999999995</v>
      </c>
    </row>
    <row r="92" spans="1:5" x14ac:dyDescent="0.2">
      <c r="A92" s="33" t="s">
        <v>71</v>
      </c>
      <c r="B92" s="33" t="s">
        <v>107</v>
      </c>
      <c r="C92" s="33" t="s">
        <v>617</v>
      </c>
      <c r="D92" s="33">
        <v>2027</v>
      </c>
      <c r="E92" s="68">
        <v>2456999.9999999995</v>
      </c>
    </row>
    <row r="93" spans="1:5" x14ac:dyDescent="0.2">
      <c r="A93" s="33" t="s">
        <v>71</v>
      </c>
      <c r="B93" s="33" t="s">
        <v>107</v>
      </c>
      <c r="C93" s="33" t="s">
        <v>617</v>
      </c>
      <c r="D93" s="33">
        <v>2028</v>
      </c>
      <c r="E93" s="68">
        <v>2456999.9999999995</v>
      </c>
    </row>
    <row r="94" spans="1:5" x14ac:dyDescent="0.2">
      <c r="A94" s="33" t="s">
        <v>71</v>
      </c>
      <c r="B94" s="33" t="s">
        <v>107</v>
      </c>
      <c r="C94" s="33" t="s">
        <v>617</v>
      </c>
      <c r="D94" s="33">
        <v>2029</v>
      </c>
      <c r="E94" s="68">
        <v>2456999.9999999995</v>
      </c>
    </row>
    <row r="95" spans="1:5" x14ac:dyDescent="0.2">
      <c r="A95" s="33" t="s">
        <v>71</v>
      </c>
      <c r="B95" s="33" t="s">
        <v>107</v>
      </c>
      <c r="C95" s="33" t="s">
        <v>617</v>
      </c>
      <c r="D95" s="33">
        <v>2030</v>
      </c>
      <c r="E95" s="68">
        <v>1890000</v>
      </c>
    </row>
    <row r="96" spans="1:5" x14ac:dyDescent="0.2">
      <c r="A96" s="33" t="s">
        <v>71</v>
      </c>
      <c r="B96" s="33" t="s">
        <v>107</v>
      </c>
      <c r="C96" s="33" t="s">
        <v>617</v>
      </c>
      <c r="D96" s="33">
        <v>2031</v>
      </c>
      <c r="E96" s="68">
        <v>1890000</v>
      </c>
    </row>
    <row r="97" spans="1:5" x14ac:dyDescent="0.2">
      <c r="A97" s="33" t="s">
        <v>71</v>
      </c>
      <c r="B97" s="33" t="s">
        <v>107</v>
      </c>
      <c r="C97" s="33" t="s">
        <v>617</v>
      </c>
      <c r="D97" s="33">
        <v>2032</v>
      </c>
      <c r="E97" s="68">
        <v>1890000</v>
      </c>
    </row>
    <row r="98" spans="1:5" x14ac:dyDescent="0.2">
      <c r="A98" s="33" t="s">
        <v>71</v>
      </c>
      <c r="B98" s="33" t="s">
        <v>107</v>
      </c>
      <c r="C98" s="33" t="s">
        <v>617</v>
      </c>
      <c r="D98" s="33">
        <v>2033</v>
      </c>
      <c r="E98" s="68">
        <v>1890000</v>
      </c>
    </row>
    <row r="99" spans="1:5" x14ac:dyDescent="0.2">
      <c r="A99" s="33" t="s">
        <v>71</v>
      </c>
      <c r="B99" s="33" t="s">
        <v>107</v>
      </c>
      <c r="C99" s="33" t="s">
        <v>617</v>
      </c>
      <c r="D99" s="33">
        <v>2034</v>
      </c>
      <c r="E99" s="68">
        <v>4556666.666666666</v>
      </c>
    </row>
    <row r="100" spans="1:5" x14ac:dyDescent="0.2">
      <c r="A100" s="33" t="s">
        <v>71</v>
      </c>
      <c r="B100" s="33" t="s">
        <v>107</v>
      </c>
      <c r="C100" s="33" t="s">
        <v>617</v>
      </c>
      <c r="D100" s="33">
        <v>2035</v>
      </c>
      <c r="E100" s="68">
        <v>4934666.666666666</v>
      </c>
    </row>
    <row r="101" spans="1:5" x14ac:dyDescent="0.2">
      <c r="A101" s="33" t="s">
        <v>71</v>
      </c>
      <c r="B101" s="33" t="s">
        <v>107</v>
      </c>
      <c r="C101" s="33" t="s">
        <v>617</v>
      </c>
      <c r="D101" s="33">
        <v>2036</v>
      </c>
      <c r="E101" s="68">
        <v>4934666.666666666</v>
      </c>
    </row>
    <row r="102" spans="1:5" x14ac:dyDescent="0.2">
      <c r="A102" s="33" t="s">
        <v>71</v>
      </c>
      <c r="B102" s="33" t="s">
        <v>107</v>
      </c>
      <c r="C102" s="33" t="s">
        <v>617</v>
      </c>
      <c r="D102" s="33">
        <v>2037</v>
      </c>
      <c r="E102" s="68">
        <v>4934666.666666666</v>
      </c>
    </row>
    <row r="103" spans="1:5" x14ac:dyDescent="0.2">
      <c r="A103" s="33" t="s">
        <v>71</v>
      </c>
      <c r="B103" s="33" t="s">
        <v>107</v>
      </c>
      <c r="C103" s="33" t="s">
        <v>617</v>
      </c>
      <c r="D103" s="33">
        <v>2038</v>
      </c>
      <c r="E103" s="68">
        <v>4934666.666666666</v>
      </c>
    </row>
    <row r="104" spans="1:5" x14ac:dyDescent="0.2">
      <c r="A104" s="33" t="s">
        <v>71</v>
      </c>
      <c r="B104" s="33" t="s">
        <v>107</v>
      </c>
      <c r="C104" s="33" t="s">
        <v>617</v>
      </c>
      <c r="D104" s="33">
        <v>2039</v>
      </c>
      <c r="E104" s="68">
        <v>4934666.666666666</v>
      </c>
    </row>
    <row r="105" spans="1:5" x14ac:dyDescent="0.2">
      <c r="A105" s="33" t="s">
        <v>71</v>
      </c>
      <c r="B105" s="33" t="s">
        <v>107</v>
      </c>
      <c r="C105" s="33" t="s">
        <v>617</v>
      </c>
      <c r="D105" s="33">
        <v>2040</v>
      </c>
      <c r="E105" s="68">
        <v>4934666.666666666</v>
      </c>
    </row>
    <row r="106" spans="1:5" x14ac:dyDescent="0.2">
      <c r="A106" s="33" t="s">
        <v>71</v>
      </c>
      <c r="B106" s="33" t="s">
        <v>107</v>
      </c>
      <c r="C106" s="33" t="s">
        <v>617</v>
      </c>
      <c r="D106" s="33">
        <v>2041</v>
      </c>
      <c r="E106" s="68">
        <v>4556666.666666666</v>
      </c>
    </row>
    <row r="107" spans="1:5" x14ac:dyDescent="0.2">
      <c r="A107" s="33" t="s">
        <v>71</v>
      </c>
      <c r="B107" s="33" t="s">
        <v>107</v>
      </c>
      <c r="C107" s="33" t="s">
        <v>617</v>
      </c>
      <c r="D107" s="33">
        <v>2042</v>
      </c>
      <c r="E107" s="68">
        <v>5690666.666666666</v>
      </c>
    </row>
    <row r="108" spans="1:5" x14ac:dyDescent="0.2">
      <c r="A108" s="33" t="s">
        <v>71</v>
      </c>
      <c r="B108" s="33" t="s">
        <v>107</v>
      </c>
      <c r="C108" s="33" t="s">
        <v>616</v>
      </c>
      <c r="D108" s="33">
        <v>2018</v>
      </c>
      <c r="E108" s="68">
        <v>1345654.4267518688</v>
      </c>
    </row>
    <row r="109" spans="1:5" x14ac:dyDescent="0.2">
      <c r="A109" s="33" t="s">
        <v>71</v>
      </c>
      <c r="B109" s="33" t="s">
        <v>107</v>
      </c>
      <c r="C109" s="33" t="s">
        <v>616</v>
      </c>
      <c r="D109" s="33">
        <v>2019</v>
      </c>
      <c r="E109" s="68">
        <v>17820476.852631576</v>
      </c>
    </row>
    <row r="110" spans="1:5" x14ac:dyDescent="0.2">
      <c r="A110" s="33" t="s">
        <v>71</v>
      </c>
      <c r="B110" s="33" t="s">
        <v>107</v>
      </c>
      <c r="C110" s="33" t="s">
        <v>616</v>
      </c>
      <c r="D110" s="33">
        <v>2020</v>
      </c>
      <c r="E110" s="68">
        <v>24020272.199999992</v>
      </c>
    </row>
    <row r="111" spans="1:5" x14ac:dyDescent="0.2">
      <c r="A111" s="33" t="s">
        <v>71</v>
      </c>
      <c r="B111" s="33" t="s">
        <v>107</v>
      </c>
      <c r="C111" s="33" t="s">
        <v>616</v>
      </c>
      <c r="D111" s="33">
        <v>2021</v>
      </c>
      <c r="E111" s="68">
        <v>4915120.5999999996</v>
      </c>
    </row>
    <row r="112" spans="1:5" x14ac:dyDescent="0.2">
      <c r="A112" s="33" t="s">
        <v>71</v>
      </c>
      <c r="B112" s="33" t="s">
        <v>107</v>
      </c>
      <c r="C112" s="33" t="s">
        <v>616</v>
      </c>
      <c r="D112" s="33">
        <v>2022</v>
      </c>
      <c r="E112" s="68">
        <v>6126173</v>
      </c>
    </row>
    <row r="113" spans="1:5" x14ac:dyDescent="0.2">
      <c r="A113" s="33" t="s">
        <v>71</v>
      </c>
      <c r="B113" s="33" t="s">
        <v>107</v>
      </c>
      <c r="C113" s="33" t="s">
        <v>616</v>
      </c>
      <c r="D113" s="33">
        <v>2023</v>
      </c>
      <c r="E113" s="68">
        <v>7326173</v>
      </c>
    </row>
    <row r="114" spans="1:5" x14ac:dyDescent="0.2">
      <c r="A114" s="33" t="s">
        <v>71</v>
      </c>
      <c r="B114" s="33" t="s">
        <v>107</v>
      </c>
      <c r="C114" s="33" t="s">
        <v>616</v>
      </c>
      <c r="D114" s="33">
        <v>2024</v>
      </c>
      <c r="E114" s="68">
        <v>7315120.5999999987</v>
      </c>
    </row>
    <row r="115" spans="1:5" x14ac:dyDescent="0.2">
      <c r="A115" s="33" t="s">
        <v>71</v>
      </c>
      <c r="B115" s="33" t="s">
        <v>107</v>
      </c>
      <c r="C115" s="33" t="s">
        <v>616</v>
      </c>
      <c r="D115" s="33">
        <v>2025</v>
      </c>
      <c r="E115" s="68">
        <v>8115120.5999999996</v>
      </c>
    </row>
    <row r="116" spans="1:5" x14ac:dyDescent="0.2">
      <c r="A116" s="33" t="s">
        <v>71</v>
      </c>
      <c r="B116" s="33" t="s">
        <v>107</v>
      </c>
      <c r="C116" s="33" t="s">
        <v>616</v>
      </c>
      <c r="D116" s="33">
        <v>2026</v>
      </c>
      <c r="E116" s="68">
        <v>9715120.5999999996</v>
      </c>
    </row>
    <row r="117" spans="1:5" x14ac:dyDescent="0.2">
      <c r="A117" s="33" t="s">
        <v>71</v>
      </c>
      <c r="B117" s="33" t="s">
        <v>107</v>
      </c>
      <c r="C117" s="33" t="s">
        <v>616</v>
      </c>
      <c r="D117" s="33">
        <v>2027</v>
      </c>
      <c r="E117" s="68">
        <v>10515120.6</v>
      </c>
    </row>
    <row r="118" spans="1:5" x14ac:dyDescent="0.2">
      <c r="A118" s="33" t="s">
        <v>71</v>
      </c>
      <c r="B118" s="33" t="s">
        <v>107</v>
      </c>
      <c r="C118" s="33" t="s">
        <v>616</v>
      </c>
      <c r="D118" s="33">
        <v>2028</v>
      </c>
      <c r="E118" s="68">
        <v>12115120.6</v>
      </c>
    </row>
    <row r="119" spans="1:5" x14ac:dyDescent="0.2">
      <c r="A119" s="33" t="s">
        <v>71</v>
      </c>
      <c r="B119" s="33" t="s">
        <v>107</v>
      </c>
      <c r="C119" s="33" t="s">
        <v>616</v>
      </c>
      <c r="D119" s="33">
        <v>2029</v>
      </c>
      <c r="E119" s="68">
        <v>13315120.6</v>
      </c>
    </row>
    <row r="120" spans="1:5" x14ac:dyDescent="0.2">
      <c r="A120" s="33" t="s">
        <v>71</v>
      </c>
      <c r="B120" s="33" t="s">
        <v>107</v>
      </c>
      <c r="C120" s="33" t="s">
        <v>616</v>
      </c>
      <c r="D120" s="33">
        <v>2030</v>
      </c>
      <c r="E120" s="68">
        <v>12232951.299999999</v>
      </c>
    </row>
    <row r="121" spans="1:5" x14ac:dyDescent="0.2">
      <c r="A121" s="33" t="s">
        <v>71</v>
      </c>
      <c r="B121" s="33" t="s">
        <v>107</v>
      </c>
      <c r="C121" s="33" t="s">
        <v>616</v>
      </c>
      <c r="D121" s="33">
        <v>2031</v>
      </c>
      <c r="E121" s="68">
        <v>11943248.199999997</v>
      </c>
    </row>
    <row r="122" spans="1:5" x14ac:dyDescent="0.2">
      <c r="A122" s="33" t="s">
        <v>71</v>
      </c>
      <c r="B122" s="33" t="s">
        <v>107</v>
      </c>
      <c r="C122" s="33" t="s">
        <v>616</v>
      </c>
      <c r="D122" s="33">
        <v>2032</v>
      </c>
      <c r="E122" s="68">
        <v>8134203.3999999994</v>
      </c>
    </row>
    <row r="123" spans="1:5" x14ac:dyDescent="0.2">
      <c r="A123" s="33" t="s">
        <v>71</v>
      </c>
      <c r="B123" s="33" t="s">
        <v>107</v>
      </c>
      <c r="C123" s="33" t="s">
        <v>616</v>
      </c>
      <c r="D123" s="33">
        <v>2033</v>
      </c>
      <c r="E123" s="68">
        <v>4934203.4000000004</v>
      </c>
    </row>
    <row r="124" spans="1:5" x14ac:dyDescent="0.2">
      <c r="A124" s="33" t="s">
        <v>71</v>
      </c>
      <c r="B124" s="33" t="s">
        <v>107</v>
      </c>
      <c r="C124" s="33" t="s">
        <v>616</v>
      </c>
      <c r="D124" s="33">
        <v>2034</v>
      </c>
      <c r="E124" s="68">
        <v>1995984.8</v>
      </c>
    </row>
    <row r="125" spans="1:5" x14ac:dyDescent="0.2">
      <c r="A125" s="33" t="s">
        <v>71</v>
      </c>
      <c r="B125" s="33" t="s">
        <v>107</v>
      </c>
      <c r="C125" s="33" t="s">
        <v>616</v>
      </c>
      <c r="D125" s="33">
        <v>2035</v>
      </c>
      <c r="E125" s="68">
        <v>400000</v>
      </c>
    </row>
    <row r="126" spans="1:5" x14ac:dyDescent="0.2">
      <c r="A126" s="33" t="s">
        <v>71</v>
      </c>
      <c r="B126" s="33" t="s">
        <v>107</v>
      </c>
      <c r="C126" s="33" t="s">
        <v>605</v>
      </c>
      <c r="D126" s="33">
        <v>2018</v>
      </c>
      <c r="E126" s="68">
        <v>32164423.100537457</v>
      </c>
    </row>
    <row r="127" spans="1:5" x14ac:dyDescent="0.2">
      <c r="A127" s="33" t="s">
        <v>71</v>
      </c>
      <c r="B127" s="33" t="s">
        <v>107</v>
      </c>
      <c r="C127" s="33" t="s">
        <v>605</v>
      </c>
      <c r="D127" s="33">
        <v>2019</v>
      </c>
      <c r="E127" s="68">
        <v>50587669.142707445</v>
      </c>
    </row>
    <row r="128" spans="1:5" x14ac:dyDescent="0.2">
      <c r="A128" s="33" t="s">
        <v>71</v>
      </c>
      <c r="B128" s="33" t="s">
        <v>107</v>
      </c>
      <c r="C128" s="33" t="s">
        <v>605</v>
      </c>
      <c r="D128" s="33">
        <v>2020</v>
      </c>
      <c r="E128" s="68">
        <v>25138360.763129208</v>
      </c>
    </row>
    <row r="129" spans="1:5" x14ac:dyDescent="0.2">
      <c r="A129" s="33" t="s">
        <v>71</v>
      </c>
      <c r="B129" s="33" t="s">
        <v>107</v>
      </c>
      <c r="C129" s="33" t="s">
        <v>605</v>
      </c>
      <c r="D129" s="33">
        <v>2021</v>
      </c>
      <c r="E129" s="68">
        <v>18880874.832157455</v>
      </c>
    </row>
    <row r="130" spans="1:5" x14ac:dyDescent="0.2">
      <c r="A130" s="33" t="s">
        <v>71</v>
      </c>
      <c r="B130" s="33" t="s">
        <v>107</v>
      </c>
      <c r="C130" s="33" t="s">
        <v>605</v>
      </c>
      <c r="D130" s="33">
        <v>2022</v>
      </c>
      <c r="E130" s="68">
        <v>17454085.275306828</v>
      </c>
    </row>
    <row r="131" spans="1:5" x14ac:dyDescent="0.2">
      <c r="A131" s="33" t="s">
        <v>71</v>
      </c>
      <c r="B131" s="33" t="s">
        <v>107</v>
      </c>
      <c r="C131" s="33" t="s">
        <v>605</v>
      </c>
      <c r="D131" s="33">
        <v>2023</v>
      </c>
      <c r="E131" s="68">
        <v>17418459.361095496</v>
      </c>
    </row>
    <row r="132" spans="1:5" x14ac:dyDescent="0.2">
      <c r="A132" s="33" t="s">
        <v>71</v>
      </c>
      <c r="B132" s="33" t="s">
        <v>107</v>
      </c>
      <c r="C132" s="33" t="s">
        <v>605</v>
      </c>
      <c r="D132" s="33">
        <v>2024</v>
      </c>
      <c r="E132" s="68">
        <v>17823684.197346497</v>
      </c>
    </row>
    <row r="133" spans="1:5" x14ac:dyDescent="0.2">
      <c r="A133" s="33" t="s">
        <v>71</v>
      </c>
      <c r="B133" s="33" t="s">
        <v>107</v>
      </c>
      <c r="C133" s="33" t="s">
        <v>605</v>
      </c>
      <c r="D133" s="33">
        <v>2025</v>
      </c>
      <c r="E133" s="68">
        <v>17507850.470721487</v>
      </c>
    </row>
    <row r="134" spans="1:5" x14ac:dyDescent="0.2">
      <c r="A134" s="33" t="s">
        <v>71</v>
      </c>
      <c r="B134" s="33" t="s">
        <v>107</v>
      </c>
      <c r="C134" s="33" t="s">
        <v>605</v>
      </c>
      <c r="D134" s="33">
        <v>2026</v>
      </c>
      <c r="E134" s="68">
        <v>16646485.229460532</v>
      </c>
    </row>
    <row r="135" spans="1:5" x14ac:dyDescent="0.2">
      <c r="A135" s="33" t="s">
        <v>71</v>
      </c>
      <c r="B135" s="33" t="s">
        <v>107</v>
      </c>
      <c r="C135" s="33" t="s">
        <v>605</v>
      </c>
      <c r="D135" s="33">
        <v>2027</v>
      </c>
      <c r="E135" s="68">
        <v>17024548.866827384</v>
      </c>
    </row>
    <row r="136" spans="1:5" x14ac:dyDescent="0.2">
      <c r="A136" s="33" t="s">
        <v>71</v>
      </c>
      <c r="B136" s="33" t="s">
        <v>107</v>
      </c>
      <c r="C136" s="33" t="s">
        <v>605</v>
      </c>
      <c r="D136" s="33">
        <v>2028</v>
      </c>
      <c r="E136" s="68">
        <v>17524288.069208335</v>
      </c>
    </row>
    <row r="137" spans="1:5" x14ac:dyDescent="0.2">
      <c r="A137" s="33" t="s">
        <v>71</v>
      </c>
      <c r="B137" s="33" t="s">
        <v>107</v>
      </c>
      <c r="C137" s="33" t="s">
        <v>605</v>
      </c>
      <c r="D137" s="33">
        <v>2029</v>
      </c>
      <c r="E137" s="68">
        <v>17073994.647947367</v>
      </c>
    </row>
    <row r="138" spans="1:5" x14ac:dyDescent="0.2">
      <c r="A138" s="33" t="s">
        <v>71</v>
      </c>
      <c r="B138" s="33" t="s">
        <v>107</v>
      </c>
      <c r="C138" s="33" t="s">
        <v>605</v>
      </c>
      <c r="D138" s="33">
        <v>2030</v>
      </c>
      <c r="E138" s="68">
        <v>16444472.868199559</v>
      </c>
    </row>
    <row r="139" spans="1:5" x14ac:dyDescent="0.2">
      <c r="A139" s="33" t="s">
        <v>71</v>
      </c>
      <c r="B139" s="33" t="s">
        <v>107</v>
      </c>
      <c r="C139" s="33" t="s">
        <v>605</v>
      </c>
      <c r="D139" s="33">
        <v>2031</v>
      </c>
      <c r="E139" s="68">
        <v>16774124.267947368</v>
      </c>
    </row>
    <row r="140" spans="1:5" x14ac:dyDescent="0.2">
      <c r="A140" s="33" t="s">
        <v>71</v>
      </c>
      <c r="B140" s="33" t="s">
        <v>107</v>
      </c>
      <c r="C140" s="33" t="s">
        <v>605</v>
      </c>
      <c r="D140" s="33">
        <v>2032</v>
      </c>
      <c r="E140" s="68">
        <v>16014397.689078951</v>
      </c>
    </row>
    <row r="141" spans="1:5" x14ac:dyDescent="0.2">
      <c r="A141" s="33" t="s">
        <v>71</v>
      </c>
      <c r="B141" s="33" t="s">
        <v>107</v>
      </c>
      <c r="C141" s="33" t="s">
        <v>605</v>
      </c>
      <c r="D141" s="33">
        <v>2033</v>
      </c>
      <c r="E141" s="68">
        <v>15433601.36857456</v>
      </c>
    </row>
    <row r="142" spans="1:5" x14ac:dyDescent="0.2">
      <c r="A142" s="33" t="s">
        <v>71</v>
      </c>
      <c r="B142" s="33" t="s">
        <v>107</v>
      </c>
      <c r="C142" s="33" t="s">
        <v>605</v>
      </c>
      <c r="D142" s="33">
        <v>2034</v>
      </c>
      <c r="E142" s="68">
        <v>15635584.588322364</v>
      </c>
    </row>
    <row r="143" spans="1:5" x14ac:dyDescent="0.2">
      <c r="A143" s="33" t="s">
        <v>71</v>
      </c>
      <c r="B143" s="33" t="s">
        <v>107</v>
      </c>
      <c r="C143" s="33" t="s">
        <v>605</v>
      </c>
      <c r="D143" s="33">
        <v>2035</v>
      </c>
      <c r="E143" s="68">
        <v>15283459.129078947</v>
      </c>
    </row>
    <row r="144" spans="1:5" x14ac:dyDescent="0.2">
      <c r="A144" s="33" t="s">
        <v>71</v>
      </c>
      <c r="B144" s="33" t="s">
        <v>107</v>
      </c>
      <c r="C144" s="33" t="s">
        <v>605</v>
      </c>
      <c r="D144" s="33">
        <v>2036</v>
      </c>
      <c r="E144" s="68">
        <v>13794921.928574562</v>
      </c>
    </row>
    <row r="145" spans="1:5" x14ac:dyDescent="0.2">
      <c r="A145" s="33" t="s">
        <v>71</v>
      </c>
      <c r="B145" s="33" t="s">
        <v>107</v>
      </c>
      <c r="C145" s="33" t="s">
        <v>605</v>
      </c>
      <c r="D145" s="33">
        <v>2037</v>
      </c>
      <c r="E145" s="68">
        <v>12695931.88832237</v>
      </c>
    </row>
    <row r="146" spans="1:5" x14ac:dyDescent="0.2">
      <c r="A146" s="33" t="s">
        <v>71</v>
      </c>
      <c r="B146" s="33" t="s">
        <v>107</v>
      </c>
      <c r="C146" s="33" t="s">
        <v>605</v>
      </c>
      <c r="D146" s="33">
        <v>2038</v>
      </c>
      <c r="E146" s="68">
        <v>12061996.369078949</v>
      </c>
    </row>
    <row r="147" spans="1:5" x14ac:dyDescent="0.2">
      <c r="A147" s="33" t="s">
        <v>71</v>
      </c>
      <c r="B147" s="33" t="s">
        <v>107</v>
      </c>
      <c r="C147" s="33" t="s">
        <v>605</v>
      </c>
      <c r="D147" s="33">
        <v>2039</v>
      </c>
      <c r="E147" s="68">
        <v>11589750.548574559</v>
      </c>
    </row>
    <row r="148" spans="1:5" x14ac:dyDescent="0.2">
      <c r="A148" s="33" t="s">
        <v>71</v>
      </c>
      <c r="B148" s="33" t="s">
        <v>107</v>
      </c>
      <c r="C148" s="33" t="s">
        <v>605</v>
      </c>
      <c r="D148" s="33">
        <v>2040</v>
      </c>
      <c r="E148" s="68">
        <v>11131952.888322368</v>
      </c>
    </row>
    <row r="149" spans="1:5" x14ac:dyDescent="0.2">
      <c r="A149" s="33" t="s">
        <v>71</v>
      </c>
      <c r="B149" s="33" t="s">
        <v>107</v>
      </c>
      <c r="C149" s="33" t="s">
        <v>605</v>
      </c>
      <c r="D149" s="33">
        <v>2041</v>
      </c>
      <c r="E149" s="68">
        <v>10883777.369078951</v>
      </c>
    </row>
    <row r="150" spans="1:5" x14ac:dyDescent="0.2">
      <c r="A150" s="33" t="s">
        <v>71</v>
      </c>
      <c r="B150" s="33" t="s">
        <v>107</v>
      </c>
      <c r="C150" s="33" t="s">
        <v>605</v>
      </c>
      <c r="D150" s="33">
        <v>2042</v>
      </c>
      <c r="E150" s="68">
        <v>10247411.88832237</v>
      </c>
    </row>
    <row r="151" spans="1:5" x14ac:dyDescent="0.2">
      <c r="A151" s="33" t="s">
        <v>21</v>
      </c>
      <c r="B151" s="33" t="s">
        <v>15</v>
      </c>
      <c r="C151" s="33" t="s">
        <v>617</v>
      </c>
      <c r="D151" s="33">
        <v>2018</v>
      </c>
      <c r="E151" s="68">
        <v>25015358.293035645</v>
      </c>
    </row>
    <row r="152" spans="1:5" x14ac:dyDescent="0.2">
      <c r="A152" s="33" t="s">
        <v>21</v>
      </c>
      <c r="B152" s="33" t="s">
        <v>15</v>
      </c>
      <c r="C152" s="33" t="s">
        <v>617</v>
      </c>
      <c r="D152" s="33">
        <v>2019</v>
      </c>
      <c r="E152" s="68">
        <v>35765231.100630723</v>
      </c>
    </row>
    <row r="153" spans="1:5" x14ac:dyDescent="0.2">
      <c r="A153" s="33" t="s">
        <v>21</v>
      </c>
      <c r="B153" s="33" t="s">
        <v>15</v>
      </c>
      <c r="C153" s="33" t="s">
        <v>617</v>
      </c>
      <c r="D153" s="33">
        <v>2020</v>
      </c>
      <c r="E153" s="68">
        <v>40777344.885861203</v>
      </c>
    </row>
    <row r="154" spans="1:5" x14ac:dyDescent="0.2">
      <c r="A154" s="33" t="s">
        <v>21</v>
      </c>
      <c r="B154" s="33" t="s">
        <v>15</v>
      </c>
      <c r="C154" s="33" t="s">
        <v>617</v>
      </c>
      <c r="D154" s="33">
        <v>2021</v>
      </c>
      <c r="E154" s="68">
        <v>37357185.221993841</v>
      </c>
    </row>
    <row r="155" spans="1:5" x14ac:dyDescent="0.2">
      <c r="A155" s="33" t="s">
        <v>21</v>
      </c>
      <c r="B155" s="33" t="s">
        <v>15</v>
      </c>
      <c r="C155" s="33" t="s">
        <v>617</v>
      </c>
      <c r="D155" s="33">
        <v>2022</v>
      </c>
      <c r="E155" s="68">
        <v>32667543.514391392</v>
      </c>
    </row>
    <row r="156" spans="1:5" x14ac:dyDescent="0.2">
      <c r="A156" s="33" t="s">
        <v>21</v>
      </c>
      <c r="B156" s="33" t="s">
        <v>15</v>
      </c>
      <c r="C156" s="33" t="s">
        <v>617</v>
      </c>
      <c r="D156" s="33">
        <v>2023</v>
      </c>
      <c r="E156" s="68">
        <v>28862367.669802401</v>
      </c>
    </row>
    <row r="157" spans="1:5" x14ac:dyDescent="0.2">
      <c r="A157" s="33" t="s">
        <v>21</v>
      </c>
      <c r="B157" s="33" t="s">
        <v>15</v>
      </c>
      <c r="C157" s="33" t="s">
        <v>617</v>
      </c>
      <c r="D157" s="33">
        <v>2024</v>
      </c>
      <c r="E157" s="68">
        <v>25003886.842453543</v>
      </c>
    </row>
    <row r="158" spans="1:5" x14ac:dyDescent="0.2">
      <c r="A158" s="33" t="s">
        <v>21</v>
      </c>
      <c r="B158" s="33" t="s">
        <v>15</v>
      </c>
      <c r="C158" s="33" t="s">
        <v>617</v>
      </c>
      <c r="D158" s="33">
        <v>2025</v>
      </c>
      <c r="E158" s="68">
        <v>21350923.263318338</v>
      </c>
    </row>
    <row r="159" spans="1:5" x14ac:dyDescent="0.2">
      <c r="A159" s="33" t="s">
        <v>21</v>
      </c>
      <c r="B159" s="33" t="s">
        <v>15</v>
      </c>
      <c r="C159" s="33" t="s">
        <v>617</v>
      </c>
      <c r="D159" s="33">
        <v>2026</v>
      </c>
      <c r="E159" s="68">
        <v>18380027.114076525</v>
      </c>
    </row>
    <row r="160" spans="1:5" x14ac:dyDescent="0.2">
      <c r="A160" s="33" t="s">
        <v>21</v>
      </c>
      <c r="B160" s="33" t="s">
        <v>15</v>
      </c>
      <c r="C160" s="33" t="s">
        <v>617</v>
      </c>
      <c r="D160" s="33">
        <v>2027</v>
      </c>
      <c r="E160" s="68">
        <v>15433605.367063271</v>
      </c>
    </row>
    <row r="161" spans="1:5" x14ac:dyDescent="0.2">
      <c r="A161" s="33" t="s">
        <v>21</v>
      </c>
      <c r="B161" s="33" t="s">
        <v>15</v>
      </c>
      <c r="C161" s="33" t="s">
        <v>617</v>
      </c>
      <c r="D161" s="33">
        <v>2028</v>
      </c>
      <c r="E161" s="68">
        <v>12743191.244978035</v>
      </c>
    </row>
    <row r="162" spans="1:5" x14ac:dyDescent="0.2">
      <c r="A162" s="33" t="s">
        <v>21</v>
      </c>
      <c r="B162" s="33" t="s">
        <v>15</v>
      </c>
      <c r="C162" s="33" t="s">
        <v>617</v>
      </c>
      <c r="D162" s="33">
        <v>2029</v>
      </c>
      <c r="E162" s="68">
        <v>9699515.8421786409</v>
      </c>
    </row>
    <row r="163" spans="1:5" x14ac:dyDescent="0.2">
      <c r="A163" s="33" t="s">
        <v>21</v>
      </c>
      <c r="B163" s="33" t="s">
        <v>15</v>
      </c>
      <c r="C163" s="33" t="s">
        <v>617</v>
      </c>
      <c r="D163" s="33">
        <v>2030</v>
      </c>
      <c r="E163" s="68">
        <v>4551755.1836385541</v>
      </c>
    </row>
    <row r="164" spans="1:5" x14ac:dyDescent="0.2">
      <c r="A164" s="33" t="s">
        <v>21</v>
      </c>
      <c r="B164" s="33" t="s">
        <v>15</v>
      </c>
      <c r="C164" s="33" t="s">
        <v>617</v>
      </c>
      <c r="D164" s="33">
        <v>2031</v>
      </c>
      <c r="E164" s="68">
        <v>3797346.8087058775</v>
      </c>
    </row>
    <row r="165" spans="1:5" x14ac:dyDescent="0.2">
      <c r="A165" s="33" t="s">
        <v>21</v>
      </c>
      <c r="B165" s="33" t="s">
        <v>15</v>
      </c>
      <c r="C165" s="33" t="s">
        <v>617</v>
      </c>
      <c r="D165" s="33">
        <v>2032</v>
      </c>
      <c r="E165" s="68">
        <v>3265557.9827295463</v>
      </c>
    </row>
    <row r="166" spans="1:5" x14ac:dyDescent="0.2">
      <c r="A166" s="33" t="s">
        <v>21</v>
      </c>
      <c r="B166" s="33" t="s">
        <v>15</v>
      </c>
      <c r="C166" s="33" t="s">
        <v>617</v>
      </c>
      <c r="D166" s="33">
        <v>2033</v>
      </c>
      <c r="E166" s="68">
        <v>2630194.0196342282</v>
      </c>
    </row>
    <row r="167" spans="1:5" x14ac:dyDescent="0.2">
      <c r="A167" s="33" t="s">
        <v>21</v>
      </c>
      <c r="B167" s="33" t="s">
        <v>15</v>
      </c>
      <c r="C167" s="33" t="s">
        <v>617</v>
      </c>
      <c r="D167" s="33">
        <v>2034</v>
      </c>
      <c r="E167" s="68">
        <v>43459.26357055577</v>
      </c>
    </row>
    <row r="168" spans="1:5" x14ac:dyDescent="0.2">
      <c r="A168" s="33" t="s">
        <v>21</v>
      </c>
      <c r="B168" s="33" t="s">
        <v>15</v>
      </c>
      <c r="C168" s="33" t="s">
        <v>617</v>
      </c>
      <c r="D168" s="33">
        <v>2035</v>
      </c>
      <c r="E168" s="68">
        <v>5277367.4866709076</v>
      </c>
    </row>
    <row r="169" spans="1:5" x14ac:dyDescent="0.2">
      <c r="A169" s="33" t="s">
        <v>21</v>
      </c>
      <c r="B169" s="33" t="s">
        <v>15</v>
      </c>
      <c r="C169" s="33" t="s">
        <v>617</v>
      </c>
      <c r="D169" s="33">
        <v>2036</v>
      </c>
      <c r="E169" s="68">
        <v>5277367.4866709076</v>
      </c>
    </row>
    <row r="170" spans="1:5" x14ac:dyDescent="0.2">
      <c r="A170" s="33" t="s">
        <v>21</v>
      </c>
      <c r="B170" s="33" t="s">
        <v>15</v>
      </c>
      <c r="C170" s="33" t="s">
        <v>617</v>
      </c>
      <c r="D170" s="33">
        <v>2037</v>
      </c>
      <c r="E170" s="68">
        <v>5277367.4866709076</v>
      </c>
    </row>
    <row r="171" spans="1:5" x14ac:dyDescent="0.2">
      <c r="A171" s="33" t="s">
        <v>21</v>
      </c>
      <c r="B171" s="33" t="s">
        <v>15</v>
      </c>
      <c r="C171" s="33" t="s">
        <v>617</v>
      </c>
      <c r="D171" s="33">
        <v>2038</v>
      </c>
      <c r="E171" s="68">
        <v>5277367.4866709076</v>
      </c>
    </row>
    <row r="172" spans="1:5" x14ac:dyDescent="0.2">
      <c r="A172" s="33" t="s">
        <v>21</v>
      </c>
      <c r="B172" s="33" t="s">
        <v>15</v>
      </c>
      <c r="C172" s="33" t="s">
        <v>616</v>
      </c>
      <c r="D172" s="33">
        <v>2017</v>
      </c>
      <c r="E172" s="68">
        <v>6126878.2225504676</v>
      </c>
    </row>
    <row r="173" spans="1:5" x14ac:dyDescent="0.2">
      <c r="A173" s="33" t="s">
        <v>21</v>
      </c>
      <c r="B173" s="33" t="s">
        <v>15</v>
      </c>
      <c r="C173" s="33" t="s">
        <v>616</v>
      </c>
      <c r="D173" s="33">
        <v>2018</v>
      </c>
      <c r="E173" s="68">
        <v>404138824.12143451</v>
      </c>
    </row>
    <row r="174" spans="1:5" x14ac:dyDescent="0.2">
      <c r="A174" s="33" t="s">
        <v>21</v>
      </c>
      <c r="B174" s="33" t="s">
        <v>15</v>
      </c>
      <c r="C174" s="33" t="s">
        <v>616</v>
      </c>
      <c r="D174" s="33">
        <v>2019</v>
      </c>
      <c r="E174" s="68">
        <v>575769996.46597385</v>
      </c>
    </row>
    <row r="175" spans="1:5" x14ac:dyDescent="0.2">
      <c r="A175" s="33" t="s">
        <v>21</v>
      </c>
      <c r="B175" s="33" t="s">
        <v>15</v>
      </c>
      <c r="C175" s="33" t="s">
        <v>616</v>
      </c>
      <c r="D175" s="33">
        <v>2020</v>
      </c>
      <c r="E175" s="68">
        <v>487031801.72528619</v>
      </c>
    </row>
    <row r="176" spans="1:5" x14ac:dyDescent="0.2">
      <c r="A176" s="33" t="s">
        <v>21</v>
      </c>
      <c r="B176" s="33" t="s">
        <v>15</v>
      </c>
      <c r="C176" s="33" t="s">
        <v>616</v>
      </c>
      <c r="D176" s="33">
        <v>2021</v>
      </c>
      <c r="E176" s="68">
        <v>176610700.60795826</v>
      </c>
    </row>
    <row r="177" spans="1:5" x14ac:dyDescent="0.2">
      <c r="A177" s="33" t="s">
        <v>21</v>
      </c>
      <c r="B177" s="33" t="s">
        <v>15</v>
      </c>
      <c r="C177" s="33" t="s">
        <v>616</v>
      </c>
      <c r="D177" s="33">
        <v>2022</v>
      </c>
      <c r="E177" s="68">
        <v>125061684.17666656</v>
      </c>
    </row>
    <row r="178" spans="1:5" x14ac:dyDescent="0.2">
      <c r="A178" s="33" t="s">
        <v>21</v>
      </c>
      <c r="B178" s="33" t="s">
        <v>15</v>
      </c>
      <c r="C178" s="33" t="s">
        <v>616</v>
      </c>
      <c r="D178" s="33">
        <v>2023</v>
      </c>
      <c r="E178" s="68">
        <v>117298370.23218766</v>
      </c>
    </row>
    <row r="179" spans="1:5" x14ac:dyDescent="0.2">
      <c r="A179" s="33" t="s">
        <v>21</v>
      </c>
      <c r="B179" s="33" t="s">
        <v>15</v>
      </c>
      <c r="C179" s="33" t="s">
        <v>616</v>
      </c>
      <c r="D179" s="33">
        <v>2024</v>
      </c>
      <c r="E179" s="68">
        <v>83527011.825291872</v>
      </c>
    </row>
    <row r="180" spans="1:5" x14ac:dyDescent="0.2">
      <c r="A180" s="33" t="s">
        <v>21</v>
      </c>
      <c r="B180" s="33" t="s">
        <v>15</v>
      </c>
      <c r="C180" s="33" t="s">
        <v>616</v>
      </c>
      <c r="D180" s="33">
        <v>2025</v>
      </c>
      <c r="E180" s="68">
        <v>67064944.762982264</v>
      </c>
    </row>
    <row r="181" spans="1:5" x14ac:dyDescent="0.2">
      <c r="A181" s="33" t="s">
        <v>21</v>
      </c>
      <c r="B181" s="33" t="s">
        <v>15</v>
      </c>
      <c r="C181" s="33" t="s">
        <v>616</v>
      </c>
      <c r="D181" s="33">
        <v>2026</v>
      </c>
      <c r="E181" s="68">
        <v>61937676.126953363</v>
      </c>
    </row>
    <row r="182" spans="1:5" x14ac:dyDescent="0.2">
      <c r="A182" s="33" t="s">
        <v>21</v>
      </c>
      <c r="B182" s="33" t="s">
        <v>15</v>
      </c>
      <c r="C182" s="33" t="s">
        <v>616</v>
      </c>
      <c r="D182" s="33">
        <v>2027</v>
      </c>
      <c r="E182" s="68">
        <v>56234012.542392917</v>
      </c>
    </row>
    <row r="183" spans="1:5" x14ac:dyDescent="0.2">
      <c r="A183" s="33" t="s">
        <v>21</v>
      </c>
      <c r="B183" s="33" t="s">
        <v>15</v>
      </c>
      <c r="C183" s="33" t="s">
        <v>616</v>
      </c>
      <c r="D183" s="33">
        <v>2028</v>
      </c>
      <c r="E183" s="68">
        <v>50509962.403721921</v>
      </c>
    </row>
    <row r="184" spans="1:5" x14ac:dyDescent="0.2">
      <c r="A184" s="33" t="s">
        <v>21</v>
      </c>
      <c r="B184" s="33" t="s">
        <v>15</v>
      </c>
      <c r="C184" s="33" t="s">
        <v>616</v>
      </c>
      <c r="D184" s="33">
        <v>2029</v>
      </c>
      <c r="E184" s="68">
        <v>45473410.926705346</v>
      </c>
    </row>
    <row r="185" spans="1:5" x14ac:dyDescent="0.2">
      <c r="A185" s="33" t="s">
        <v>21</v>
      </c>
      <c r="B185" s="33" t="s">
        <v>15</v>
      </c>
      <c r="C185" s="33" t="s">
        <v>616</v>
      </c>
      <c r="D185" s="33">
        <v>2030</v>
      </c>
      <c r="E185" s="68">
        <v>41143578.662010014</v>
      </c>
    </row>
    <row r="186" spans="1:5" x14ac:dyDescent="0.2">
      <c r="A186" s="33" t="s">
        <v>21</v>
      </c>
      <c r="B186" s="33" t="s">
        <v>15</v>
      </c>
      <c r="C186" s="33" t="s">
        <v>616</v>
      </c>
      <c r="D186" s="33">
        <v>2031</v>
      </c>
      <c r="E186" s="68">
        <v>36268292.535458833</v>
      </c>
    </row>
    <row r="187" spans="1:5" x14ac:dyDescent="0.2">
      <c r="A187" s="33" t="s">
        <v>21</v>
      </c>
      <c r="B187" s="33" t="s">
        <v>15</v>
      </c>
      <c r="C187" s="33" t="s">
        <v>616</v>
      </c>
      <c r="D187" s="33">
        <v>2032</v>
      </c>
      <c r="E187" s="68">
        <v>32396367.820060208</v>
      </c>
    </row>
    <row r="188" spans="1:5" x14ac:dyDescent="0.2">
      <c r="A188" s="33" t="s">
        <v>21</v>
      </c>
      <c r="B188" s="33" t="s">
        <v>15</v>
      </c>
      <c r="C188" s="33" t="s">
        <v>616</v>
      </c>
      <c r="D188" s="33">
        <v>2033</v>
      </c>
      <c r="E188" s="68">
        <v>28724809.888084672</v>
      </c>
    </row>
    <row r="189" spans="1:5" x14ac:dyDescent="0.2">
      <c r="A189" s="33" t="s">
        <v>21</v>
      </c>
      <c r="B189" s="33" t="s">
        <v>15</v>
      </c>
      <c r="C189" s="33" t="s">
        <v>616</v>
      </c>
      <c r="D189" s="33">
        <v>2034</v>
      </c>
      <c r="E189" s="68">
        <v>25604637.193942744</v>
      </c>
    </row>
    <row r="190" spans="1:5" x14ac:dyDescent="0.2">
      <c r="A190" s="33" t="s">
        <v>21</v>
      </c>
      <c r="B190" s="33" t="s">
        <v>15</v>
      </c>
      <c r="C190" s="33" t="s">
        <v>616</v>
      </c>
      <c r="D190" s="33">
        <v>2035</v>
      </c>
      <c r="E190" s="68">
        <v>23263897.618808486</v>
      </c>
    </row>
    <row r="191" spans="1:5" x14ac:dyDescent="0.2">
      <c r="A191" s="33" t="s">
        <v>21</v>
      </c>
      <c r="B191" s="33" t="s">
        <v>15</v>
      </c>
      <c r="C191" s="33" t="s">
        <v>616</v>
      </c>
      <c r="D191" s="33">
        <v>2036</v>
      </c>
      <c r="E191" s="68">
        <v>20862615.064964216</v>
      </c>
    </row>
    <row r="192" spans="1:5" x14ac:dyDescent="0.2">
      <c r="A192" s="33" t="s">
        <v>21</v>
      </c>
      <c r="B192" s="33" t="s">
        <v>15</v>
      </c>
      <c r="C192" s="33" t="s">
        <v>616</v>
      </c>
      <c r="D192" s="33">
        <v>2037</v>
      </c>
      <c r="E192" s="68">
        <v>18597775.667856678</v>
      </c>
    </row>
    <row r="193" spans="1:5" x14ac:dyDescent="0.2">
      <c r="A193" s="33" t="s">
        <v>21</v>
      </c>
      <c r="B193" s="33" t="s">
        <v>15</v>
      </c>
      <c r="C193" s="33" t="s">
        <v>616</v>
      </c>
      <c r="D193" s="33">
        <v>2038</v>
      </c>
      <c r="E193" s="68">
        <v>17032391.437588528</v>
      </c>
    </row>
    <row r="194" spans="1:5" x14ac:dyDescent="0.2">
      <c r="A194" s="33" t="s">
        <v>21</v>
      </c>
      <c r="B194" s="33" t="s">
        <v>15</v>
      </c>
      <c r="C194" s="33" t="s">
        <v>616</v>
      </c>
      <c r="D194" s="33">
        <v>2039</v>
      </c>
      <c r="E194" s="68">
        <v>4812835.2531757746</v>
      </c>
    </row>
    <row r="195" spans="1:5" x14ac:dyDescent="0.2">
      <c r="A195" s="33" t="s">
        <v>21</v>
      </c>
      <c r="B195" s="33" t="s">
        <v>15</v>
      </c>
      <c r="C195" s="33" t="s">
        <v>615</v>
      </c>
      <c r="D195" s="33">
        <v>2017</v>
      </c>
      <c r="E195" s="68">
        <v>156425.40620384045</v>
      </c>
    </row>
    <row r="196" spans="1:5" x14ac:dyDescent="0.2">
      <c r="A196" s="33" t="s">
        <v>21</v>
      </c>
      <c r="B196" s="33" t="s">
        <v>15</v>
      </c>
      <c r="C196" s="33" t="s">
        <v>615</v>
      </c>
      <c r="D196" s="33">
        <v>2019</v>
      </c>
      <c r="E196" s="68">
        <v>418482.05779255537</v>
      </c>
    </row>
    <row r="197" spans="1:5" x14ac:dyDescent="0.2">
      <c r="A197" s="33" t="s">
        <v>21</v>
      </c>
      <c r="B197" s="33" t="s">
        <v>15</v>
      </c>
      <c r="C197" s="33" t="s">
        <v>615</v>
      </c>
      <c r="D197" s="33">
        <v>2020</v>
      </c>
      <c r="E197" s="68">
        <v>771931.44176982762</v>
      </c>
    </row>
    <row r="198" spans="1:5" x14ac:dyDescent="0.2">
      <c r="A198" s="33" t="s">
        <v>21</v>
      </c>
      <c r="B198" s="33" t="s">
        <v>15</v>
      </c>
      <c r="C198" s="33" t="s">
        <v>615</v>
      </c>
      <c r="D198" s="33">
        <v>2021</v>
      </c>
      <c r="E198" s="68">
        <v>902364.04737808497</v>
      </c>
    </row>
    <row r="199" spans="1:5" x14ac:dyDescent="0.2">
      <c r="A199" s="33" t="s">
        <v>21</v>
      </c>
      <c r="B199" s="33" t="s">
        <v>15</v>
      </c>
      <c r="C199" s="33" t="s">
        <v>615</v>
      </c>
      <c r="D199" s="33">
        <v>2022</v>
      </c>
      <c r="E199" s="68">
        <v>910442.684086086</v>
      </c>
    </row>
    <row r="200" spans="1:5" x14ac:dyDescent="0.2">
      <c r="A200" s="33" t="s">
        <v>21</v>
      </c>
      <c r="B200" s="33" t="s">
        <v>15</v>
      </c>
      <c r="C200" s="33" t="s">
        <v>605</v>
      </c>
      <c r="D200" s="33">
        <v>2017</v>
      </c>
      <c r="E200" s="68">
        <v>59138830.050417088</v>
      </c>
    </row>
    <row r="201" spans="1:5" x14ac:dyDescent="0.2">
      <c r="A201" s="33" t="s">
        <v>21</v>
      </c>
      <c r="B201" s="33" t="s">
        <v>15</v>
      </c>
      <c r="C201" s="33" t="s">
        <v>605</v>
      </c>
      <c r="D201" s="33">
        <v>2018</v>
      </c>
      <c r="E201" s="68">
        <v>368034969.80113161</v>
      </c>
    </row>
    <row r="202" spans="1:5" x14ac:dyDescent="0.2">
      <c r="A202" s="33" t="s">
        <v>21</v>
      </c>
      <c r="B202" s="33" t="s">
        <v>15</v>
      </c>
      <c r="C202" s="33" t="s">
        <v>605</v>
      </c>
      <c r="D202" s="33">
        <v>2019</v>
      </c>
      <c r="E202" s="68">
        <v>332993534.74659318</v>
      </c>
    </row>
    <row r="203" spans="1:5" x14ac:dyDescent="0.2">
      <c r="A203" s="33" t="s">
        <v>21</v>
      </c>
      <c r="B203" s="33" t="s">
        <v>15</v>
      </c>
      <c r="C203" s="33" t="s">
        <v>605</v>
      </c>
      <c r="D203" s="33">
        <v>2020</v>
      </c>
      <c r="E203" s="68">
        <v>239058249.60683945</v>
      </c>
    </row>
    <row r="204" spans="1:5" x14ac:dyDescent="0.2">
      <c r="A204" s="33" t="s">
        <v>21</v>
      </c>
      <c r="B204" s="33" t="s">
        <v>15</v>
      </c>
      <c r="C204" s="33" t="s">
        <v>605</v>
      </c>
      <c r="D204" s="33">
        <v>2021</v>
      </c>
      <c r="E204" s="68">
        <v>225742376.72004864</v>
      </c>
    </row>
    <row r="205" spans="1:5" x14ac:dyDescent="0.2">
      <c r="A205" s="33" t="s">
        <v>21</v>
      </c>
      <c r="B205" s="33" t="s">
        <v>15</v>
      </c>
      <c r="C205" s="33" t="s">
        <v>605</v>
      </c>
      <c r="D205" s="33">
        <v>2022</v>
      </c>
      <c r="E205" s="68">
        <v>233141762.55463174</v>
      </c>
    </row>
    <row r="206" spans="1:5" x14ac:dyDescent="0.2">
      <c r="A206" s="33" t="s">
        <v>21</v>
      </c>
      <c r="B206" s="33" t="s">
        <v>15</v>
      </c>
      <c r="C206" s="33" t="s">
        <v>605</v>
      </c>
      <c r="D206" s="33">
        <v>2023</v>
      </c>
      <c r="E206" s="68">
        <v>240516638.80770367</v>
      </c>
    </row>
    <row r="207" spans="1:5" x14ac:dyDescent="0.2">
      <c r="A207" s="33" t="s">
        <v>21</v>
      </c>
      <c r="B207" s="33" t="s">
        <v>15</v>
      </c>
      <c r="C207" s="33" t="s">
        <v>605</v>
      </c>
      <c r="D207" s="33">
        <v>2024</v>
      </c>
      <c r="E207" s="68">
        <v>241186257.84213483</v>
      </c>
    </row>
    <row r="208" spans="1:5" x14ac:dyDescent="0.2">
      <c r="A208" s="33" t="s">
        <v>21</v>
      </c>
      <c r="B208" s="33" t="s">
        <v>15</v>
      </c>
      <c r="C208" s="33" t="s">
        <v>605</v>
      </c>
      <c r="D208" s="33">
        <v>2025</v>
      </c>
      <c r="E208" s="68">
        <v>206308264.13643104</v>
      </c>
    </row>
    <row r="209" spans="1:5" x14ac:dyDescent="0.2">
      <c r="A209" s="33" t="s">
        <v>21</v>
      </c>
      <c r="B209" s="33" t="s">
        <v>15</v>
      </c>
      <c r="C209" s="33" t="s">
        <v>605</v>
      </c>
      <c r="D209" s="33">
        <v>2026</v>
      </c>
      <c r="E209" s="68">
        <v>142670729.79883525</v>
      </c>
    </row>
    <row r="210" spans="1:5" x14ac:dyDescent="0.2">
      <c r="A210" s="33" t="s">
        <v>21</v>
      </c>
      <c r="B210" s="33" t="s">
        <v>15</v>
      </c>
      <c r="C210" s="33" t="s">
        <v>605</v>
      </c>
      <c r="D210" s="33">
        <v>2027</v>
      </c>
      <c r="E210" s="68">
        <v>133341350.28300507</v>
      </c>
    </row>
    <row r="211" spans="1:5" x14ac:dyDescent="0.2">
      <c r="A211" s="33" t="s">
        <v>21</v>
      </c>
      <c r="B211" s="33" t="s">
        <v>15</v>
      </c>
      <c r="C211" s="33" t="s">
        <v>605</v>
      </c>
      <c r="D211" s="33">
        <v>2028</v>
      </c>
      <c r="E211" s="68">
        <v>144256032.73073855</v>
      </c>
    </row>
    <row r="212" spans="1:5" x14ac:dyDescent="0.2">
      <c r="A212" s="33" t="s">
        <v>21</v>
      </c>
      <c r="B212" s="33" t="s">
        <v>15</v>
      </c>
      <c r="C212" s="33" t="s">
        <v>605</v>
      </c>
      <c r="D212" s="33">
        <v>2029</v>
      </c>
      <c r="E212" s="68">
        <v>133667978.09645024</v>
      </c>
    </row>
    <row r="213" spans="1:5" x14ac:dyDescent="0.2">
      <c r="A213" s="33" t="s">
        <v>21</v>
      </c>
      <c r="B213" s="33" t="s">
        <v>15</v>
      </c>
      <c r="C213" s="33" t="s">
        <v>605</v>
      </c>
      <c r="D213" s="33">
        <v>2030</v>
      </c>
      <c r="E213" s="68">
        <v>129462418.97921515</v>
      </c>
    </row>
    <row r="214" spans="1:5" x14ac:dyDescent="0.2">
      <c r="A214" s="33" t="s">
        <v>21</v>
      </c>
      <c r="B214" s="33" t="s">
        <v>15</v>
      </c>
      <c r="C214" s="33" t="s">
        <v>605</v>
      </c>
      <c r="D214" s="33">
        <v>2031</v>
      </c>
      <c r="E214" s="68">
        <v>153330061.15148988</v>
      </c>
    </row>
    <row r="215" spans="1:5" x14ac:dyDescent="0.2">
      <c r="A215" s="33" t="s">
        <v>21</v>
      </c>
      <c r="B215" s="33" t="s">
        <v>15</v>
      </c>
      <c r="C215" s="33" t="s">
        <v>605</v>
      </c>
      <c r="D215" s="33">
        <v>2032</v>
      </c>
      <c r="E215" s="68">
        <v>123038047.91055152</v>
      </c>
    </row>
    <row r="216" spans="1:5" x14ac:dyDescent="0.2">
      <c r="A216" s="33" t="s">
        <v>21</v>
      </c>
      <c r="B216" s="33" t="s">
        <v>15</v>
      </c>
      <c r="C216" s="33" t="s">
        <v>605</v>
      </c>
      <c r="D216" s="33">
        <v>2033</v>
      </c>
      <c r="E216" s="68">
        <v>118692419.7402916</v>
      </c>
    </row>
    <row r="217" spans="1:5" x14ac:dyDescent="0.2">
      <c r="A217" s="33" t="s">
        <v>21</v>
      </c>
      <c r="B217" s="33" t="s">
        <v>15</v>
      </c>
      <c r="C217" s="33" t="s">
        <v>605</v>
      </c>
      <c r="D217" s="33">
        <v>2034</v>
      </c>
      <c r="E217" s="68">
        <v>105042730.89648339</v>
      </c>
    </row>
    <row r="218" spans="1:5" x14ac:dyDescent="0.2">
      <c r="A218" s="33" t="s">
        <v>21</v>
      </c>
      <c r="B218" s="33" t="s">
        <v>15</v>
      </c>
      <c r="C218" s="33" t="s">
        <v>605</v>
      </c>
      <c r="D218" s="33">
        <v>2035</v>
      </c>
      <c r="E218" s="68">
        <v>109054028.25733986</v>
      </c>
    </row>
    <row r="219" spans="1:5" x14ac:dyDescent="0.2">
      <c r="A219" s="33" t="s">
        <v>21</v>
      </c>
      <c r="B219" s="33" t="s">
        <v>15</v>
      </c>
      <c r="C219" s="33" t="s">
        <v>605</v>
      </c>
      <c r="D219" s="33">
        <v>2036</v>
      </c>
      <c r="E219" s="68">
        <v>111433629.72773795</v>
      </c>
    </row>
    <row r="220" spans="1:5" x14ac:dyDescent="0.2">
      <c r="A220" s="33" t="s">
        <v>21</v>
      </c>
      <c r="B220" s="33" t="s">
        <v>15</v>
      </c>
      <c r="C220" s="33" t="s">
        <v>605</v>
      </c>
      <c r="D220" s="33">
        <v>2037</v>
      </c>
      <c r="E220" s="68">
        <v>123774373.84409685</v>
      </c>
    </row>
    <row r="221" spans="1:5" x14ac:dyDescent="0.2">
      <c r="A221" s="33" t="s">
        <v>21</v>
      </c>
      <c r="B221" s="33" t="s">
        <v>15</v>
      </c>
      <c r="C221" s="33" t="s">
        <v>605</v>
      </c>
      <c r="D221" s="33">
        <v>2038</v>
      </c>
      <c r="E221" s="68">
        <v>95292644.563271821</v>
      </c>
    </row>
    <row r="222" spans="1:5" x14ac:dyDescent="0.2">
      <c r="A222" s="33" t="s">
        <v>21</v>
      </c>
      <c r="B222" s="33" t="s">
        <v>15</v>
      </c>
      <c r="C222" s="33" t="s">
        <v>605</v>
      </c>
      <c r="D222" s="33">
        <v>2039</v>
      </c>
      <c r="E222" s="68">
        <v>19018648.13219402</v>
      </c>
    </row>
    <row r="223" spans="1:5" x14ac:dyDescent="0.2">
      <c r="A223" s="33" t="s">
        <v>73</v>
      </c>
      <c r="B223" s="33" t="s">
        <v>108</v>
      </c>
      <c r="C223" s="33" t="s">
        <v>617</v>
      </c>
      <c r="D223" s="33">
        <v>2018</v>
      </c>
      <c r="E223" s="68">
        <v>797547.1533817203</v>
      </c>
    </row>
    <row r="224" spans="1:5" x14ac:dyDescent="0.2">
      <c r="A224" s="33" t="s">
        <v>73</v>
      </c>
      <c r="B224" s="33" t="s">
        <v>108</v>
      </c>
      <c r="C224" s="33" t="s">
        <v>617</v>
      </c>
      <c r="D224" s="33">
        <v>2019</v>
      </c>
      <c r="E224" s="68">
        <v>3200266.5506390231</v>
      </c>
    </row>
    <row r="225" spans="1:5" x14ac:dyDescent="0.2">
      <c r="A225" s="33" t="s">
        <v>73</v>
      </c>
      <c r="B225" s="33" t="s">
        <v>108</v>
      </c>
      <c r="C225" s="33" t="s">
        <v>617</v>
      </c>
      <c r="D225" s="33">
        <v>2020</v>
      </c>
      <c r="E225" s="68">
        <v>3364819.8303643866</v>
      </c>
    </row>
    <row r="226" spans="1:5" x14ac:dyDescent="0.2">
      <c r="A226" s="33" t="s">
        <v>73</v>
      </c>
      <c r="B226" s="33" t="s">
        <v>108</v>
      </c>
      <c r="C226" s="33" t="s">
        <v>617</v>
      </c>
      <c r="D226" s="33">
        <v>2021</v>
      </c>
      <c r="E226" s="68">
        <v>4509048.5844811732</v>
      </c>
    </row>
    <row r="227" spans="1:5" x14ac:dyDescent="0.2">
      <c r="A227" s="33" t="s">
        <v>73</v>
      </c>
      <c r="B227" s="33" t="s">
        <v>108</v>
      </c>
      <c r="C227" s="33" t="s">
        <v>617</v>
      </c>
      <c r="D227" s="33">
        <v>2022</v>
      </c>
      <c r="E227" s="68">
        <v>4442998.8716613865</v>
      </c>
    </row>
    <row r="228" spans="1:5" x14ac:dyDescent="0.2">
      <c r="A228" s="33" t="s">
        <v>73</v>
      </c>
      <c r="B228" s="33" t="s">
        <v>108</v>
      </c>
      <c r="C228" s="33" t="s">
        <v>617</v>
      </c>
      <c r="D228" s="33">
        <v>2023</v>
      </c>
      <c r="E228" s="68">
        <v>5513110.3838406317</v>
      </c>
    </row>
    <row r="229" spans="1:5" x14ac:dyDescent="0.2">
      <c r="A229" s="33" t="s">
        <v>73</v>
      </c>
      <c r="B229" s="33" t="s">
        <v>108</v>
      </c>
      <c r="C229" s="33" t="s">
        <v>617</v>
      </c>
      <c r="D229" s="33">
        <v>2024</v>
      </c>
      <c r="E229" s="68">
        <v>7730636.858732352</v>
      </c>
    </row>
    <row r="230" spans="1:5" x14ac:dyDescent="0.2">
      <c r="A230" s="33" t="s">
        <v>73</v>
      </c>
      <c r="B230" s="33" t="s">
        <v>108</v>
      </c>
      <c r="C230" s="33" t="s">
        <v>617</v>
      </c>
      <c r="D230" s="33">
        <v>2025</v>
      </c>
      <c r="E230" s="68">
        <v>7521521.5680104718</v>
      </c>
    </row>
    <row r="231" spans="1:5" x14ac:dyDescent="0.2">
      <c r="A231" s="33" t="s">
        <v>73</v>
      </c>
      <c r="B231" s="33" t="s">
        <v>108</v>
      </c>
      <c r="C231" s="33" t="s">
        <v>617</v>
      </c>
      <c r="D231" s="33">
        <v>2026</v>
      </c>
      <c r="E231" s="68">
        <v>7188300.5101420898</v>
      </c>
    </row>
    <row r="232" spans="1:5" x14ac:dyDescent="0.2">
      <c r="A232" s="33" t="s">
        <v>73</v>
      </c>
      <c r="B232" s="33" t="s">
        <v>108</v>
      </c>
      <c r="C232" s="33" t="s">
        <v>617</v>
      </c>
      <c r="D232" s="33">
        <v>2027</v>
      </c>
      <c r="E232" s="68">
        <v>6909363.8412463134</v>
      </c>
    </row>
    <row r="233" spans="1:5" x14ac:dyDescent="0.2">
      <c r="A233" s="33" t="s">
        <v>73</v>
      </c>
      <c r="B233" s="33" t="s">
        <v>108</v>
      </c>
      <c r="C233" s="33" t="s">
        <v>617</v>
      </c>
      <c r="D233" s="33">
        <v>2028</v>
      </c>
      <c r="E233" s="68">
        <v>6341877.0870241039</v>
      </c>
    </row>
    <row r="234" spans="1:5" x14ac:dyDescent="0.2">
      <c r="A234" s="33" t="s">
        <v>73</v>
      </c>
      <c r="B234" s="33" t="s">
        <v>108</v>
      </c>
      <c r="C234" s="33" t="s">
        <v>617</v>
      </c>
      <c r="D234" s="33">
        <v>2029</v>
      </c>
      <c r="E234" s="68">
        <v>5900332.6653795075</v>
      </c>
    </row>
    <row r="235" spans="1:5" x14ac:dyDescent="0.2">
      <c r="A235" s="33" t="s">
        <v>73</v>
      </c>
      <c r="B235" s="33" t="s">
        <v>108</v>
      </c>
      <c r="C235" s="33" t="s">
        <v>617</v>
      </c>
      <c r="D235" s="33">
        <v>2030</v>
      </c>
      <c r="E235" s="68">
        <v>5341204.947246315</v>
      </c>
    </row>
    <row r="236" spans="1:5" x14ac:dyDescent="0.2">
      <c r="A236" s="33" t="s">
        <v>73</v>
      </c>
      <c r="B236" s="33" t="s">
        <v>108</v>
      </c>
      <c r="C236" s="33" t="s">
        <v>617</v>
      </c>
      <c r="D236" s="33">
        <v>2031</v>
      </c>
      <c r="E236" s="68">
        <v>4279974.9563379679</v>
      </c>
    </row>
    <row r="237" spans="1:5" x14ac:dyDescent="0.2">
      <c r="A237" s="33" t="s">
        <v>73</v>
      </c>
      <c r="B237" s="33" t="s">
        <v>108</v>
      </c>
      <c r="C237" s="33" t="s">
        <v>617</v>
      </c>
      <c r="D237" s="33">
        <v>2032</v>
      </c>
      <c r="E237" s="68">
        <v>3242291.4727629633</v>
      </c>
    </row>
    <row r="238" spans="1:5" x14ac:dyDescent="0.2">
      <c r="A238" s="33" t="s">
        <v>73</v>
      </c>
      <c r="B238" s="33" t="s">
        <v>108</v>
      </c>
      <c r="C238" s="33" t="s">
        <v>617</v>
      </c>
      <c r="D238" s="33">
        <v>2033</v>
      </c>
      <c r="E238" s="68">
        <v>2524174.8288668864</v>
      </c>
    </row>
    <row r="239" spans="1:5" x14ac:dyDescent="0.2">
      <c r="A239" s="33" t="s">
        <v>73</v>
      </c>
      <c r="B239" s="33" t="s">
        <v>108</v>
      </c>
      <c r="C239" s="33" t="s">
        <v>617</v>
      </c>
      <c r="D239" s="33">
        <v>2034</v>
      </c>
      <c r="E239" s="68">
        <v>1925891.8983620841</v>
      </c>
    </row>
    <row r="240" spans="1:5" x14ac:dyDescent="0.2">
      <c r="A240" s="33" t="s">
        <v>73</v>
      </c>
      <c r="B240" s="33" t="s">
        <v>108</v>
      </c>
      <c r="C240" s="33" t="s">
        <v>617</v>
      </c>
      <c r="D240" s="33">
        <v>2035</v>
      </c>
      <c r="E240" s="68">
        <v>1802334.0131581163</v>
      </c>
    </row>
    <row r="241" spans="1:5" x14ac:dyDescent="0.2">
      <c r="A241" s="33" t="s">
        <v>73</v>
      </c>
      <c r="B241" s="33" t="s">
        <v>108</v>
      </c>
      <c r="C241" s="33" t="s">
        <v>617</v>
      </c>
      <c r="D241" s="33">
        <v>2036</v>
      </c>
      <c r="E241" s="68">
        <v>1288376.516854479</v>
      </c>
    </row>
    <row r="242" spans="1:5" x14ac:dyDescent="0.2">
      <c r="A242" s="33" t="s">
        <v>73</v>
      </c>
      <c r="B242" s="33" t="s">
        <v>108</v>
      </c>
      <c r="C242" s="33" t="s">
        <v>617</v>
      </c>
      <c r="D242" s="33">
        <v>2037</v>
      </c>
      <c r="E242" s="68">
        <v>1085744.2700096425</v>
      </c>
    </row>
    <row r="243" spans="1:5" x14ac:dyDescent="0.2">
      <c r="A243" s="33" t="s">
        <v>73</v>
      </c>
      <c r="B243" s="33" t="s">
        <v>108</v>
      </c>
      <c r="C243" s="33" t="s">
        <v>617</v>
      </c>
      <c r="D243" s="33">
        <v>2038</v>
      </c>
      <c r="E243" s="68">
        <v>991831.07932465093</v>
      </c>
    </row>
    <row r="244" spans="1:5" x14ac:dyDescent="0.2">
      <c r="A244" s="33" t="s">
        <v>73</v>
      </c>
      <c r="B244" s="33" t="s">
        <v>108</v>
      </c>
      <c r="C244" s="33" t="s">
        <v>617</v>
      </c>
      <c r="D244" s="33">
        <v>2039</v>
      </c>
      <c r="E244" s="68">
        <v>774971.259759104</v>
      </c>
    </row>
    <row r="245" spans="1:5" x14ac:dyDescent="0.2">
      <c r="A245" s="33" t="s">
        <v>73</v>
      </c>
      <c r="B245" s="33" t="s">
        <v>108</v>
      </c>
      <c r="C245" s="33" t="s">
        <v>617</v>
      </c>
      <c r="D245" s="33">
        <v>2040</v>
      </c>
      <c r="E245" s="68">
        <v>564150.44588289713</v>
      </c>
    </row>
    <row r="246" spans="1:5" x14ac:dyDescent="0.2">
      <c r="A246" s="33" t="s">
        <v>73</v>
      </c>
      <c r="B246" s="33" t="s">
        <v>108</v>
      </c>
      <c r="C246" s="33" t="s">
        <v>617</v>
      </c>
      <c r="D246" s="33">
        <v>2041</v>
      </c>
      <c r="E246" s="68">
        <v>466986.03372957546</v>
      </c>
    </row>
    <row r="247" spans="1:5" x14ac:dyDescent="0.2">
      <c r="A247" s="33" t="s">
        <v>73</v>
      </c>
      <c r="B247" s="33" t="s">
        <v>108</v>
      </c>
      <c r="C247" s="33" t="s">
        <v>617</v>
      </c>
      <c r="D247" s="33">
        <v>2042</v>
      </c>
      <c r="E247" s="68">
        <v>325331.70498619444</v>
      </c>
    </row>
    <row r="248" spans="1:5" x14ac:dyDescent="0.2">
      <c r="A248" s="33" t="s">
        <v>73</v>
      </c>
      <c r="B248" s="33" t="s">
        <v>108</v>
      </c>
      <c r="C248" s="33" t="s">
        <v>616</v>
      </c>
      <c r="D248" s="33">
        <v>2018</v>
      </c>
      <c r="E248" s="68">
        <v>8526615.6068548448</v>
      </c>
    </row>
    <row r="249" spans="1:5" x14ac:dyDescent="0.2">
      <c r="A249" s="33" t="s">
        <v>73</v>
      </c>
      <c r="B249" s="33" t="s">
        <v>108</v>
      </c>
      <c r="C249" s="33" t="s">
        <v>616</v>
      </c>
      <c r="D249" s="33">
        <v>2019</v>
      </c>
      <c r="E249" s="68">
        <v>21290915.950331889</v>
      </c>
    </row>
    <row r="250" spans="1:5" x14ac:dyDescent="0.2">
      <c r="A250" s="33" t="s">
        <v>73</v>
      </c>
      <c r="B250" s="33" t="s">
        <v>108</v>
      </c>
      <c r="C250" s="33" t="s">
        <v>616</v>
      </c>
      <c r="D250" s="33">
        <v>2020</v>
      </c>
      <c r="E250" s="68">
        <v>58037220.598670915</v>
      </c>
    </row>
    <row r="251" spans="1:5" x14ac:dyDescent="0.2">
      <c r="A251" s="33" t="s">
        <v>73</v>
      </c>
      <c r="B251" s="33" t="s">
        <v>108</v>
      </c>
      <c r="C251" s="33" t="s">
        <v>616</v>
      </c>
      <c r="D251" s="33">
        <v>2021</v>
      </c>
      <c r="E251" s="68">
        <v>240792959.34025022</v>
      </c>
    </row>
    <row r="252" spans="1:5" x14ac:dyDescent="0.2">
      <c r="A252" s="33" t="s">
        <v>73</v>
      </c>
      <c r="B252" s="33" t="s">
        <v>108</v>
      </c>
      <c r="C252" s="33" t="s">
        <v>616</v>
      </c>
      <c r="D252" s="33">
        <v>2022</v>
      </c>
      <c r="E252" s="68">
        <v>101494703.30928642</v>
      </c>
    </row>
    <row r="253" spans="1:5" x14ac:dyDescent="0.2">
      <c r="A253" s="33" t="s">
        <v>73</v>
      </c>
      <c r="B253" s="33" t="s">
        <v>108</v>
      </c>
      <c r="C253" s="33" t="s">
        <v>616</v>
      </c>
      <c r="D253" s="33">
        <v>2023</v>
      </c>
      <c r="E253" s="68">
        <v>41955209.600562207</v>
      </c>
    </row>
    <row r="254" spans="1:5" x14ac:dyDescent="0.2">
      <c r="A254" s="33" t="s">
        <v>73</v>
      </c>
      <c r="B254" s="33" t="s">
        <v>108</v>
      </c>
      <c r="C254" s="33" t="s">
        <v>616</v>
      </c>
      <c r="D254" s="33">
        <v>2024</v>
      </c>
      <c r="E254" s="68">
        <v>9374830.5460358728</v>
      </c>
    </row>
    <row r="255" spans="1:5" x14ac:dyDescent="0.2">
      <c r="A255" s="33" t="s">
        <v>73</v>
      </c>
      <c r="B255" s="33" t="s">
        <v>108</v>
      </c>
      <c r="C255" s="33" t="s">
        <v>616</v>
      </c>
      <c r="D255" s="33">
        <v>2025</v>
      </c>
      <c r="E255" s="68">
        <v>4253966</v>
      </c>
    </row>
    <row r="256" spans="1:5" x14ac:dyDescent="0.2">
      <c r="A256" s="33" t="s">
        <v>73</v>
      </c>
      <c r="B256" s="33" t="s">
        <v>108</v>
      </c>
      <c r="C256" s="33" t="s">
        <v>616</v>
      </c>
      <c r="D256" s="33">
        <v>2026</v>
      </c>
      <c r="E256" s="68">
        <v>5004093</v>
      </c>
    </row>
    <row r="257" spans="1:5" x14ac:dyDescent="0.2">
      <c r="A257" s="33" t="s">
        <v>73</v>
      </c>
      <c r="B257" s="33" t="s">
        <v>108</v>
      </c>
      <c r="C257" s="33" t="s">
        <v>616</v>
      </c>
      <c r="D257" s="33">
        <v>2027</v>
      </c>
      <c r="E257" s="68">
        <v>2667818</v>
      </c>
    </row>
    <row r="258" spans="1:5" x14ac:dyDescent="0.2">
      <c r="A258" s="33" t="s">
        <v>73</v>
      </c>
      <c r="B258" s="33" t="s">
        <v>108</v>
      </c>
      <c r="C258" s="33" t="s">
        <v>616</v>
      </c>
      <c r="D258" s="33">
        <v>2028</v>
      </c>
      <c r="E258" s="68">
        <v>3561818</v>
      </c>
    </row>
    <row r="259" spans="1:5" x14ac:dyDescent="0.2">
      <c r="A259" s="33" t="s">
        <v>73</v>
      </c>
      <c r="B259" s="33" t="s">
        <v>108</v>
      </c>
      <c r="C259" s="33" t="s">
        <v>616</v>
      </c>
      <c r="D259" s="33">
        <v>2029</v>
      </c>
      <c r="E259" s="68">
        <v>6389337</v>
      </c>
    </row>
    <row r="260" spans="1:5" x14ac:dyDescent="0.2">
      <c r="A260" s="33" t="s">
        <v>73</v>
      </c>
      <c r="B260" s="33" t="s">
        <v>108</v>
      </c>
      <c r="C260" s="33" t="s">
        <v>616</v>
      </c>
      <c r="D260" s="33">
        <v>2030</v>
      </c>
      <c r="E260" s="68">
        <v>3251599</v>
      </c>
    </row>
    <row r="261" spans="1:5" x14ac:dyDescent="0.2">
      <c r="A261" s="33" t="s">
        <v>73</v>
      </c>
      <c r="B261" s="33" t="s">
        <v>108</v>
      </c>
      <c r="C261" s="33" t="s">
        <v>616</v>
      </c>
      <c r="D261" s="33">
        <v>2031</v>
      </c>
      <c r="E261" s="68">
        <v>3172292</v>
      </c>
    </row>
    <row r="262" spans="1:5" x14ac:dyDescent="0.2">
      <c r="A262" s="33" t="s">
        <v>73</v>
      </c>
      <c r="B262" s="33" t="s">
        <v>108</v>
      </c>
      <c r="C262" s="33" t="s">
        <v>616</v>
      </c>
      <c r="D262" s="33">
        <v>2032</v>
      </c>
      <c r="E262" s="68">
        <v>1586146</v>
      </c>
    </row>
    <row r="263" spans="1:5" x14ac:dyDescent="0.2">
      <c r="A263" s="33" t="s">
        <v>73</v>
      </c>
      <c r="B263" s="33" t="s">
        <v>108</v>
      </c>
      <c r="C263" s="33" t="s">
        <v>616</v>
      </c>
      <c r="D263" s="33">
        <v>2033</v>
      </c>
      <c r="E263" s="68">
        <v>1506839</v>
      </c>
    </row>
    <row r="264" spans="1:5" x14ac:dyDescent="0.2">
      <c r="A264" s="33" t="s">
        <v>73</v>
      </c>
      <c r="B264" s="33" t="s">
        <v>108</v>
      </c>
      <c r="C264" s="33" t="s">
        <v>616</v>
      </c>
      <c r="D264" s="33">
        <v>2034</v>
      </c>
      <c r="E264" s="68">
        <v>793073</v>
      </c>
    </row>
    <row r="265" spans="1:5" x14ac:dyDescent="0.2">
      <c r="A265" s="33" t="s">
        <v>73</v>
      </c>
      <c r="B265" s="33" t="s">
        <v>108</v>
      </c>
      <c r="C265" s="33" t="s">
        <v>616</v>
      </c>
      <c r="D265" s="33">
        <v>2035</v>
      </c>
      <c r="E265" s="68">
        <v>3172292</v>
      </c>
    </row>
    <row r="266" spans="1:5" x14ac:dyDescent="0.2">
      <c r="A266" s="33" t="s">
        <v>73</v>
      </c>
      <c r="B266" s="33" t="s">
        <v>108</v>
      </c>
      <c r="C266" s="33" t="s">
        <v>616</v>
      </c>
      <c r="D266" s="33">
        <v>2037</v>
      </c>
      <c r="E266" s="68">
        <v>793074</v>
      </c>
    </row>
    <row r="267" spans="1:5" x14ac:dyDescent="0.2">
      <c r="A267" s="33" t="s">
        <v>73</v>
      </c>
      <c r="B267" s="33" t="s">
        <v>108</v>
      </c>
      <c r="C267" s="33" t="s">
        <v>616</v>
      </c>
      <c r="D267" s="33">
        <v>2038</v>
      </c>
      <c r="E267" s="68">
        <v>1586146</v>
      </c>
    </row>
    <row r="268" spans="1:5" x14ac:dyDescent="0.2">
      <c r="A268" s="33" t="s">
        <v>73</v>
      </c>
      <c r="B268" s="33" t="s">
        <v>108</v>
      </c>
      <c r="C268" s="33" t="s">
        <v>616</v>
      </c>
      <c r="D268" s="33">
        <v>2039</v>
      </c>
      <c r="E268" s="68">
        <v>893123</v>
      </c>
    </row>
    <row r="269" spans="1:5" x14ac:dyDescent="0.2">
      <c r="A269" s="33" t="s">
        <v>73</v>
      </c>
      <c r="B269" s="33" t="s">
        <v>108</v>
      </c>
      <c r="C269" s="33" t="s">
        <v>616</v>
      </c>
      <c r="D269" s="33">
        <v>2040</v>
      </c>
      <c r="E269" s="68">
        <v>1506839</v>
      </c>
    </row>
    <row r="270" spans="1:5" x14ac:dyDescent="0.2">
      <c r="A270" s="33" t="s">
        <v>73</v>
      </c>
      <c r="B270" s="33" t="s">
        <v>108</v>
      </c>
      <c r="C270" s="33" t="s">
        <v>616</v>
      </c>
      <c r="D270" s="33">
        <v>2041</v>
      </c>
      <c r="E270" s="68">
        <v>79307</v>
      </c>
    </row>
    <row r="271" spans="1:5" x14ac:dyDescent="0.2">
      <c r="A271" s="33" t="s">
        <v>73</v>
      </c>
      <c r="B271" s="33" t="s">
        <v>108</v>
      </c>
      <c r="C271" s="33" t="s">
        <v>605</v>
      </c>
      <c r="D271" s="33">
        <v>2018</v>
      </c>
      <c r="E271" s="68">
        <v>43924576.543986171</v>
      </c>
    </row>
    <row r="272" spans="1:5" x14ac:dyDescent="0.2">
      <c r="A272" s="33" t="s">
        <v>73</v>
      </c>
      <c r="B272" s="33" t="s">
        <v>108</v>
      </c>
      <c r="C272" s="33" t="s">
        <v>605</v>
      </c>
      <c r="D272" s="33">
        <v>2019</v>
      </c>
      <c r="E272" s="68">
        <v>44297410.470270075</v>
      </c>
    </row>
    <row r="273" spans="1:5" x14ac:dyDescent="0.2">
      <c r="A273" s="33" t="s">
        <v>73</v>
      </c>
      <c r="B273" s="33" t="s">
        <v>108</v>
      </c>
      <c r="C273" s="33" t="s">
        <v>605</v>
      </c>
      <c r="D273" s="33">
        <v>2020</v>
      </c>
      <c r="E273" s="68">
        <v>44872572.08909598</v>
      </c>
    </row>
    <row r="274" spans="1:5" x14ac:dyDescent="0.2">
      <c r="A274" s="33" t="s">
        <v>73</v>
      </c>
      <c r="B274" s="33" t="s">
        <v>108</v>
      </c>
      <c r="C274" s="33" t="s">
        <v>605</v>
      </c>
      <c r="D274" s="33">
        <v>2021</v>
      </c>
      <c r="E274" s="68">
        <v>48480455.233383559</v>
      </c>
    </row>
    <row r="275" spans="1:5" x14ac:dyDescent="0.2">
      <c r="A275" s="33" t="s">
        <v>73</v>
      </c>
      <c r="B275" s="33" t="s">
        <v>108</v>
      </c>
      <c r="C275" s="33" t="s">
        <v>605</v>
      </c>
      <c r="D275" s="33">
        <v>2022</v>
      </c>
      <c r="E275" s="68">
        <v>48798427.00707069</v>
      </c>
    </row>
    <row r="276" spans="1:5" x14ac:dyDescent="0.2">
      <c r="A276" s="33" t="s">
        <v>73</v>
      </c>
      <c r="B276" s="33" t="s">
        <v>108</v>
      </c>
      <c r="C276" s="33" t="s">
        <v>605</v>
      </c>
      <c r="D276" s="33">
        <v>2023</v>
      </c>
      <c r="E276" s="68">
        <v>50436527.993702516</v>
      </c>
    </row>
    <row r="277" spans="1:5" x14ac:dyDescent="0.2">
      <c r="A277" s="33" t="s">
        <v>73</v>
      </c>
      <c r="B277" s="33" t="s">
        <v>108</v>
      </c>
      <c r="C277" s="33" t="s">
        <v>605</v>
      </c>
      <c r="D277" s="33">
        <v>2024</v>
      </c>
      <c r="E277" s="68">
        <v>51366309.740491144</v>
      </c>
    </row>
    <row r="278" spans="1:5" x14ac:dyDescent="0.2">
      <c r="A278" s="33" t="s">
        <v>73</v>
      </c>
      <c r="B278" s="33" t="s">
        <v>108</v>
      </c>
      <c r="C278" s="33" t="s">
        <v>605</v>
      </c>
      <c r="D278" s="33">
        <v>2025</v>
      </c>
      <c r="E278" s="68">
        <v>50886801.744883083</v>
      </c>
    </row>
    <row r="279" spans="1:5" x14ac:dyDescent="0.2">
      <c r="A279" s="33" t="s">
        <v>73</v>
      </c>
      <c r="B279" s="33" t="s">
        <v>108</v>
      </c>
      <c r="C279" s="33" t="s">
        <v>605</v>
      </c>
      <c r="D279" s="33">
        <v>2026</v>
      </c>
      <c r="E279" s="68">
        <v>49646136.263796113</v>
      </c>
    </row>
    <row r="280" spans="1:5" x14ac:dyDescent="0.2">
      <c r="A280" s="33" t="s">
        <v>73</v>
      </c>
      <c r="B280" s="33" t="s">
        <v>108</v>
      </c>
      <c r="C280" s="33" t="s">
        <v>605</v>
      </c>
      <c r="D280" s="33">
        <v>2027</v>
      </c>
      <c r="E280" s="68">
        <v>51562609.106645122</v>
      </c>
    </row>
    <row r="281" spans="1:5" x14ac:dyDescent="0.2">
      <c r="A281" s="33" t="s">
        <v>73</v>
      </c>
      <c r="B281" s="33" t="s">
        <v>108</v>
      </c>
      <c r="C281" s="33" t="s">
        <v>605</v>
      </c>
      <c r="D281" s="33">
        <v>2028</v>
      </c>
      <c r="E281" s="68">
        <v>51160007.672343448</v>
      </c>
    </row>
    <row r="282" spans="1:5" x14ac:dyDescent="0.2">
      <c r="A282" s="33" t="s">
        <v>73</v>
      </c>
      <c r="B282" s="33" t="s">
        <v>108</v>
      </c>
      <c r="C282" s="33" t="s">
        <v>605</v>
      </c>
      <c r="D282" s="33">
        <v>2029</v>
      </c>
      <c r="E282" s="68">
        <v>52210767.978613488</v>
      </c>
    </row>
    <row r="283" spans="1:5" x14ac:dyDescent="0.2">
      <c r="A283" s="33" t="s">
        <v>73</v>
      </c>
      <c r="B283" s="33" t="s">
        <v>108</v>
      </c>
      <c r="C283" s="33" t="s">
        <v>605</v>
      </c>
      <c r="D283" s="33">
        <v>2030</v>
      </c>
      <c r="E283" s="68">
        <v>44215147.591205232</v>
      </c>
    </row>
    <row r="284" spans="1:5" x14ac:dyDescent="0.2">
      <c r="A284" s="33" t="s">
        <v>73</v>
      </c>
      <c r="B284" s="33" t="s">
        <v>108</v>
      </c>
      <c r="C284" s="33" t="s">
        <v>605</v>
      </c>
      <c r="D284" s="33">
        <v>2031</v>
      </c>
      <c r="E284" s="68">
        <v>40943824.478799507</v>
      </c>
    </row>
    <row r="285" spans="1:5" x14ac:dyDescent="0.2">
      <c r="A285" s="33" t="s">
        <v>73</v>
      </c>
      <c r="B285" s="33" t="s">
        <v>108</v>
      </c>
      <c r="C285" s="33" t="s">
        <v>605</v>
      </c>
      <c r="D285" s="33">
        <v>2032</v>
      </c>
      <c r="E285" s="68">
        <v>38559951.877598904</v>
      </c>
    </row>
    <row r="286" spans="1:5" x14ac:dyDescent="0.2">
      <c r="A286" s="33" t="s">
        <v>73</v>
      </c>
      <c r="B286" s="33" t="s">
        <v>108</v>
      </c>
      <c r="C286" s="33" t="s">
        <v>605</v>
      </c>
      <c r="D286" s="33">
        <v>2033</v>
      </c>
      <c r="E286" s="68">
        <v>33528609.713107742</v>
      </c>
    </row>
    <row r="287" spans="1:5" x14ac:dyDescent="0.2">
      <c r="A287" s="33" t="s">
        <v>73</v>
      </c>
      <c r="B287" s="33" t="s">
        <v>108</v>
      </c>
      <c r="C287" s="33" t="s">
        <v>605</v>
      </c>
      <c r="D287" s="33">
        <v>2034</v>
      </c>
      <c r="E287" s="68">
        <v>34831384.348525167</v>
      </c>
    </row>
    <row r="288" spans="1:5" x14ac:dyDescent="0.2">
      <c r="A288" s="33" t="s">
        <v>73</v>
      </c>
      <c r="B288" s="33" t="s">
        <v>108</v>
      </c>
      <c r="C288" s="33" t="s">
        <v>605</v>
      </c>
      <c r="D288" s="33">
        <v>2035</v>
      </c>
      <c r="E288" s="68">
        <v>27671548.483963184</v>
      </c>
    </row>
    <row r="289" spans="1:5" x14ac:dyDescent="0.2">
      <c r="A289" s="33" t="s">
        <v>73</v>
      </c>
      <c r="B289" s="33" t="s">
        <v>108</v>
      </c>
      <c r="C289" s="33" t="s">
        <v>605</v>
      </c>
      <c r="D289" s="33">
        <v>2036</v>
      </c>
      <c r="E289" s="68">
        <v>26175762.526411984</v>
      </c>
    </row>
    <row r="290" spans="1:5" x14ac:dyDescent="0.2">
      <c r="A290" s="33" t="s">
        <v>73</v>
      </c>
      <c r="B290" s="33" t="s">
        <v>108</v>
      </c>
      <c r="C290" s="33" t="s">
        <v>605</v>
      </c>
      <c r="D290" s="33">
        <v>2037</v>
      </c>
      <c r="E290" s="68">
        <v>29242054.015279543</v>
      </c>
    </row>
    <row r="291" spans="1:5" x14ac:dyDescent="0.2">
      <c r="A291" s="33" t="s">
        <v>73</v>
      </c>
      <c r="B291" s="33" t="s">
        <v>108</v>
      </c>
      <c r="C291" s="33" t="s">
        <v>605</v>
      </c>
      <c r="D291" s="33">
        <v>2038</v>
      </c>
      <c r="E291" s="68">
        <v>27537733.670742866</v>
      </c>
    </row>
    <row r="292" spans="1:5" x14ac:dyDescent="0.2">
      <c r="A292" s="33" t="s">
        <v>73</v>
      </c>
      <c r="B292" s="33" t="s">
        <v>108</v>
      </c>
      <c r="C292" s="33" t="s">
        <v>605</v>
      </c>
      <c r="D292" s="33">
        <v>2039</v>
      </c>
      <c r="E292" s="68">
        <v>29836428.914763927</v>
      </c>
    </row>
    <row r="293" spans="1:5" x14ac:dyDescent="0.2">
      <c r="A293" s="33" t="s">
        <v>73</v>
      </c>
      <c r="B293" s="33" t="s">
        <v>108</v>
      </c>
      <c r="C293" s="33" t="s">
        <v>605</v>
      </c>
      <c r="D293" s="33">
        <v>2040</v>
      </c>
      <c r="E293" s="68">
        <v>24424779.356765773</v>
      </c>
    </row>
    <row r="294" spans="1:5" x14ac:dyDescent="0.2">
      <c r="A294" s="33" t="s">
        <v>73</v>
      </c>
      <c r="B294" s="33" t="s">
        <v>108</v>
      </c>
      <c r="C294" s="33" t="s">
        <v>605</v>
      </c>
      <c r="D294" s="33">
        <v>2041</v>
      </c>
      <c r="E294" s="68">
        <v>24141467.428916335</v>
      </c>
    </row>
    <row r="295" spans="1:5" x14ac:dyDescent="0.2">
      <c r="A295" s="33" t="s">
        <v>73</v>
      </c>
      <c r="B295" s="33" t="s">
        <v>108</v>
      </c>
      <c r="C295" s="33" t="s">
        <v>605</v>
      </c>
      <c r="D295" s="33">
        <v>2042</v>
      </c>
      <c r="E295" s="68">
        <v>25213447.805151284</v>
      </c>
    </row>
    <row r="296" spans="1:5" x14ac:dyDescent="0.2">
      <c r="A296" s="33" t="s">
        <v>157</v>
      </c>
      <c r="B296" s="33" t="s">
        <v>532</v>
      </c>
      <c r="C296" s="33" t="s">
        <v>617</v>
      </c>
      <c r="D296" s="33">
        <v>2019</v>
      </c>
      <c r="E296" s="68">
        <v>2099000</v>
      </c>
    </row>
    <row r="297" spans="1:5" x14ac:dyDescent="0.2">
      <c r="A297" s="33" t="s">
        <v>157</v>
      </c>
      <c r="B297" s="33" t="s">
        <v>532</v>
      </c>
      <c r="C297" s="33" t="s">
        <v>617</v>
      </c>
      <c r="D297" s="33">
        <v>2020</v>
      </c>
      <c r="E297" s="68">
        <v>2099000</v>
      </c>
    </row>
    <row r="298" spans="1:5" x14ac:dyDescent="0.2">
      <c r="A298" s="33" t="s">
        <v>157</v>
      </c>
      <c r="B298" s="33" t="s">
        <v>532</v>
      </c>
      <c r="C298" s="33" t="s">
        <v>617</v>
      </c>
      <c r="D298" s="33">
        <v>2021</v>
      </c>
      <c r="E298" s="68">
        <v>2099000</v>
      </c>
    </row>
    <row r="299" spans="1:5" x14ac:dyDescent="0.2">
      <c r="A299" s="33" t="s">
        <v>157</v>
      </c>
      <c r="B299" s="33" t="s">
        <v>532</v>
      </c>
      <c r="C299" s="33" t="s">
        <v>617</v>
      </c>
      <c r="D299" s="33">
        <v>2022</v>
      </c>
      <c r="E299" s="68">
        <v>1955000</v>
      </c>
    </row>
    <row r="300" spans="1:5" x14ac:dyDescent="0.2">
      <c r="A300" s="33" t="s">
        <v>157</v>
      </c>
      <c r="B300" s="33" t="s">
        <v>532</v>
      </c>
      <c r="C300" s="33" t="s">
        <v>617</v>
      </c>
      <c r="D300" s="33">
        <v>2023</v>
      </c>
      <c r="E300" s="68">
        <v>2685000</v>
      </c>
    </row>
    <row r="301" spans="1:5" x14ac:dyDescent="0.2">
      <c r="A301" s="33" t="s">
        <v>157</v>
      </c>
      <c r="B301" s="33" t="s">
        <v>532</v>
      </c>
      <c r="C301" s="33" t="s">
        <v>617</v>
      </c>
      <c r="D301" s="33">
        <v>2024</v>
      </c>
      <c r="E301" s="68">
        <v>3348000</v>
      </c>
    </row>
    <row r="302" spans="1:5" x14ac:dyDescent="0.2">
      <c r="A302" s="33" t="s">
        <v>157</v>
      </c>
      <c r="B302" s="33" t="s">
        <v>532</v>
      </c>
      <c r="C302" s="33" t="s">
        <v>617</v>
      </c>
      <c r="D302" s="33">
        <v>2025</v>
      </c>
      <c r="E302" s="68">
        <v>4188200</v>
      </c>
    </row>
    <row r="303" spans="1:5" x14ac:dyDescent="0.2">
      <c r="A303" s="33" t="s">
        <v>157</v>
      </c>
      <c r="B303" s="33" t="s">
        <v>532</v>
      </c>
      <c r="C303" s="33" t="s">
        <v>617</v>
      </c>
      <c r="D303" s="33">
        <v>2026</v>
      </c>
      <c r="E303" s="68">
        <v>4110200</v>
      </c>
    </row>
    <row r="304" spans="1:5" x14ac:dyDescent="0.2">
      <c r="A304" s="33" t="s">
        <v>157</v>
      </c>
      <c r="B304" s="33" t="s">
        <v>532</v>
      </c>
      <c r="C304" s="33" t="s">
        <v>617</v>
      </c>
      <c r="D304" s="33">
        <v>2027</v>
      </c>
      <c r="E304" s="68">
        <v>3600200</v>
      </c>
    </row>
    <row r="305" spans="1:5" x14ac:dyDescent="0.2">
      <c r="A305" s="33" t="s">
        <v>157</v>
      </c>
      <c r="B305" s="33" t="s">
        <v>532</v>
      </c>
      <c r="C305" s="33" t="s">
        <v>617</v>
      </c>
      <c r="D305" s="33">
        <v>2028</v>
      </c>
      <c r="E305" s="68">
        <v>4139200</v>
      </c>
    </row>
    <row r="306" spans="1:5" x14ac:dyDescent="0.2">
      <c r="A306" s="33" t="s">
        <v>157</v>
      </c>
      <c r="B306" s="33" t="s">
        <v>532</v>
      </c>
      <c r="C306" s="33" t="s">
        <v>617</v>
      </c>
      <c r="D306" s="33">
        <v>2029</v>
      </c>
      <c r="E306" s="68">
        <v>2579000</v>
      </c>
    </row>
    <row r="307" spans="1:5" x14ac:dyDescent="0.2">
      <c r="A307" s="33" t="s">
        <v>157</v>
      </c>
      <c r="B307" s="33" t="s">
        <v>532</v>
      </c>
      <c r="C307" s="33" t="s">
        <v>617</v>
      </c>
      <c r="D307" s="33">
        <v>2030</v>
      </c>
      <c r="E307" s="68">
        <v>4675600</v>
      </c>
    </row>
    <row r="308" spans="1:5" x14ac:dyDescent="0.2">
      <c r="A308" s="33" t="s">
        <v>157</v>
      </c>
      <c r="B308" s="33" t="s">
        <v>532</v>
      </c>
      <c r="C308" s="33" t="s">
        <v>616</v>
      </c>
      <c r="D308" s="33">
        <v>2018</v>
      </c>
      <c r="E308" s="68">
        <v>10878435.002390938</v>
      </c>
    </row>
    <row r="309" spans="1:5" x14ac:dyDescent="0.2">
      <c r="A309" s="33" t="s">
        <v>157</v>
      </c>
      <c r="B309" s="33" t="s">
        <v>532</v>
      </c>
      <c r="C309" s="33" t="s">
        <v>616</v>
      </c>
      <c r="D309" s="33">
        <v>2019</v>
      </c>
      <c r="E309" s="68">
        <v>68094387.128336698</v>
      </c>
    </row>
    <row r="310" spans="1:5" x14ac:dyDescent="0.2">
      <c r="A310" s="33" t="s">
        <v>157</v>
      </c>
      <c r="B310" s="33" t="s">
        <v>532</v>
      </c>
      <c r="C310" s="33" t="s">
        <v>616</v>
      </c>
      <c r="D310" s="33">
        <v>2020</v>
      </c>
      <c r="E310" s="68">
        <v>32548125.086268887</v>
      </c>
    </row>
    <row r="311" spans="1:5" x14ac:dyDescent="0.2">
      <c r="A311" s="33" t="s">
        <v>157</v>
      </c>
      <c r="B311" s="33" t="s">
        <v>532</v>
      </c>
      <c r="C311" s="33" t="s">
        <v>616</v>
      </c>
      <c r="D311" s="33">
        <v>2021</v>
      </c>
      <c r="E311" s="68">
        <v>33935541.50798285</v>
      </c>
    </row>
    <row r="312" spans="1:5" x14ac:dyDescent="0.2">
      <c r="A312" s="33" t="s">
        <v>157</v>
      </c>
      <c r="B312" s="33" t="s">
        <v>532</v>
      </c>
      <c r="C312" s="33" t="s">
        <v>616</v>
      </c>
      <c r="D312" s="33">
        <v>2022</v>
      </c>
      <c r="E312" s="68">
        <v>41545217.201768838</v>
      </c>
    </row>
    <row r="313" spans="1:5" x14ac:dyDescent="0.2">
      <c r="A313" s="33" t="s">
        <v>157</v>
      </c>
      <c r="B313" s="33" t="s">
        <v>532</v>
      </c>
      <c r="C313" s="33" t="s">
        <v>616</v>
      </c>
      <c r="D313" s="33">
        <v>2023</v>
      </c>
      <c r="E313" s="68">
        <v>5586066.5823138002</v>
      </c>
    </row>
    <row r="314" spans="1:5" x14ac:dyDescent="0.2">
      <c r="A314" s="33" t="s">
        <v>157</v>
      </c>
      <c r="B314" s="33" t="s">
        <v>532</v>
      </c>
      <c r="C314" s="33" t="s">
        <v>616</v>
      </c>
      <c r="D314" s="33">
        <v>2024</v>
      </c>
      <c r="E314" s="68">
        <v>3462067.882401105</v>
      </c>
    </row>
    <row r="315" spans="1:5" x14ac:dyDescent="0.2">
      <c r="A315" s="33" t="s">
        <v>157</v>
      </c>
      <c r="B315" s="33" t="s">
        <v>532</v>
      </c>
      <c r="C315" s="33" t="s">
        <v>616</v>
      </c>
      <c r="D315" s="33">
        <v>2025</v>
      </c>
      <c r="E315" s="68">
        <v>6717590.7978257239</v>
      </c>
    </row>
    <row r="316" spans="1:5" x14ac:dyDescent="0.2">
      <c r="A316" s="33" t="s">
        <v>157</v>
      </c>
      <c r="B316" s="33" t="s">
        <v>532</v>
      </c>
      <c r="C316" s="33" t="s">
        <v>616</v>
      </c>
      <c r="D316" s="33">
        <v>2026</v>
      </c>
      <c r="E316" s="68">
        <v>5137635.1805482684</v>
      </c>
    </row>
    <row r="317" spans="1:5" x14ac:dyDescent="0.2">
      <c r="A317" s="33" t="s">
        <v>157</v>
      </c>
      <c r="B317" s="33" t="s">
        <v>532</v>
      </c>
      <c r="C317" s="33" t="s">
        <v>616</v>
      </c>
      <c r="D317" s="33">
        <v>2027</v>
      </c>
      <c r="E317" s="68">
        <v>3208256.9753930829</v>
      </c>
    </row>
    <row r="318" spans="1:5" x14ac:dyDescent="0.2">
      <c r="A318" s="33" t="s">
        <v>157</v>
      </c>
      <c r="B318" s="33" t="s">
        <v>532</v>
      </c>
      <c r="C318" s="33" t="s">
        <v>616</v>
      </c>
      <c r="D318" s="33">
        <v>2028</v>
      </c>
      <c r="E318" s="68">
        <v>3808152.7018528343</v>
      </c>
    </row>
    <row r="319" spans="1:5" x14ac:dyDescent="0.2">
      <c r="A319" s="33" t="s">
        <v>157</v>
      </c>
      <c r="B319" s="33" t="s">
        <v>532</v>
      </c>
      <c r="C319" s="33" t="s">
        <v>616</v>
      </c>
      <c r="D319" s="33">
        <v>2029</v>
      </c>
      <c r="E319" s="68">
        <v>1087680</v>
      </c>
    </row>
    <row r="320" spans="1:5" x14ac:dyDescent="0.2">
      <c r="A320" s="33" t="s">
        <v>157</v>
      </c>
      <c r="B320" s="33" t="s">
        <v>532</v>
      </c>
      <c r="C320" s="33" t="s">
        <v>616</v>
      </c>
      <c r="D320" s="33">
        <v>2030</v>
      </c>
      <c r="E320" s="68">
        <v>1314279.9999999998</v>
      </c>
    </row>
    <row r="321" spans="1:5" x14ac:dyDescent="0.2">
      <c r="A321" s="33" t="s">
        <v>157</v>
      </c>
      <c r="B321" s="33" t="s">
        <v>532</v>
      </c>
      <c r="C321" s="33" t="s">
        <v>614</v>
      </c>
      <c r="D321" s="33">
        <v>2018</v>
      </c>
      <c r="E321" s="68">
        <v>592570</v>
      </c>
    </row>
    <row r="322" spans="1:5" x14ac:dyDescent="0.2">
      <c r="A322" s="33" t="s">
        <v>157</v>
      </c>
      <c r="B322" s="33" t="s">
        <v>532</v>
      </c>
      <c r="C322" s="33" t="s">
        <v>614</v>
      </c>
      <c r="D322" s="33">
        <v>2019</v>
      </c>
      <c r="E322" s="68">
        <v>4949466.7086183373</v>
      </c>
    </row>
    <row r="323" spans="1:5" x14ac:dyDescent="0.2">
      <c r="A323" s="33" t="s">
        <v>157</v>
      </c>
      <c r="B323" s="33" t="s">
        <v>532</v>
      </c>
      <c r="C323" s="33" t="s">
        <v>614</v>
      </c>
      <c r="D323" s="33">
        <v>2020</v>
      </c>
      <c r="E323" s="68">
        <v>7441046.3018940547</v>
      </c>
    </row>
    <row r="324" spans="1:5" x14ac:dyDescent="0.2">
      <c r="A324" s="33" t="s">
        <v>157</v>
      </c>
      <c r="B324" s="33" t="s">
        <v>532</v>
      </c>
      <c r="C324" s="33" t="s">
        <v>614</v>
      </c>
      <c r="D324" s="33">
        <v>2021</v>
      </c>
      <c r="E324" s="68">
        <v>2876831.961775599</v>
      </c>
    </row>
    <row r="325" spans="1:5" x14ac:dyDescent="0.2">
      <c r="A325" s="33" t="s">
        <v>157</v>
      </c>
      <c r="B325" s="33" t="s">
        <v>532</v>
      </c>
      <c r="C325" s="33" t="s">
        <v>614</v>
      </c>
      <c r="D325" s="33">
        <v>2022</v>
      </c>
      <c r="E325" s="68">
        <v>342570</v>
      </c>
    </row>
    <row r="326" spans="1:5" x14ac:dyDescent="0.2">
      <c r="A326" s="33" t="s">
        <v>157</v>
      </c>
      <c r="B326" s="33" t="s">
        <v>532</v>
      </c>
      <c r="C326" s="33" t="s">
        <v>614</v>
      </c>
      <c r="D326" s="33">
        <v>2023</v>
      </c>
      <c r="E326" s="68">
        <v>342570</v>
      </c>
    </row>
    <row r="327" spans="1:5" x14ac:dyDescent="0.2">
      <c r="A327" s="33" t="s">
        <v>157</v>
      </c>
      <c r="B327" s="33" t="s">
        <v>532</v>
      </c>
      <c r="C327" s="33" t="s">
        <v>605</v>
      </c>
      <c r="D327" s="33">
        <v>2018</v>
      </c>
      <c r="E327" s="68">
        <v>18190462.179297891</v>
      </c>
    </row>
    <row r="328" spans="1:5" x14ac:dyDescent="0.2">
      <c r="A328" s="33" t="s">
        <v>157</v>
      </c>
      <c r="B328" s="33" t="s">
        <v>532</v>
      </c>
      <c r="C328" s="33" t="s">
        <v>605</v>
      </c>
      <c r="D328" s="33">
        <v>2019</v>
      </c>
      <c r="E328" s="68">
        <v>25577479.727590233</v>
      </c>
    </row>
    <row r="329" spans="1:5" x14ac:dyDescent="0.2">
      <c r="A329" s="33" t="s">
        <v>157</v>
      </c>
      <c r="B329" s="33" t="s">
        <v>532</v>
      </c>
      <c r="C329" s="33" t="s">
        <v>605</v>
      </c>
      <c r="D329" s="33">
        <v>2020</v>
      </c>
      <c r="E329" s="68">
        <v>27002767.95630594</v>
      </c>
    </row>
    <row r="330" spans="1:5" x14ac:dyDescent="0.2">
      <c r="A330" s="33" t="s">
        <v>157</v>
      </c>
      <c r="B330" s="33" t="s">
        <v>532</v>
      </c>
      <c r="C330" s="33" t="s">
        <v>605</v>
      </c>
      <c r="D330" s="33">
        <v>2021</v>
      </c>
      <c r="E330" s="68">
        <v>26612914.139999241</v>
      </c>
    </row>
    <row r="331" spans="1:5" x14ac:dyDescent="0.2">
      <c r="A331" s="33" t="s">
        <v>157</v>
      </c>
      <c r="B331" s="33" t="s">
        <v>532</v>
      </c>
      <c r="C331" s="33" t="s">
        <v>605</v>
      </c>
      <c r="D331" s="33">
        <v>2022</v>
      </c>
      <c r="E331" s="68">
        <v>24888337.674703844</v>
      </c>
    </row>
    <row r="332" spans="1:5" x14ac:dyDescent="0.2">
      <c r="A332" s="33" t="s">
        <v>157</v>
      </c>
      <c r="B332" s="33" t="s">
        <v>532</v>
      </c>
      <c r="C332" s="33" t="s">
        <v>605</v>
      </c>
      <c r="D332" s="33">
        <v>2023</v>
      </c>
      <c r="E332" s="68">
        <v>22944157.794637192</v>
      </c>
    </row>
    <row r="333" spans="1:5" x14ac:dyDescent="0.2">
      <c r="A333" s="33" t="s">
        <v>157</v>
      </c>
      <c r="B333" s="33" t="s">
        <v>532</v>
      </c>
      <c r="C333" s="33" t="s">
        <v>605</v>
      </c>
      <c r="D333" s="33">
        <v>2024</v>
      </c>
      <c r="E333" s="68">
        <v>19331521.500347298</v>
      </c>
    </row>
    <row r="334" spans="1:5" x14ac:dyDescent="0.2">
      <c r="A334" s="33" t="s">
        <v>157</v>
      </c>
      <c r="B334" s="33" t="s">
        <v>532</v>
      </c>
      <c r="C334" s="33" t="s">
        <v>605</v>
      </c>
      <c r="D334" s="33">
        <v>2025</v>
      </c>
      <c r="E334" s="68">
        <v>15863980.429876642</v>
      </c>
    </row>
    <row r="335" spans="1:5" x14ac:dyDescent="0.2">
      <c r="A335" s="33" t="s">
        <v>157</v>
      </c>
      <c r="B335" s="33" t="s">
        <v>532</v>
      </c>
      <c r="C335" s="33" t="s">
        <v>605</v>
      </c>
      <c r="D335" s="33">
        <v>2026</v>
      </c>
      <c r="E335" s="68">
        <v>13230576.373817107</v>
      </c>
    </row>
    <row r="336" spans="1:5" x14ac:dyDescent="0.2">
      <c r="A336" s="33" t="s">
        <v>157</v>
      </c>
      <c r="B336" s="33" t="s">
        <v>532</v>
      </c>
      <c r="C336" s="33" t="s">
        <v>605</v>
      </c>
      <c r="D336" s="33">
        <v>2027</v>
      </c>
      <c r="E336" s="68">
        <v>11008398.64029488</v>
      </c>
    </row>
    <row r="337" spans="1:5" x14ac:dyDescent="0.2">
      <c r="A337" s="33" t="s">
        <v>157</v>
      </c>
      <c r="B337" s="33" t="s">
        <v>532</v>
      </c>
      <c r="C337" s="33" t="s">
        <v>605</v>
      </c>
      <c r="D337" s="33">
        <v>2028</v>
      </c>
      <c r="E337" s="68">
        <v>9690405.1980683226</v>
      </c>
    </row>
    <row r="338" spans="1:5" x14ac:dyDescent="0.2">
      <c r="A338" s="33" t="s">
        <v>157</v>
      </c>
      <c r="B338" s="33" t="s">
        <v>532</v>
      </c>
      <c r="C338" s="33" t="s">
        <v>605</v>
      </c>
      <c r="D338" s="33">
        <v>2029</v>
      </c>
      <c r="E338" s="68">
        <v>9190360.6912231855</v>
      </c>
    </row>
    <row r="339" spans="1:5" x14ac:dyDescent="0.2">
      <c r="A339" s="33" t="s">
        <v>157</v>
      </c>
      <c r="B339" s="33" t="s">
        <v>532</v>
      </c>
      <c r="C339" s="33" t="s">
        <v>605</v>
      </c>
      <c r="D339" s="33">
        <v>2030</v>
      </c>
      <c r="E339" s="68">
        <v>8324979.5433123345</v>
      </c>
    </row>
    <row r="340" spans="1:5" x14ac:dyDescent="0.2">
      <c r="A340" s="33" t="s">
        <v>158</v>
      </c>
      <c r="B340" s="33" t="s">
        <v>540</v>
      </c>
      <c r="C340" s="33" t="s">
        <v>617</v>
      </c>
      <c r="D340" s="33">
        <v>2019</v>
      </c>
      <c r="E340" s="68">
        <v>877478.92920064903</v>
      </c>
    </row>
    <row r="341" spans="1:5" x14ac:dyDescent="0.2">
      <c r="A341" s="33" t="s">
        <v>158</v>
      </c>
      <c r="B341" s="33" t="s">
        <v>540</v>
      </c>
      <c r="C341" s="33" t="s">
        <v>617</v>
      </c>
      <c r="D341" s="33">
        <v>2020</v>
      </c>
      <c r="E341" s="68">
        <v>2079369.4571157899</v>
      </c>
    </row>
    <row r="342" spans="1:5" x14ac:dyDescent="0.2">
      <c r="A342" s="33" t="s">
        <v>158</v>
      </c>
      <c r="B342" s="33" t="s">
        <v>540</v>
      </c>
      <c r="C342" s="33" t="s">
        <v>617</v>
      </c>
      <c r="D342" s="33">
        <v>2021</v>
      </c>
      <c r="E342" s="68">
        <v>2643185.1548688477</v>
      </c>
    </row>
    <row r="343" spans="1:5" x14ac:dyDescent="0.2">
      <c r="A343" s="33" t="s">
        <v>158</v>
      </c>
      <c r="B343" s="33" t="s">
        <v>540</v>
      </c>
      <c r="C343" s="33" t="s">
        <v>617</v>
      </c>
      <c r="D343" s="33">
        <v>2022</v>
      </c>
      <c r="E343" s="68">
        <v>3208828.9260803661</v>
      </c>
    </row>
    <row r="344" spans="1:5" x14ac:dyDescent="0.2">
      <c r="A344" s="33" t="s">
        <v>158</v>
      </c>
      <c r="B344" s="33" t="s">
        <v>540</v>
      </c>
      <c r="C344" s="33" t="s">
        <v>617</v>
      </c>
      <c r="D344" s="33">
        <v>2023</v>
      </c>
      <c r="E344" s="68">
        <v>3826655.917105752</v>
      </c>
    </row>
    <row r="345" spans="1:5" x14ac:dyDescent="0.2">
      <c r="A345" s="33" t="s">
        <v>158</v>
      </c>
      <c r="B345" s="33" t="s">
        <v>540</v>
      </c>
      <c r="C345" s="33" t="s">
        <v>617</v>
      </c>
      <c r="D345" s="33">
        <v>2024</v>
      </c>
      <c r="E345" s="68">
        <v>4098256.6260452531</v>
      </c>
    </row>
    <row r="346" spans="1:5" x14ac:dyDescent="0.2">
      <c r="A346" s="33" t="s">
        <v>158</v>
      </c>
      <c r="B346" s="33" t="s">
        <v>540</v>
      </c>
      <c r="C346" s="33" t="s">
        <v>617</v>
      </c>
      <c r="D346" s="33">
        <v>2025</v>
      </c>
      <c r="E346" s="68">
        <v>3558405.0962865716</v>
      </c>
    </row>
    <row r="347" spans="1:5" x14ac:dyDescent="0.2">
      <c r="A347" s="33" t="s">
        <v>158</v>
      </c>
      <c r="B347" s="33" t="s">
        <v>540</v>
      </c>
      <c r="C347" s="33" t="s">
        <v>617</v>
      </c>
      <c r="D347" s="33">
        <v>2026</v>
      </c>
      <c r="E347" s="68">
        <v>2884583.0323686916</v>
      </c>
    </row>
    <row r="348" spans="1:5" x14ac:dyDescent="0.2">
      <c r="A348" s="33" t="s">
        <v>158</v>
      </c>
      <c r="B348" s="33" t="s">
        <v>540</v>
      </c>
      <c r="C348" s="33" t="s">
        <v>617</v>
      </c>
      <c r="D348" s="33">
        <v>2027</v>
      </c>
      <c r="E348" s="68">
        <v>2361567.5845590862</v>
      </c>
    </row>
    <row r="349" spans="1:5" x14ac:dyDescent="0.2">
      <c r="A349" s="33" t="s">
        <v>158</v>
      </c>
      <c r="B349" s="33" t="s">
        <v>540</v>
      </c>
      <c r="C349" s="33" t="s">
        <v>617</v>
      </c>
      <c r="D349" s="33">
        <v>2028</v>
      </c>
      <c r="E349" s="68">
        <v>1993109.421919419</v>
      </c>
    </row>
    <row r="350" spans="1:5" x14ac:dyDescent="0.2">
      <c r="A350" s="33" t="s">
        <v>158</v>
      </c>
      <c r="B350" s="33" t="s">
        <v>540</v>
      </c>
      <c r="C350" s="33" t="s">
        <v>617</v>
      </c>
      <c r="D350" s="33">
        <v>2029</v>
      </c>
      <c r="E350" s="68">
        <v>1740103.6421060772</v>
      </c>
    </row>
    <row r="351" spans="1:5" x14ac:dyDescent="0.2">
      <c r="A351" s="33" t="s">
        <v>158</v>
      </c>
      <c r="B351" s="33" t="s">
        <v>540</v>
      </c>
      <c r="C351" s="33" t="s">
        <v>617</v>
      </c>
      <c r="D351" s="33">
        <v>2030</v>
      </c>
      <c r="E351" s="68">
        <v>1554354.0245803462</v>
      </c>
    </row>
    <row r="352" spans="1:5" x14ac:dyDescent="0.2">
      <c r="A352" s="33" t="s">
        <v>158</v>
      </c>
      <c r="B352" s="33" t="s">
        <v>540</v>
      </c>
      <c r="C352" s="33" t="s">
        <v>617</v>
      </c>
      <c r="D352" s="33">
        <v>2031</v>
      </c>
      <c r="E352" s="68">
        <v>1418346.863703551</v>
      </c>
    </row>
    <row r="353" spans="1:5" x14ac:dyDescent="0.2">
      <c r="A353" s="33" t="s">
        <v>158</v>
      </c>
      <c r="B353" s="33" t="s">
        <v>540</v>
      </c>
      <c r="C353" s="33" t="s">
        <v>617</v>
      </c>
      <c r="D353" s="33">
        <v>2032</v>
      </c>
      <c r="E353" s="68">
        <v>1325717.3503162174</v>
      </c>
    </row>
    <row r="354" spans="1:5" x14ac:dyDescent="0.2">
      <c r="A354" s="33" t="s">
        <v>158</v>
      </c>
      <c r="B354" s="33" t="s">
        <v>540</v>
      </c>
      <c r="C354" s="33" t="s">
        <v>617</v>
      </c>
      <c r="D354" s="33">
        <v>2033</v>
      </c>
      <c r="E354" s="68">
        <v>1256425.9082154243</v>
      </c>
    </row>
    <row r="355" spans="1:5" x14ac:dyDescent="0.2">
      <c r="A355" s="33" t="s">
        <v>158</v>
      </c>
      <c r="B355" s="33" t="s">
        <v>540</v>
      </c>
      <c r="C355" s="33" t="s">
        <v>617</v>
      </c>
      <c r="D355" s="33">
        <v>2034</v>
      </c>
      <c r="E355" s="68">
        <v>1201117.4894959568</v>
      </c>
    </row>
    <row r="356" spans="1:5" x14ac:dyDescent="0.2">
      <c r="A356" s="33" t="s">
        <v>158</v>
      </c>
      <c r="B356" s="33" t="s">
        <v>540</v>
      </c>
      <c r="C356" s="33" t="s">
        <v>617</v>
      </c>
      <c r="D356" s="33">
        <v>2035</v>
      </c>
      <c r="E356" s="68">
        <v>1151986.6400140258</v>
      </c>
    </row>
    <row r="357" spans="1:5" x14ac:dyDescent="0.2">
      <c r="A357" s="33" t="s">
        <v>158</v>
      </c>
      <c r="B357" s="33" t="s">
        <v>540</v>
      </c>
      <c r="C357" s="33" t="s">
        <v>617</v>
      </c>
      <c r="D357" s="33">
        <v>2036</v>
      </c>
      <c r="E357" s="68">
        <v>1109451.585581051</v>
      </c>
    </row>
    <row r="358" spans="1:5" x14ac:dyDescent="0.2">
      <c r="A358" s="33" t="s">
        <v>158</v>
      </c>
      <c r="B358" s="33" t="s">
        <v>540</v>
      </c>
      <c r="C358" s="33" t="s">
        <v>617</v>
      </c>
      <c r="D358" s="33">
        <v>2037</v>
      </c>
      <c r="E358" s="68">
        <v>1067226.9735202303</v>
      </c>
    </row>
    <row r="359" spans="1:5" x14ac:dyDescent="0.2">
      <c r="A359" s="33" t="s">
        <v>158</v>
      </c>
      <c r="B359" s="33" t="s">
        <v>540</v>
      </c>
      <c r="C359" s="33" t="s">
        <v>617</v>
      </c>
      <c r="D359" s="33">
        <v>2038</v>
      </c>
      <c r="E359" s="68">
        <v>1027645.3763094516</v>
      </c>
    </row>
    <row r="360" spans="1:5" x14ac:dyDescent="0.2">
      <c r="A360" s="33" t="s">
        <v>158</v>
      </c>
      <c r="B360" s="33" t="s">
        <v>540</v>
      </c>
      <c r="C360" s="33" t="s">
        <v>617</v>
      </c>
      <c r="D360" s="33">
        <v>2039</v>
      </c>
      <c r="E360" s="68">
        <v>988096.77979840036</v>
      </c>
    </row>
    <row r="361" spans="1:5" x14ac:dyDescent="0.2">
      <c r="A361" s="33" t="s">
        <v>158</v>
      </c>
      <c r="B361" s="33" t="s">
        <v>540</v>
      </c>
      <c r="C361" s="33" t="s">
        <v>617</v>
      </c>
      <c r="D361" s="33">
        <v>2040</v>
      </c>
      <c r="E361" s="68">
        <v>955812.55831127241</v>
      </c>
    </row>
    <row r="362" spans="1:5" x14ac:dyDescent="0.2">
      <c r="A362" s="33" t="s">
        <v>158</v>
      </c>
      <c r="B362" s="33" t="s">
        <v>540</v>
      </c>
      <c r="C362" s="33" t="s">
        <v>617</v>
      </c>
      <c r="D362" s="33">
        <v>2041</v>
      </c>
      <c r="E362" s="68">
        <v>921433.71132380888</v>
      </c>
    </row>
    <row r="363" spans="1:5" x14ac:dyDescent="0.2">
      <c r="A363" s="33" t="s">
        <v>158</v>
      </c>
      <c r="B363" s="33" t="s">
        <v>540</v>
      </c>
      <c r="C363" s="33" t="s">
        <v>617</v>
      </c>
      <c r="D363" s="33">
        <v>2042</v>
      </c>
      <c r="E363" s="68">
        <v>891815.75702239084</v>
      </c>
    </row>
    <row r="364" spans="1:5" x14ac:dyDescent="0.2">
      <c r="A364" s="33" t="s">
        <v>158</v>
      </c>
      <c r="B364" s="33" t="s">
        <v>540</v>
      </c>
      <c r="C364" s="33" t="s">
        <v>617</v>
      </c>
      <c r="D364" s="33">
        <v>2043</v>
      </c>
      <c r="E364" s="68">
        <v>860499.54087851534</v>
      </c>
    </row>
    <row r="365" spans="1:5" x14ac:dyDescent="0.2">
      <c r="A365" s="33" t="s">
        <v>158</v>
      </c>
      <c r="B365" s="33" t="s">
        <v>540</v>
      </c>
      <c r="C365" s="33" t="s">
        <v>617</v>
      </c>
      <c r="D365" s="33">
        <v>2044</v>
      </c>
      <c r="E365" s="68">
        <v>808053.57197872084</v>
      </c>
    </row>
    <row r="366" spans="1:5" x14ac:dyDescent="0.2">
      <c r="A366" s="33" t="s">
        <v>158</v>
      </c>
      <c r="B366" s="33" t="s">
        <v>540</v>
      </c>
      <c r="C366" s="33" t="s">
        <v>617</v>
      </c>
      <c r="D366" s="33">
        <v>2045</v>
      </c>
      <c r="E366" s="68">
        <v>735116.35395826912</v>
      </c>
    </row>
    <row r="367" spans="1:5" x14ac:dyDescent="0.2">
      <c r="A367" s="33" t="s">
        <v>158</v>
      </c>
      <c r="B367" s="33" t="s">
        <v>540</v>
      </c>
      <c r="C367" s="33" t="s">
        <v>617</v>
      </c>
      <c r="D367" s="33">
        <v>2046</v>
      </c>
      <c r="E367" s="68">
        <v>666612.5850256593</v>
      </c>
    </row>
    <row r="368" spans="1:5" x14ac:dyDescent="0.2">
      <c r="A368" s="33" t="s">
        <v>158</v>
      </c>
      <c r="B368" s="33" t="s">
        <v>540</v>
      </c>
      <c r="C368" s="33" t="s">
        <v>617</v>
      </c>
      <c r="D368" s="33">
        <v>2047</v>
      </c>
      <c r="E368" s="68">
        <v>596850.99083259946</v>
      </c>
    </row>
    <row r="369" spans="1:5" x14ac:dyDescent="0.2">
      <c r="A369" s="33" t="s">
        <v>158</v>
      </c>
      <c r="B369" s="33" t="s">
        <v>540</v>
      </c>
      <c r="C369" s="33" t="s">
        <v>617</v>
      </c>
      <c r="D369" s="33">
        <v>2048</v>
      </c>
      <c r="E369" s="68">
        <v>319719.51199955452</v>
      </c>
    </row>
    <row r="370" spans="1:5" x14ac:dyDescent="0.2">
      <c r="A370" s="33" t="s">
        <v>158</v>
      </c>
      <c r="B370" s="33" t="s">
        <v>540</v>
      </c>
      <c r="C370" s="33" t="s">
        <v>616</v>
      </c>
      <c r="D370" s="33">
        <v>2019</v>
      </c>
      <c r="E370" s="68">
        <v>10728126.517191527</v>
      </c>
    </row>
    <row r="371" spans="1:5" x14ac:dyDescent="0.2">
      <c r="A371" s="33" t="s">
        <v>158</v>
      </c>
      <c r="B371" s="33" t="s">
        <v>540</v>
      </c>
      <c r="C371" s="33" t="s">
        <v>616</v>
      </c>
      <c r="D371" s="33">
        <v>2020</v>
      </c>
      <c r="E371" s="68">
        <v>80257204.820000008</v>
      </c>
    </row>
    <row r="372" spans="1:5" x14ac:dyDescent="0.2">
      <c r="A372" s="33" t="s">
        <v>158</v>
      </c>
      <c r="B372" s="33" t="s">
        <v>540</v>
      </c>
      <c r="C372" s="33" t="s">
        <v>616</v>
      </c>
      <c r="D372" s="33">
        <v>2021</v>
      </c>
      <c r="E372" s="68">
        <v>70760126.760000035</v>
      </c>
    </row>
    <row r="373" spans="1:5" x14ac:dyDescent="0.2">
      <c r="A373" s="33" t="s">
        <v>158</v>
      </c>
      <c r="B373" s="33" t="s">
        <v>540</v>
      </c>
      <c r="C373" s="33" t="s">
        <v>616</v>
      </c>
      <c r="D373" s="33">
        <v>2022</v>
      </c>
      <c r="E373" s="68">
        <v>85272173.819999993</v>
      </c>
    </row>
    <row r="374" spans="1:5" x14ac:dyDescent="0.2">
      <c r="A374" s="33" t="s">
        <v>158</v>
      </c>
      <c r="B374" s="33" t="s">
        <v>540</v>
      </c>
      <c r="C374" s="33" t="s">
        <v>616</v>
      </c>
      <c r="D374" s="33">
        <v>2023</v>
      </c>
      <c r="E374" s="68">
        <v>87164142.999999985</v>
      </c>
    </row>
    <row r="375" spans="1:5" x14ac:dyDescent="0.2">
      <c r="A375" s="33" t="s">
        <v>158</v>
      </c>
      <c r="B375" s="33" t="s">
        <v>540</v>
      </c>
      <c r="C375" s="33" t="s">
        <v>616</v>
      </c>
      <c r="D375" s="33">
        <v>2024</v>
      </c>
      <c r="E375" s="68">
        <v>54536415.999999993</v>
      </c>
    </row>
    <row r="376" spans="1:5" x14ac:dyDescent="0.2">
      <c r="A376" s="33" t="s">
        <v>158</v>
      </c>
      <c r="B376" s="33" t="s">
        <v>540</v>
      </c>
      <c r="C376" s="33" t="s">
        <v>605</v>
      </c>
      <c r="D376" s="33">
        <v>2018</v>
      </c>
      <c r="E376" s="68">
        <v>21093787.738845967</v>
      </c>
    </row>
    <row r="377" spans="1:5" x14ac:dyDescent="0.2">
      <c r="A377" s="33" t="s">
        <v>158</v>
      </c>
      <c r="B377" s="33" t="s">
        <v>540</v>
      </c>
      <c r="C377" s="33" t="s">
        <v>605</v>
      </c>
      <c r="D377" s="33">
        <v>2019</v>
      </c>
      <c r="E377" s="68">
        <v>44368624.241057575</v>
      </c>
    </row>
    <row r="378" spans="1:5" x14ac:dyDescent="0.2">
      <c r="A378" s="33" t="s">
        <v>158</v>
      </c>
      <c r="B378" s="33" t="s">
        <v>540</v>
      </c>
      <c r="C378" s="33" t="s">
        <v>605</v>
      </c>
      <c r="D378" s="33">
        <v>2020</v>
      </c>
      <c r="E378" s="68">
        <v>28426819.77692201</v>
      </c>
    </row>
    <row r="379" spans="1:5" x14ac:dyDescent="0.2">
      <c r="A379" s="33" t="s">
        <v>158</v>
      </c>
      <c r="B379" s="33" t="s">
        <v>540</v>
      </c>
      <c r="C379" s="33" t="s">
        <v>605</v>
      </c>
      <c r="D379" s="33">
        <v>2021</v>
      </c>
      <c r="E379" s="68">
        <v>29264901.412200172</v>
      </c>
    </row>
    <row r="380" spans="1:5" x14ac:dyDescent="0.2">
      <c r="A380" s="33" t="s">
        <v>158</v>
      </c>
      <c r="B380" s="33" t="s">
        <v>540</v>
      </c>
      <c r="C380" s="33" t="s">
        <v>605</v>
      </c>
      <c r="D380" s="33">
        <v>2022</v>
      </c>
      <c r="E380" s="68">
        <v>31331513.582512207</v>
      </c>
    </row>
    <row r="381" spans="1:5" x14ac:dyDescent="0.2">
      <c r="A381" s="33" t="s">
        <v>158</v>
      </c>
      <c r="B381" s="33" t="s">
        <v>540</v>
      </c>
      <c r="C381" s="33" t="s">
        <v>605</v>
      </c>
      <c r="D381" s="33">
        <v>2023</v>
      </c>
      <c r="E381" s="68">
        <v>33864825.988503911</v>
      </c>
    </row>
    <row r="382" spans="1:5" x14ac:dyDescent="0.2">
      <c r="A382" s="33" t="s">
        <v>158</v>
      </c>
      <c r="B382" s="33" t="s">
        <v>540</v>
      </c>
      <c r="C382" s="33" t="s">
        <v>605</v>
      </c>
      <c r="D382" s="33">
        <v>2024</v>
      </c>
      <c r="E382" s="68">
        <v>33299801.612236679</v>
      </c>
    </row>
    <row r="383" spans="1:5" x14ac:dyDescent="0.2">
      <c r="A383" s="33" t="s">
        <v>158</v>
      </c>
      <c r="B383" s="33" t="s">
        <v>540</v>
      </c>
      <c r="C383" s="33" t="s">
        <v>605</v>
      </c>
      <c r="D383" s="33">
        <v>2025</v>
      </c>
      <c r="E383" s="68">
        <v>30544862.630800735</v>
      </c>
    </row>
    <row r="384" spans="1:5" x14ac:dyDescent="0.2">
      <c r="A384" s="33" t="s">
        <v>158</v>
      </c>
      <c r="B384" s="33" t="s">
        <v>540</v>
      </c>
      <c r="C384" s="33" t="s">
        <v>605</v>
      </c>
      <c r="D384" s="33">
        <v>2026</v>
      </c>
      <c r="E384" s="68">
        <v>27312400.449007269</v>
      </c>
    </row>
    <row r="385" spans="1:5" x14ac:dyDescent="0.2">
      <c r="A385" s="33" t="s">
        <v>158</v>
      </c>
      <c r="B385" s="33" t="s">
        <v>540</v>
      </c>
      <c r="C385" s="33" t="s">
        <v>605</v>
      </c>
      <c r="D385" s="33">
        <v>2027</v>
      </c>
      <c r="E385" s="68">
        <v>24266534.08105918</v>
      </c>
    </row>
    <row r="386" spans="1:5" x14ac:dyDescent="0.2">
      <c r="A386" s="33" t="s">
        <v>158</v>
      </c>
      <c r="B386" s="33" t="s">
        <v>540</v>
      </c>
      <c r="C386" s="33" t="s">
        <v>605</v>
      </c>
      <c r="D386" s="33">
        <v>2028</v>
      </c>
      <c r="E386" s="68">
        <v>21810975.554042824</v>
      </c>
    </row>
    <row r="387" spans="1:5" x14ac:dyDescent="0.2">
      <c r="A387" s="33" t="s">
        <v>158</v>
      </c>
      <c r="B387" s="33" t="s">
        <v>540</v>
      </c>
      <c r="C387" s="33" t="s">
        <v>605</v>
      </c>
      <c r="D387" s="33">
        <v>2029</v>
      </c>
      <c r="E387" s="68">
        <v>20030446.835927408</v>
      </c>
    </row>
    <row r="388" spans="1:5" x14ac:dyDescent="0.2">
      <c r="A388" s="33" t="s">
        <v>158</v>
      </c>
      <c r="B388" s="33" t="s">
        <v>540</v>
      </c>
      <c r="C388" s="33" t="s">
        <v>605</v>
      </c>
      <c r="D388" s="33">
        <v>2030</v>
      </c>
      <c r="E388" s="68">
        <v>18431110.860446993</v>
      </c>
    </row>
    <row r="389" spans="1:5" x14ac:dyDescent="0.2">
      <c r="A389" s="33" t="s">
        <v>158</v>
      </c>
      <c r="B389" s="33" t="s">
        <v>540</v>
      </c>
      <c r="C389" s="33" t="s">
        <v>605</v>
      </c>
      <c r="D389" s="33">
        <v>2031</v>
      </c>
      <c r="E389" s="68">
        <v>17061959.340443343</v>
      </c>
    </row>
    <row r="390" spans="1:5" x14ac:dyDescent="0.2">
      <c r="A390" s="33" t="s">
        <v>158</v>
      </c>
      <c r="B390" s="33" t="s">
        <v>540</v>
      </c>
      <c r="C390" s="33" t="s">
        <v>605</v>
      </c>
      <c r="D390" s="33">
        <v>2032</v>
      </c>
      <c r="E390" s="68">
        <v>15857337.964650113</v>
      </c>
    </row>
    <row r="391" spans="1:5" x14ac:dyDescent="0.2">
      <c r="A391" s="33" t="s">
        <v>158</v>
      </c>
      <c r="B391" s="33" t="s">
        <v>540</v>
      </c>
      <c r="C391" s="33" t="s">
        <v>605</v>
      </c>
      <c r="D391" s="33">
        <v>2033</v>
      </c>
      <c r="E391" s="68">
        <v>14836015.434971716</v>
      </c>
    </row>
    <row r="392" spans="1:5" x14ac:dyDescent="0.2">
      <c r="A392" s="33" t="s">
        <v>158</v>
      </c>
      <c r="B392" s="33" t="s">
        <v>540</v>
      </c>
      <c r="C392" s="33" t="s">
        <v>605</v>
      </c>
      <c r="D392" s="33">
        <v>2034</v>
      </c>
      <c r="E392" s="68">
        <v>14056993.138116352</v>
      </c>
    </row>
    <row r="393" spans="1:5" x14ac:dyDescent="0.2">
      <c r="A393" s="33" t="s">
        <v>158</v>
      </c>
      <c r="B393" s="33" t="s">
        <v>540</v>
      </c>
      <c r="C393" s="33" t="s">
        <v>605</v>
      </c>
      <c r="D393" s="33">
        <v>2035</v>
      </c>
      <c r="E393" s="68">
        <v>13337290.232248127</v>
      </c>
    </row>
    <row r="394" spans="1:5" x14ac:dyDescent="0.2">
      <c r="A394" s="33" t="s">
        <v>158</v>
      </c>
      <c r="B394" s="33" t="s">
        <v>540</v>
      </c>
      <c r="C394" s="33" t="s">
        <v>605</v>
      </c>
      <c r="D394" s="33">
        <v>2036</v>
      </c>
      <c r="E394" s="68">
        <v>12748854.66048358</v>
      </c>
    </row>
    <row r="395" spans="1:5" x14ac:dyDescent="0.2">
      <c r="A395" s="33" t="s">
        <v>158</v>
      </c>
      <c r="B395" s="33" t="s">
        <v>540</v>
      </c>
      <c r="C395" s="33" t="s">
        <v>605</v>
      </c>
      <c r="D395" s="33">
        <v>2037</v>
      </c>
      <c r="E395" s="68">
        <v>12295678.554179376</v>
      </c>
    </row>
    <row r="396" spans="1:5" x14ac:dyDescent="0.2">
      <c r="A396" s="33" t="s">
        <v>158</v>
      </c>
      <c r="B396" s="33" t="s">
        <v>540</v>
      </c>
      <c r="C396" s="33" t="s">
        <v>605</v>
      </c>
      <c r="D396" s="33">
        <v>2038</v>
      </c>
      <c r="E396" s="68">
        <v>11854378.696467273</v>
      </c>
    </row>
    <row r="397" spans="1:5" x14ac:dyDescent="0.2">
      <c r="A397" s="33" t="s">
        <v>158</v>
      </c>
      <c r="B397" s="33" t="s">
        <v>540</v>
      </c>
      <c r="C397" s="33" t="s">
        <v>605</v>
      </c>
      <c r="D397" s="33">
        <v>2039</v>
      </c>
      <c r="E397" s="68">
        <v>11422271.818070596</v>
      </c>
    </row>
    <row r="398" spans="1:5" x14ac:dyDescent="0.2">
      <c r="A398" s="33" t="s">
        <v>158</v>
      </c>
      <c r="B398" s="33" t="s">
        <v>540</v>
      </c>
      <c r="C398" s="33" t="s">
        <v>605</v>
      </c>
      <c r="D398" s="33">
        <v>2040</v>
      </c>
      <c r="E398" s="68">
        <v>11107872.55336809</v>
      </c>
    </row>
    <row r="399" spans="1:5" x14ac:dyDescent="0.2">
      <c r="A399" s="33" t="s">
        <v>158</v>
      </c>
      <c r="B399" s="33" t="s">
        <v>540</v>
      </c>
      <c r="C399" s="33" t="s">
        <v>605</v>
      </c>
      <c r="D399" s="33">
        <v>2041</v>
      </c>
      <c r="E399" s="68">
        <v>10781293.712142183</v>
      </c>
    </row>
    <row r="400" spans="1:5" x14ac:dyDescent="0.2">
      <c r="A400" s="33" t="s">
        <v>158</v>
      </c>
      <c r="B400" s="33" t="s">
        <v>540</v>
      </c>
      <c r="C400" s="33" t="s">
        <v>605</v>
      </c>
      <c r="D400" s="33">
        <v>2042</v>
      </c>
      <c r="E400" s="68">
        <v>10533269.27020577</v>
      </c>
    </row>
    <row r="401" spans="1:5" x14ac:dyDescent="0.2">
      <c r="A401" s="33" t="s">
        <v>158</v>
      </c>
      <c r="B401" s="33" t="s">
        <v>540</v>
      </c>
      <c r="C401" s="33" t="s">
        <v>605</v>
      </c>
      <c r="D401" s="33">
        <v>2043</v>
      </c>
      <c r="E401" s="68">
        <v>10215738.051854158</v>
      </c>
    </row>
    <row r="402" spans="1:5" x14ac:dyDescent="0.2">
      <c r="A402" s="33" t="s">
        <v>158</v>
      </c>
      <c r="B402" s="33" t="s">
        <v>540</v>
      </c>
      <c r="C402" s="33" t="s">
        <v>605</v>
      </c>
      <c r="D402" s="33">
        <v>2044</v>
      </c>
      <c r="E402" s="68">
        <v>9589055.2875284068</v>
      </c>
    </row>
    <row r="403" spans="1:5" x14ac:dyDescent="0.2">
      <c r="A403" s="33" t="s">
        <v>158</v>
      </c>
      <c r="B403" s="33" t="s">
        <v>540</v>
      </c>
      <c r="C403" s="33" t="s">
        <v>605</v>
      </c>
      <c r="D403" s="33">
        <v>2045</v>
      </c>
      <c r="E403" s="68">
        <v>8611791.7120787706</v>
      </c>
    </row>
    <row r="404" spans="1:5" x14ac:dyDescent="0.2">
      <c r="A404" s="33" t="s">
        <v>158</v>
      </c>
      <c r="B404" s="33" t="s">
        <v>540</v>
      </c>
      <c r="C404" s="33" t="s">
        <v>605</v>
      </c>
      <c r="D404" s="33">
        <v>2046</v>
      </c>
      <c r="E404" s="68">
        <v>7733460.4497504765</v>
      </c>
    </row>
    <row r="405" spans="1:5" x14ac:dyDescent="0.2">
      <c r="A405" s="33" t="s">
        <v>158</v>
      </c>
      <c r="B405" s="33" t="s">
        <v>540</v>
      </c>
      <c r="C405" s="33" t="s">
        <v>605</v>
      </c>
      <c r="D405" s="33">
        <v>2047</v>
      </c>
      <c r="E405" s="68">
        <v>6788691.9808743428</v>
      </c>
    </row>
    <row r="406" spans="1:5" x14ac:dyDescent="0.2">
      <c r="A406" s="33" t="s">
        <v>158</v>
      </c>
      <c r="B406" s="33" t="s">
        <v>540</v>
      </c>
      <c r="C406" s="33" t="s">
        <v>605</v>
      </c>
      <c r="D406" s="33">
        <v>2048</v>
      </c>
      <c r="E406" s="68">
        <v>3563796.2517367583</v>
      </c>
    </row>
    <row r="407" spans="1:5" x14ac:dyDescent="0.2">
      <c r="A407" s="33" t="s">
        <v>72</v>
      </c>
      <c r="B407" s="33" t="s">
        <v>109</v>
      </c>
      <c r="C407" s="33" t="s">
        <v>616</v>
      </c>
      <c r="D407" s="33">
        <v>2018</v>
      </c>
      <c r="E407" s="68">
        <v>199900</v>
      </c>
    </row>
    <row r="408" spans="1:5" x14ac:dyDescent="0.2">
      <c r="A408" s="33" t="s">
        <v>72</v>
      </c>
      <c r="B408" s="33" t="s">
        <v>109</v>
      </c>
      <c r="C408" s="33" t="s">
        <v>616</v>
      </c>
      <c r="D408" s="33">
        <v>2019</v>
      </c>
      <c r="E408" s="68">
        <v>4228431.25</v>
      </c>
    </row>
    <row r="409" spans="1:5" x14ac:dyDescent="0.2">
      <c r="A409" s="33" t="s">
        <v>72</v>
      </c>
      <c r="B409" s="33" t="s">
        <v>109</v>
      </c>
      <c r="C409" s="33" t="s">
        <v>605</v>
      </c>
      <c r="D409" s="33">
        <v>2018</v>
      </c>
      <c r="E409" s="68">
        <v>1527888.7594704693</v>
      </c>
    </row>
    <row r="410" spans="1:5" x14ac:dyDescent="0.2">
      <c r="A410" s="33" t="s">
        <v>72</v>
      </c>
      <c r="B410" s="33" t="s">
        <v>109</v>
      </c>
      <c r="C410" s="33" t="s">
        <v>605</v>
      </c>
      <c r="D410" s="33">
        <v>2019</v>
      </c>
      <c r="E410" s="68">
        <v>17783871.427435245</v>
      </c>
    </row>
    <row r="411" spans="1:5" x14ac:dyDescent="0.2">
      <c r="A411" s="33" t="s">
        <v>4</v>
      </c>
      <c r="B411" s="33" t="s">
        <v>7</v>
      </c>
      <c r="C411" s="33" t="s">
        <v>614</v>
      </c>
      <c r="D411" s="33">
        <v>2015</v>
      </c>
      <c r="E411" s="68">
        <v>2378160.2749999999</v>
      </c>
    </row>
    <row r="412" spans="1:5" x14ac:dyDescent="0.2">
      <c r="A412" s="33" t="s">
        <v>4</v>
      </c>
      <c r="B412" s="33" t="s">
        <v>7</v>
      </c>
      <c r="C412" s="33" t="s">
        <v>614</v>
      </c>
      <c r="D412" s="33">
        <v>2016</v>
      </c>
      <c r="E412" s="68">
        <v>7624720.8249999993</v>
      </c>
    </row>
    <row r="413" spans="1:5" x14ac:dyDescent="0.2">
      <c r="A413" s="33" t="s">
        <v>4</v>
      </c>
      <c r="B413" s="33" t="s">
        <v>7</v>
      </c>
      <c r="C413" s="33" t="s">
        <v>614</v>
      </c>
      <c r="D413" s="33">
        <v>2017</v>
      </c>
      <c r="E413" s="68">
        <v>4911093.491249999</v>
      </c>
    </row>
    <row r="414" spans="1:5" x14ac:dyDescent="0.2">
      <c r="A414" s="33" t="s">
        <v>4</v>
      </c>
      <c r="B414" s="33" t="s">
        <v>7</v>
      </c>
      <c r="C414" s="33" t="s">
        <v>614</v>
      </c>
      <c r="D414" s="33">
        <v>2018</v>
      </c>
      <c r="E414" s="68">
        <v>59140802.1658125</v>
      </c>
    </row>
    <row r="415" spans="1:5" x14ac:dyDescent="0.2">
      <c r="A415" s="33" t="s">
        <v>4</v>
      </c>
      <c r="B415" s="33" t="s">
        <v>7</v>
      </c>
      <c r="C415" s="33" t="s">
        <v>614</v>
      </c>
      <c r="D415" s="33">
        <v>2019</v>
      </c>
      <c r="E415" s="68">
        <v>70842249.950643614</v>
      </c>
    </row>
    <row r="416" spans="1:5" x14ac:dyDescent="0.2">
      <c r="A416" s="33" t="s">
        <v>5</v>
      </c>
      <c r="B416" s="33" t="s">
        <v>110</v>
      </c>
      <c r="C416" s="33" t="s">
        <v>615</v>
      </c>
      <c r="D416" s="33">
        <v>2018</v>
      </c>
      <c r="E416" s="68">
        <v>81484985.472757936</v>
      </c>
    </row>
    <row r="417" spans="1:5" x14ac:dyDescent="0.2">
      <c r="A417" s="33" t="s">
        <v>5</v>
      </c>
      <c r="B417" s="33" t="s">
        <v>110</v>
      </c>
      <c r="C417" s="33" t="s">
        <v>615</v>
      </c>
      <c r="D417" s="33">
        <v>2019</v>
      </c>
      <c r="E417" s="68">
        <v>162761620.7909784</v>
      </c>
    </row>
    <row r="418" spans="1:5" x14ac:dyDescent="0.2">
      <c r="A418" s="33" t="s">
        <v>5</v>
      </c>
      <c r="B418" s="33" t="s">
        <v>110</v>
      </c>
      <c r="C418" s="33" t="s">
        <v>615</v>
      </c>
      <c r="D418" s="33">
        <v>2020</v>
      </c>
      <c r="E418" s="68">
        <v>4506943.7362637352</v>
      </c>
    </row>
    <row r="419" spans="1:5" x14ac:dyDescent="0.2">
      <c r="A419" s="33" t="s">
        <v>5</v>
      </c>
      <c r="B419" s="33" t="s">
        <v>110</v>
      </c>
      <c r="C419" s="33" t="s">
        <v>614</v>
      </c>
      <c r="D419" s="33">
        <v>2015</v>
      </c>
      <c r="E419" s="68">
        <v>2194783.6749999998</v>
      </c>
    </row>
    <row r="420" spans="1:5" x14ac:dyDescent="0.2">
      <c r="A420" s="33" t="s">
        <v>5</v>
      </c>
      <c r="B420" s="33" t="s">
        <v>110</v>
      </c>
      <c r="C420" s="33" t="s">
        <v>614</v>
      </c>
      <c r="D420" s="33">
        <v>2016</v>
      </c>
      <c r="E420" s="68">
        <v>9165311.0250000022</v>
      </c>
    </row>
    <row r="421" spans="1:5" x14ac:dyDescent="0.2">
      <c r="A421" s="33" t="s">
        <v>5</v>
      </c>
      <c r="B421" s="33" t="s">
        <v>110</v>
      </c>
      <c r="C421" s="33" t="s">
        <v>614</v>
      </c>
      <c r="D421" s="33">
        <v>2017</v>
      </c>
      <c r="E421" s="68">
        <v>71517505.201250002</v>
      </c>
    </row>
    <row r="422" spans="1:5" x14ac:dyDescent="0.2">
      <c r="A422" s="33" t="s">
        <v>5</v>
      </c>
      <c r="B422" s="33" t="s">
        <v>110</v>
      </c>
      <c r="C422" s="33" t="s">
        <v>614</v>
      </c>
      <c r="D422" s="33">
        <v>2018</v>
      </c>
      <c r="E422" s="68">
        <v>14415965.000000004</v>
      </c>
    </row>
    <row r="423" spans="1:5" x14ac:dyDescent="0.2">
      <c r="A423" s="33" t="s">
        <v>5</v>
      </c>
      <c r="B423" s="33" t="s">
        <v>110</v>
      </c>
      <c r="C423" s="33" t="s">
        <v>614</v>
      </c>
      <c r="D423" s="33">
        <v>2019</v>
      </c>
      <c r="E423" s="68">
        <v>1040663.9871041664</v>
      </c>
    </row>
    <row r="424" spans="1:5" x14ac:dyDescent="0.2">
      <c r="A424" s="33" t="s">
        <v>83</v>
      </c>
      <c r="B424" s="33" t="s">
        <v>111</v>
      </c>
      <c r="C424" s="33" t="s">
        <v>617</v>
      </c>
      <c r="D424" s="33">
        <v>2041</v>
      </c>
      <c r="E424" s="68">
        <v>204800200.94000003</v>
      </c>
    </row>
    <row r="425" spans="1:5" x14ac:dyDescent="0.2">
      <c r="A425" s="33" t="s">
        <v>83</v>
      </c>
      <c r="B425" s="33" t="s">
        <v>111</v>
      </c>
      <c r="C425" s="33" t="s">
        <v>616</v>
      </c>
      <c r="D425" s="33">
        <v>2017</v>
      </c>
      <c r="E425" s="68">
        <v>19774238.068825196</v>
      </c>
    </row>
    <row r="426" spans="1:5" x14ac:dyDescent="0.2">
      <c r="A426" s="33" t="s">
        <v>83</v>
      </c>
      <c r="B426" s="33" t="s">
        <v>111</v>
      </c>
      <c r="C426" s="33" t="s">
        <v>616</v>
      </c>
      <c r="D426" s="33">
        <v>2018</v>
      </c>
      <c r="E426" s="68">
        <v>212515912.93504548</v>
      </c>
    </row>
    <row r="427" spans="1:5" x14ac:dyDescent="0.2">
      <c r="A427" s="33" t="s">
        <v>83</v>
      </c>
      <c r="B427" s="33" t="s">
        <v>111</v>
      </c>
      <c r="C427" s="33" t="s">
        <v>616</v>
      </c>
      <c r="D427" s="33">
        <v>2019</v>
      </c>
      <c r="E427" s="68">
        <v>342722881.1794287</v>
      </c>
    </row>
    <row r="428" spans="1:5" x14ac:dyDescent="0.2">
      <c r="A428" s="33" t="s">
        <v>83</v>
      </c>
      <c r="B428" s="33" t="s">
        <v>111</v>
      </c>
      <c r="C428" s="33" t="s">
        <v>616</v>
      </c>
      <c r="D428" s="33">
        <v>2020</v>
      </c>
      <c r="E428" s="68">
        <v>400255915.18822193</v>
      </c>
    </row>
    <row r="429" spans="1:5" x14ac:dyDescent="0.2">
      <c r="A429" s="33" t="s">
        <v>83</v>
      </c>
      <c r="B429" s="33" t="s">
        <v>111</v>
      </c>
      <c r="C429" s="33" t="s">
        <v>616</v>
      </c>
      <c r="D429" s="33">
        <v>2021</v>
      </c>
      <c r="E429" s="68">
        <v>169180124.563602</v>
      </c>
    </row>
    <row r="430" spans="1:5" x14ac:dyDescent="0.2">
      <c r="A430" s="33" t="s">
        <v>83</v>
      </c>
      <c r="B430" s="33" t="s">
        <v>111</v>
      </c>
      <c r="C430" s="33" t="s">
        <v>616</v>
      </c>
      <c r="D430" s="33">
        <v>2022</v>
      </c>
      <c r="E430" s="68">
        <v>123706271.42857097</v>
      </c>
    </row>
    <row r="431" spans="1:5" x14ac:dyDescent="0.2">
      <c r="A431" s="33" t="s">
        <v>83</v>
      </c>
      <c r="B431" s="33" t="s">
        <v>111</v>
      </c>
      <c r="C431" s="33" t="s">
        <v>616</v>
      </c>
      <c r="D431" s="33">
        <v>2023</v>
      </c>
      <c r="E431" s="68">
        <v>79048060.00000003</v>
      </c>
    </row>
    <row r="432" spans="1:5" x14ac:dyDescent="0.2">
      <c r="A432" s="33" t="s">
        <v>83</v>
      </c>
      <c r="B432" s="33" t="s">
        <v>111</v>
      </c>
      <c r="C432" s="33" t="s">
        <v>616</v>
      </c>
      <c r="D432" s="33">
        <v>2024</v>
      </c>
      <c r="E432" s="68">
        <v>268594880.18750006</v>
      </c>
    </row>
    <row r="433" spans="1:5" x14ac:dyDescent="0.2">
      <c r="A433" s="33" t="s">
        <v>83</v>
      </c>
      <c r="B433" s="33" t="s">
        <v>111</v>
      </c>
      <c r="C433" s="33" t="s">
        <v>616</v>
      </c>
      <c r="D433" s="33">
        <v>2025</v>
      </c>
      <c r="E433" s="68">
        <v>118100065.81250001</v>
      </c>
    </row>
    <row r="434" spans="1:5" x14ac:dyDescent="0.2">
      <c r="A434" s="33" t="s">
        <v>83</v>
      </c>
      <c r="B434" s="33" t="s">
        <v>111</v>
      </c>
      <c r="C434" s="33" t="s">
        <v>616</v>
      </c>
      <c r="D434" s="33">
        <v>2035</v>
      </c>
      <c r="E434" s="68">
        <v>50000000</v>
      </c>
    </row>
    <row r="435" spans="1:5" x14ac:dyDescent="0.2">
      <c r="A435" s="33" t="s">
        <v>83</v>
      </c>
      <c r="B435" s="33" t="s">
        <v>111</v>
      </c>
      <c r="C435" s="33" t="s">
        <v>605</v>
      </c>
      <c r="D435" s="33">
        <v>2019</v>
      </c>
      <c r="E435" s="68">
        <v>58572682.167117901</v>
      </c>
    </row>
    <row r="436" spans="1:5" x14ac:dyDescent="0.2">
      <c r="A436" s="33" t="s">
        <v>83</v>
      </c>
      <c r="B436" s="33" t="s">
        <v>111</v>
      </c>
      <c r="C436" s="33" t="s">
        <v>605</v>
      </c>
      <c r="D436" s="33">
        <v>2020</v>
      </c>
      <c r="E436" s="68">
        <v>169838238.78359771</v>
      </c>
    </row>
    <row r="437" spans="1:5" x14ac:dyDescent="0.2">
      <c r="A437" s="33" t="s">
        <v>83</v>
      </c>
      <c r="B437" s="33" t="s">
        <v>111</v>
      </c>
      <c r="C437" s="33" t="s">
        <v>605</v>
      </c>
      <c r="D437" s="33">
        <v>2021</v>
      </c>
      <c r="E437" s="68">
        <v>276738025.18218768</v>
      </c>
    </row>
    <row r="438" spans="1:5" x14ac:dyDescent="0.2">
      <c r="A438" s="33" t="s">
        <v>83</v>
      </c>
      <c r="B438" s="33" t="s">
        <v>111</v>
      </c>
      <c r="C438" s="33" t="s">
        <v>605</v>
      </c>
      <c r="D438" s="33">
        <v>2022</v>
      </c>
      <c r="E438" s="68">
        <v>308116737.51200581</v>
      </c>
    </row>
    <row r="439" spans="1:5" x14ac:dyDescent="0.2">
      <c r="A439" s="33" t="s">
        <v>83</v>
      </c>
      <c r="B439" s="33" t="s">
        <v>111</v>
      </c>
      <c r="C439" s="33" t="s">
        <v>605</v>
      </c>
      <c r="D439" s="33">
        <v>2023</v>
      </c>
      <c r="E439" s="68">
        <v>290194714.2477544</v>
      </c>
    </row>
    <row r="440" spans="1:5" x14ac:dyDescent="0.2">
      <c r="A440" s="33" t="s">
        <v>83</v>
      </c>
      <c r="B440" s="33" t="s">
        <v>111</v>
      </c>
      <c r="C440" s="33" t="s">
        <v>605</v>
      </c>
      <c r="D440" s="33">
        <v>2024</v>
      </c>
      <c r="E440" s="68">
        <v>306600986.88785595</v>
      </c>
    </row>
    <row r="441" spans="1:5" x14ac:dyDescent="0.2">
      <c r="A441" s="33" t="s">
        <v>83</v>
      </c>
      <c r="B441" s="33" t="s">
        <v>111</v>
      </c>
      <c r="C441" s="33" t="s">
        <v>605</v>
      </c>
      <c r="D441" s="33">
        <v>2025</v>
      </c>
      <c r="E441" s="68">
        <v>333133093.19277084</v>
      </c>
    </row>
    <row r="442" spans="1:5" x14ac:dyDescent="0.2">
      <c r="A442" s="33" t="s">
        <v>83</v>
      </c>
      <c r="B442" s="33" t="s">
        <v>111</v>
      </c>
      <c r="C442" s="33" t="s">
        <v>605</v>
      </c>
      <c r="D442" s="33">
        <v>2026</v>
      </c>
      <c r="E442" s="68">
        <v>289082569.2348187</v>
      </c>
    </row>
    <row r="443" spans="1:5" x14ac:dyDescent="0.2">
      <c r="A443" s="33" t="s">
        <v>83</v>
      </c>
      <c r="B443" s="33" t="s">
        <v>111</v>
      </c>
      <c r="C443" s="33" t="s">
        <v>605</v>
      </c>
      <c r="D443" s="33">
        <v>2027</v>
      </c>
      <c r="E443" s="68">
        <v>318283768.6802544</v>
      </c>
    </row>
    <row r="444" spans="1:5" x14ac:dyDescent="0.2">
      <c r="A444" s="33" t="s">
        <v>83</v>
      </c>
      <c r="B444" s="33" t="s">
        <v>111</v>
      </c>
      <c r="C444" s="33" t="s">
        <v>605</v>
      </c>
      <c r="D444" s="33">
        <v>2028</v>
      </c>
      <c r="E444" s="68">
        <v>343795082.55150902</v>
      </c>
    </row>
    <row r="445" spans="1:5" x14ac:dyDescent="0.2">
      <c r="A445" s="33" t="s">
        <v>83</v>
      </c>
      <c r="B445" s="33" t="s">
        <v>111</v>
      </c>
      <c r="C445" s="33" t="s">
        <v>605</v>
      </c>
      <c r="D445" s="33">
        <v>2029</v>
      </c>
      <c r="E445" s="68">
        <v>287660624.0469541</v>
      </c>
    </row>
    <row r="446" spans="1:5" x14ac:dyDescent="0.2">
      <c r="A446" s="33" t="s">
        <v>83</v>
      </c>
      <c r="B446" s="33" t="s">
        <v>111</v>
      </c>
      <c r="C446" s="33" t="s">
        <v>605</v>
      </c>
      <c r="D446" s="33">
        <v>2030</v>
      </c>
      <c r="E446" s="68">
        <v>316558067.80325234</v>
      </c>
    </row>
    <row r="447" spans="1:5" x14ac:dyDescent="0.2">
      <c r="A447" s="33" t="s">
        <v>83</v>
      </c>
      <c r="B447" s="33" t="s">
        <v>111</v>
      </c>
      <c r="C447" s="33" t="s">
        <v>605</v>
      </c>
      <c r="D447" s="33">
        <v>2031</v>
      </c>
      <c r="E447" s="68">
        <v>340339328.87968993</v>
      </c>
    </row>
    <row r="448" spans="1:5" x14ac:dyDescent="0.2">
      <c r="A448" s="33" t="s">
        <v>83</v>
      </c>
      <c r="B448" s="33" t="s">
        <v>111</v>
      </c>
      <c r="C448" s="33" t="s">
        <v>605</v>
      </c>
      <c r="D448" s="33">
        <v>2032</v>
      </c>
      <c r="E448" s="68">
        <v>285546137.87797165</v>
      </c>
    </row>
    <row r="449" spans="1:5" x14ac:dyDescent="0.2">
      <c r="A449" s="33" t="s">
        <v>83</v>
      </c>
      <c r="B449" s="33" t="s">
        <v>111</v>
      </c>
      <c r="C449" s="33" t="s">
        <v>605</v>
      </c>
      <c r="D449" s="33">
        <v>2033</v>
      </c>
      <c r="E449" s="68">
        <v>315894484.9745785</v>
      </c>
    </row>
    <row r="450" spans="1:5" x14ac:dyDescent="0.2">
      <c r="A450" s="33" t="s">
        <v>83</v>
      </c>
      <c r="B450" s="33" t="s">
        <v>111</v>
      </c>
      <c r="C450" s="33" t="s">
        <v>605</v>
      </c>
      <c r="D450" s="33">
        <v>2034</v>
      </c>
      <c r="E450" s="68">
        <v>338612102.62729371</v>
      </c>
    </row>
    <row r="451" spans="1:5" x14ac:dyDescent="0.2">
      <c r="A451" s="33" t="s">
        <v>83</v>
      </c>
      <c r="B451" s="33" t="s">
        <v>111</v>
      </c>
      <c r="C451" s="33" t="s">
        <v>605</v>
      </c>
      <c r="D451" s="33">
        <v>2035</v>
      </c>
      <c r="E451" s="68">
        <v>191497892.72216234</v>
      </c>
    </row>
    <row r="452" spans="1:5" x14ac:dyDescent="0.2">
      <c r="A452" s="33" t="s">
        <v>83</v>
      </c>
      <c r="B452" s="33" t="s">
        <v>111</v>
      </c>
      <c r="C452" s="33" t="s">
        <v>605</v>
      </c>
      <c r="D452" s="33">
        <v>2036</v>
      </c>
      <c r="E452" s="68">
        <v>143627743.03882903</v>
      </c>
    </row>
    <row r="453" spans="1:5" x14ac:dyDescent="0.2">
      <c r="A453" s="33" t="s">
        <v>83</v>
      </c>
      <c r="B453" s="33" t="s">
        <v>111</v>
      </c>
      <c r="C453" s="33" t="s">
        <v>605</v>
      </c>
      <c r="D453" s="33">
        <v>2037</v>
      </c>
      <c r="E453" s="68">
        <v>167818043.60612649</v>
      </c>
    </row>
    <row r="454" spans="1:5" x14ac:dyDescent="0.2">
      <c r="A454" s="33" t="s">
        <v>83</v>
      </c>
      <c r="B454" s="33" t="s">
        <v>111</v>
      </c>
      <c r="C454" s="33" t="s">
        <v>605</v>
      </c>
      <c r="D454" s="33">
        <v>2038</v>
      </c>
      <c r="E454" s="68">
        <v>114970012.92619595</v>
      </c>
    </row>
    <row r="455" spans="1:5" x14ac:dyDescent="0.2">
      <c r="A455" s="33" t="s">
        <v>83</v>
      </c>
      <c r="B455" s="33" t="s">
        <v>111</v>
      </c>
      <c r="C455" s="33" t="s">
        <v>605</v>
      </c>
      <c r="D455" s="33">
        <v>2039</v>
      </c>
      <c r="E455" s="68">
        <v>143053006.19554427</v>
      </c>
    </row>
    <row r="456" spans="1:5" x14ac:dyDescent="0.2">
      <c r="A456" s="33" t="s">
        <v>83</v>
      </c>
      <c r="B456" s="33" t="s">
        <v>111</v>
      </c>
      <c r="C456" s="33" t="s">
        <v>605</v>
      </c>
      <c r="D456" s="33">
        <v>2040</v>
      </c>
      <c r="E456" s="68">
        <v>167539583.19269705</v>
      </c>
    </row>
    <row r="457" spans="1:5" x14ac:dyDescent="0.2">
      <c r="A457" s="33" t="s">
        <v>83</v>
      </c>
      <c r="B457" s="33" t="s">
        <v>111</v>
      </c>
      <c r="C457" s="33" t="s">
        <v>616</v>
      </c>
      <c r="D457" s="33">
        <v>2017</v>
      </c>
      <c r="E457" s="68">
        <v>9816095.6473485567</v>
      </c>
    </row>
    <row r="458" spans="1:5" x14ac:dyDescent="0.2">
      <c r="A458" s="33" t="s">
        <v>83</v>
      </c>
      <c r="B458" s="33" t="s">
        <v>111</v>
      </c>
      <c r="C458" s="33" t="s">
        <v>616</v>
      </c>
      <c r="D458" s="33">
        <v>2018</v>
      </c>
      <c r="E458" s="68">
        <v>22483178.485283896</v>
      </c>
    </row>
    <row r="459" spans="1:5" x14ac:dyDescent="0.2">
      <c r="A459" s="33" t="s">
        <v>83</v>
      </c>
      <c r="B459" s="33" t="s">
        <v>111</v>
      </c>
      <c r="C459" s="33" t="s">
        <v>615</v>
      </c>
      <c r="D459" s="33">
        <v>2015</v>
      </c>
      <c r="E459" s="68">
        <v>236141.4235647991</v>
      </c>
    </row>
    <row r="460" spans="1:5" x14ac:dyDescent="0.2">
      <c r="A460" s="33" t="s">
        <v>83</v>
      </c>
      <c r="B460" s="33" t="s">
        <v>111</v>
      </c>
      <c r="C460" s="33" t="s">
        <v>615</v>
      </c>
      <c r="D460" s="33">
        <v>2016</v>
      </c>
      <c r="E460" s="68">
        <v>55530919.90762686</v>
      </c>
    </row>
    <row r="461" spans="1:5" x14ac:dyDescent="0.2">
      <c r="A461" s="33" t="s">
        <v>83</v>
      </c>
      <c r="B461" s="33" t="s">
        <v>111</v>
      </c>
      <c r="C461" s="33" t="s">
        <v>615</v>
      </c>
      <c r="D461" s="33">
        <v>2017</v>
      </c>
      <c r="E461" s="68">
        <v>206278682.76300645</v>
      </c>
    </row>
    <row r="462" spans="1:5" x14ac:dyDescent="0.2">
      <c r="A462" s="33" t="s">
        <v>83</v>
      </c>
      <c r="B462" s="33" t="s">
        <v>111</v>
      </c>
      <c r="C462" s="33" t="s">
        <v>615</v>
      </c>
      <c r="D462" s="33">
        <v>2018</v>
      </c>
      <c r="E462" s="68">
        <v>70556345.583145842</v>
      </c>
    </row>
    <row r="463" spans="1:5" x14ac:dyDescent="0.2">
      <c r="A463" s="33" t="s">
        <v>6</v>
      </c>
      <c r="B463" s="33" t="s">
        <v>7</v>
      </c>
      <c r="C463" s="33" t="s">
        <v>617</v>
      </c>
      <c r="D463" s="33">
        <v>2020</v>
      </c>
      <c r="E463" s="68">
        <v>1528480.4780484126</v>
      </c>
    </row>
    <row r="464" spans="1:5" x14ac:dyDescent="0.2">
      <c r="A464" s="33" t="s">
        <v>6</v>
      </c>
      <c r="B464" s="33" t="s">
        <v>7</v>
      </c>
      <c r="C464" s="33" t="s">
        <v>617</v>
      </c>
      <c r="D464" s="33">
        <v>2021</v>
      </c>
      <c r="E464" s="68">
        <v>7580984.9137621559</v>
      </c>
    </row>
    <row r="465" spans="1:5" x14ac:dyDescent="0.2">
      <c r="A465" s="33" t="s">
        <v>6</v>
      </c>
      <c r="B465" s="33" t="s">
        <v>7</v>
      </c>
      <c r="C465" s="33" t="s">
        <v>617</v>
      </c>
      <c r="D465" s="33">
        <v>2022</v>
      </c>
      <c r="E465" s="68">
        <v>5230489.1961628878</v>
      </c>
    </row>
    <row r="466" spans="1:5" x14ac:dyDescent="0.2">
      <c r="A466" s="33" t="s">
        <v>6</v>
      </c>
      <c r="B466" s="33" t="s">
        <v>7</v>
      </c>
      <c r="C466" s="33" t="s">
        <v>617</v>
      </c>
      <c r="D466" s="33">
        <v>2023</v>
      </c>
      <c r="E466" s="68">
        <v>7127448.4522165377</v>
      </c>
    </row>
    <row r="467" spans="1:5" x14ac:dyDescent="0.2">
      <c r="A467" s="33" t="s">
        <v>6</v>
      </c>
      <c r="B467" s="33" t="s">
        <v>7</v>
      </c>
      <c r="C467" s="33" t="s">
        <v>617</v>
      </c>
      <c r="D467" s="33">
        <v>2024</v>
      </c>
      <c r="E467" s="68">
        <v>7234370.5749997832</v>
      </c>
    </row>
    <row r="468" spans="1:5" x14ac:dyDescent="0.2">
      <c r="A468" s="33" t="s">
        <v>6</v>
      </c>
      <c r="B468" s="33" t="s">
        <v>7</v>
      </c>
      <c r="C468" s="33" t="s">
        <v>617</v>
      </c>
      <c r="D468" s="33">
        <v>2025</v>
      </c>
      <c r="E468" s="68">
        <v>7079471.5201293174</v>
      </c>
    </row>
    <row r="469" spans="1:5" x14ac:dyDescent="0.2">
      <c r="A469" s="33" t="s">
        <v>6</v>
      </c>
      <c r="B469" s="33" t="s">
        <v>7</v>
      </c>
      <c r="C469" s="33" t="s">
        <v>617</v>
      </c>
      <c r="D469" s="33">
        <v>2026</v>
      </c>
      <c r="E469" s="68">
        <v>6739027.1993762702</v>
      </c>
    </row>
    <row r="470" spans="1:5" x14ac:dyDescent="0.2">
      <c r="A470" s="33" t="s">
        <v>6</v>
      </c>
      <c r="B470" s="33" t="s">
        <v>7</v>
      </c>
      <c r="C470" s="33" t="s">
        <v>617</v>
      </c>
      <c r="D470" s="33">
        <v>2027</v>
      </c>
      <c r="E470" s="68">
        <v>6360036.6763813086</v>
      </c>
    </row>
    <row r="471" spans="1:5" x14ac:dyDescent="0.2">
      <c r="A471" s="33" t="s">
        <v>6</v>
      </c>
      <c r="B471" s="33" t="s">
        <v>7</v>
      </c>
      <c r="C471" s="33" t="s">
        <v>617</v>
      </c>
      <c r="D471" s="33">
        <v>2028</v>
      </c>
      <c r="E471" s="68">
        <v>6035615.9566508112</v>
      </c>
    </row>
    <row r="472" spans="1:5" x14ac:dyDescent="0.2">
      <c r="A472" s="33" t="s">
        <v>6</v>
      </c>
      <c r="B472" s="33" t="s">
        <v>7</v>
      </c>
      <c r="C472" s="33" t="s">
        <v>617</v>
      </c>
      <c r="D472" s="33">
        <v>2029</v>
      </c>
      <c r="E472" s="68">
        <v>5774360.5879572835</v>
      </c>
    </row>
    <row r="473" spans="1:5" x14ac:dyDescent="0.2">
      <c r="A473" s="33" t="s">
        <v>6</v>
      </c>
      <c r="B473" s="33" t="s">
        <v>7</v>
      </c>
      <c r="C473" s="33" t="s">
        <v>617</v>
      </c>
      <c r="D473" s="33">
        <v>2030</v>
      </c>
      <c r="E473" s="68">
        <v>5538225.5663890997</v>
      </c>
    </row>
    <row r="474" spans="1:5" x14ac:dyDescent="0.2">
      <c r="A474" s="33" t="s">
        <v>6</v>
      </c>
      <c r="B474" s="33" t="s">
        <v>7</v>
      </c>
      <c r="C474" s="33" t="s">
        <v>617</v>
      </c>
      <c r="D474" s="33">
        <v>2031</v>
      </c>
      <c r="E474" s="68">
        <v>5301693.4246199857</v>
      </c>
    </row>
    <row r="475" spans="1:5" x14ac:dyDescent="0.2">
      <c r="A475" s="33" t="s">
        <v>6</v>
      </c>
      <c r="B475" s="33" t="s">
        <v>7</v>
      </c>
      <c r="C475" s="33" t="s">
        <v>617</v>
      </c>
      <c r="D475" s="33">
        <v>2032</v>
      </c>
      <c r="E475" s="68">
        <v>4992614.5884827692</v>
      </c>
    </row>
    <row r="476" spans="1:5" x14ac:dyDescent="0.2">
      <c r="A476" s="33" t="s">
        <v>6</v>
      </c>
      <c r="B476" s="33" t="s">
        <v>7</v>
      </c>
      <c r="C476" s="33" t="s">
        <v>617</v>
      </c>
      <c r="D476" s="33">
        <v>2033</v>
      </c>
      <c r="E476" s="68">
        <v>4680343.680945144</v>
      </c>
    </row>
    <row r="477" spans="1:5" x14ac:dyDescent="0.2">
      <c r="A477" s="33" t="s">
        <v>6</v>
      </c>
      <c r="B477" s="33" t="s">
        <v>7</v>
      </c>
      <c r="C477" s="33" t="s">
        <v>617</v>
      </c>
      <c r="D477" s="33">
        <v>2034</v>
      </c>
      <c r="E477" s="68">
        <v>4363235.2055604262</v>
      </c>
    </row>
    <row r="478" spans="1:5" x14ac:dyDescent="0.2">
      <c r="A478" s="33" t="s">
        <v>6</v>
      </c>
      <c r="B478" s="33" t="s">
        <v>7</v>
      </c>
      <c r="C478" s="33" t="s">
        <v>617</v>
      </c>
      <c r="D478" s="33">
        <v>2035</v>
      </c>
      <c r="E478" s="68">
        <v>4113558.7147502843</v>
      </c>
    </row>
    <row r="479" spans="1:5" x14ac:dyDescent="0.2">
      <c r="A479" s="33" t="s">
        <v>6</v>
      </c>
      <c r="B479" s="33" t="s">
        <v>7</v>
      </c>
      <c r="C479" s="33" t="s">
        <v>617</v>
      </c>
      <c r="D479" s="33">
        <v>2036</v>
      </c>
      <c r="E479" s="68">
        <v>3869633.3607022329</v>
      </c>
    </row>
    <row r="480" spans="1:5" x14ac:dyDescent="0.2">
      <c r="A480" s="33" t="s">
        <v>6</v>
      </c>
      <c r="B480" s="33" t="s">
        <v>7</v>
      </c>
      <c r="C480" s="33" t="s">
        <v>617</v>
      </c>
      <c r="D480" s="33">
        <v>2037</v>
      </c>
      <c r="E480" s="68">
        <v>3626541.8800215391</v>
      </c>
    </row>
    <row r="481" spans="1:5" x14ac:dyDescent="0.2">
      <c r="A481" s="33" t="s">
        <v>6</v>
      </c>
      <c r="B481" s="33" t="s">
        <v>7</v>
      </c>
      <c r="C481" s="33" t="s">
        <v>617</v>
      </c>
      <c r="D481" s="33">
        <v>2038</v>
      </c>
      <c r="E481" s="68">
        <v>3373753.8360373378</v>
      </c>
    </row>
    <row r="482" spans="1:5" x14ac:dyDescent="0.2">
      <c r="A482" s="33" t="s">
        <v>6</v>
      </c>
      <c r="B482" s="33" t="s">
        <v>7</v>
      </c>
      <c r="C482" s="33" t="s">
        <v>617</v>
      </c>
      <c r="D482" s="33">
        <v>2039</v>
      </c>
      <c r="E482" s="68">
        <v>3141033.977232628</v>
      </c>
    </row>
    <row r="483" spans="1:5" x14ac:dyDescent="0.2">
      <c r="A483" s="33" t="s">
        <v>6</v>
      </c>
      <c r="B483" s="33" t="s">
        <v>7</v>
      </c>
      <c r="C483" s="33" t="s">
        <v>617</v>
      </c>
      <c r="D483" s="33">
        <v>2040</v>
      </c>
      <c r="E483" s="68">
        <v>2931465.1995737641</v>
      </c>
    </row>
    <row r="484" spans="1:5" x14ac:dyDescent="0.2">
      <c r="A484" s="33" t="s">
        <v>6</v>
      </c>
      <c r="B484" s="33" t="s">
        <v>7</v>
      </c>
      <c r="C484" s="33" t="s">
        <v>616</v>
      </c>
      <c r="D484" s="33">
        <v>2018</v>
      </c>
      <c r="E484" s="68">
        <v>128359685.35959177</v>
      </c>
    </row>
    <row r="485" spans="1:5" x14ac:dyDescent="0.2">
      <c r="A485" s="33" t="s">
        <v>6</v>
      </c>
      <c r="B485" s="33" t="s">
        <v>7</v>
      </c>
      <c r="C485" s="33" t="s">
        <v>616</v>
      </c>
      <c r="D485" s="33">
        <v>2019</v>
      </c>
      <c r="E485" s="68">
        <v>233830968.52141324</v>
      </c>
    </row>
    <row r="486" spans="1:5" x14ac:dyDescent="0.2">
      <c r="A486" s="33" t="s">
        <v>6</v>
      </c>
      <c r="B486" s="33" t="s">
        <v>7</v>
      </c>
      <c r="C486" s="33" t="s">
        <v>616</v>
      </c>
      <c r="D486" s="33">
        <v>2020</v>
      </c>
      <c r="E486" s="68">
        <v>358959094.25585866</v>
      </c>
    </row>
    <row r="487" spans="1:5" x14ac:dyDescent="0.2">
      <c r="A487" s="33" t="s">
        <v>6</v>
      </c>
      <c r="B487" s="33" t="s">
        <v>7</v>
      </c>
      <c r="C487" s="33" t="s">
        <v>616</v>
      </c>
      <c r="D487" s="33">
        <v>2021</v>
      </c>
      <c r="E487" s="68">
        <v>223941568.27674493</v>
      </c>
    </row>
    <row r="488" spans="1:5" x14ac:dyDescent="0.2">
      <c r="A488" s="33" t="s">
        <v>6</v>
      </c>
      <c r="B488" s="33" t="s">
        <v>7</v>
      </c>
      <c r="C488" s="33" t="s">
        <v>616</v>
      </c>
      <c r="D488" s="33">
        <v>2022</v>
      </c>
      <c r="E488" s="68">
        <v>119730716.53583173</v>
      </c>
    </row>
    <row r="489" spans="1:5" x14ac:dyDescent="0.2">
      <c r="A489" s="33" t="s">
        <v>6</v>
      </c>
      <c r="B489" s="33" t="s">
        <v>7</v>
      </c>
      <c r="C489" s="33" t="s">
        <v>615</v>
      </c>
      <c r="D489" s="33">
        <v>2016</v>
      </c>
      <c r="E489" s="68">
        <v>25403870.609999999</v>
      </c>
    </row>
    <row r="490" spans="1:5" x14ac:dyDescent="0.2">
      <c r="A490" s="33" t="s">
        <v>6</v>
      </c>
      <c r="B490" s="33" t="s">
        <v>7</v>
      </c>
      <c r="C490" s="33" t="s">
        <v>615</v>
      </c>
      <c r="D490" s="33">
        <v>2017</v>
      </c>
      <c r="E490" s="68">
        <v>150088144.19009098</v>
      </c>
    </row>
    <row r="491" spans="1:5" x14ac:dyDescent="0.2">
      <c r="A491" s="33" t="s">
        <v>6</v>
      </c>
      <c r="B491" s="33" t="s">
        <v>7</v>
      </c>
      <c r="C491" s="33" t="s">
        <v>605</v>
      </c>
      <c r="D491" s="33">
        <v>2019</v>
      </c>
      <c r="E491" s="68">
        <v>1443287.6172</v>
      </c>
    </row>
    <row r="492" spans="1:5" x14ac:dyDescent="0.2">
      <c r="A492" s="33" t="s">
        <v>6</v>
      </c>
      <c r="B492" s="33" t="s">
        <v>7</v>
      </c>
      <c r="C492" s="33" t="s">
        <v>605</v>
      </c>
      <c r="D492" s="33">
        <v>2020</v>
      </c>
      <c r="E492" s="68">
        <v>7703220.5203364361</v>
      </c>
    </row>
    <row r="493" spans="1:5" x14ac:dyDescent="0.2">
      <c r="A493" s="33" t="s">
        <v>6</v>
      </c>
      <c r="B493" s="33" t="s">
        <v>7</v>
      </c>
      <c r="C493" s="33" t="s">
        <v>605</v>
      </c>
      <c r="D493" s="33">
        <v>2021</v>
      </c>
      <c r="E493" s="68">
        <v>26562886.408179261</v>
      </c>
    </row>
    <row r="494" spans="1:5" x14ac:dyDescent="0.2">
      <c r="A494" s="33" t="s">
        <v>6</v>
      </c>
      <c r="B494" s="33" t="s">
        <v>7</v>
      </c>
      <c r="C494" s="33" t="s">
        <v>605</v>
      </c>
      <c r="D494" s="33">
        <v>2022</v>
      </c>
      <c r="E494" s="68">
        <v>35847004.308593132</v>
      </c>
    </row>
    <row r="495" spans="1:5" x14ac:dyDescent="0.2">
      <c r="A495" s="33" t="s">
        <v>6</v>
      </c>
      <c r="B495" s="33" t="s">
        <v>7</v>
      </c>
      <c r="C495" s="33" t="s">
        <v>605</v>
      </c>
      <c r="D495" s="33">
        <v>2023</v>
      </c>
      <c r="E495" s="68">
        <v>58563988.478404216</v>
      </c>
    </row>
    <row r="496" spans="1:5" x14ac:dyDescent="0.2">
      <c r="A496" s="33" t="s">
        <v>6</v>
      </c>
      <c r="B496" s="33" t="s">
        <v>7</v>
      </c>
      <c r="C496" s="33" t="s">
        <v>605</v>
      </c>
      <c r="D496" s="33">
        <v>2024</v>
      </c>
      <c r="E496" s="68">
        <v>108557720.88783756</v>
      </c>
    </row>
    <row r="497" spans="1:5" x14ac:dyDescent="0.2">
      <c r="A497" s="33" t="s">
        <v>6</v>
      </c>
      <c r="B497" s="33" t="s">
        <v>7</v>
      </c>
      <c r="C497" s="33" t="s">
        <v>605</v>
      </c>
      <c r="D497" s="33">
        <v>2025</v>
      </c>
      <c r="E497" s="68">
        <v>61805691.54036095</v>
      </c>
    </row>
    <row r="498" spans="1:5" x14ac:dyDescent="0.2">
      <c r="A498" s="33" t="s">
        <v>6</v>
      </c>
      <c r="B498" s="33" t="s">
        <v>7</v>
      </c>
      <c r="C498" s="33" t="s">
        <v>605</v>
      </c>
      <c r="D498" s="33">
        <v>2026</v>
      </c>
      <c r="E498" s="68">
        <v>70255299.84597984</v>
      </c>
    </row>
    <row r="499" spans="1:5" x14ac:dyDescent="0.2">
      <c r="A499" s="33" t="s">
        <v>6</v>
      </c>
      <c r="B499" s="33" t="s">
        <v>7</v>
      </c>
      <c r="C499" s="33" t="s">
        <v>605</v>
      </c>
      <c r="D499" s="33">
        <v>2027</v>
      </c>
      <c r="E499" s="68">
        <v>91047096.61251986</v>
      </c>
    </row>
    <row r="500" spans="1:5" x14ac:dyDescent="0.2">
      <c r="A500" s="33" t="s">
        <v>6</v>
      </c>
      <c r="B500" s="33" t="s">
        <v>7</v>
      </c>
      <c r="C500" s="33" t="s">
        <v>605</v>
      </c>
      <c r="D500" s="33">
        <v>2028</v>
      </c>
      <c r="E500" s="68">
        <v>58626030.769193105</v>
      </c>
    </row>
    <row r="501" spans="1:5" x14ac:dyDescent="0.2">
      <c r="A501" s="33" t="s">
        <v>6</v>
      </c>
      <c r="B501" s="33" t="s">
        <v>7</v>
      </c>
      <c r="C501" s="33" t="s">
        <v>605</v>
      </c>
      <c r="D501" s="33">
        <v>2029</v>
      </c>
      <c r="E501" s="68">
        <v>117961126.14817788</v>
      </c>
    </row>
    <row r="502" spans="1:5" x14ac:dyDescent="0.2">
      <c r="A502" s="33" t="s">
        <v>6</v>
      </c>
      <c r="B502" s="33" t="s">
        <v>7</v>
      </c>
      <c r="C502" s="33" t="s">
        <v>605</v>
      </c>
      <c r="D502" s="33">
        <v>2030</v>
      </c>
      <c r="E502" s="68">
        <v>65956835.089671634</v>
      </c>
    </row>
    <row r="503" spans="1:5" x14ac:dyDescent="0.2">
      <c r="A503" s="33" t="s">
        <v>6</v>
      </c>
      <c r="B503" s="33" t="s">
        <v>7</v>
      </c>
      <c r="C503" s="33" t="s">
        <v>605</v>
      </c>
      <c r="D503" s="33">
        <v>2031</v>
      </c>
      <c r="E503" s="68">
        <v>57856158.338495426</v>
      </c>
    </row>
    <row r="504" spans="1:5" x14ac:dyDescent="0.2">
      <c r="A504" s="33" t="s">
        <v>6</v>
      </c>
      <c r="B504" s="33" t="s">
        <v>7</v>
      </c>
      <c r="C504" s="33" t="s">
        <v>605</v>
      </c>
      <c r="D504" s="33">
        <v>2032</v>
      </c>
      <c r="E504" s="68">
        <v>104484506.11074531</v>
      </c>
    </row>
    <row r="505" spans="1:5" x14ac:dyDescent="0.2">
      <c r="A505" s="33" t="s">
        <v>6</v>
      </c>
      <c r="B505" s="33" t="s">
        <v>7</v>
      </c>
      <c r="C505" s="33" t="s">
        <v>605</v>
      </c>
      <c r="D505" s="33">
        <v>2033</v>
      </c>
      <c r="E505" s="68">
        <v>54135073.714033209</v>
      </c>
    </row>
    <row r="506" spans="1:5" x14ac:dyDescent="0.2">
      <c r="A506" s="33" t="s">
        <v>6</v>
      </c>
      <c r="B506" s="33" t="s">
        <v>7</v>
      </c>
      <c r="C506" s="33" t="s">
        <v>605</v>
      </c>
      <c r="D506" s="33">
        <v>2034</v>
      </c>
      <c r="E506" s="68">
        <v>53215628.932163008</v>
      </c>
    </row>
    <row r="507" spans="1:5" x14ac:dyDescent="0.2">
      <c r="A507" s="33" t="s">
        <v>6</v>
      </c>
      <c r="B507" s="33" t="s">
        <v>7</v>
      </c>
      <c r="C507" s="33" t="s">
        <v>605</v>
      </c>
      <c r="D507" s="33">
        <v>2035</v>
      </c>
      <c r="E507" s="68">
        <v>100533837.56679383</v>
      </c>
    </row>
    <row r="508" spans="1:5" x14ac:dyDescent="0.2">
      <c r="A508" s="33" t="s">
        <v>6</v>
      </c>
      <c r="B508" s="33" t="s">
        <v>7</v>
      </c>
      <c r="C508" s="33" t="s">
        <v>605</v>
      </c>
      <c r="D508" s="33">
        <v>2036</v>
      </c>
      <c r="E508" s="68">
        <v>52495774.340566002</v>
      </c>
    </row>
    <row r="509" spans="1:5" x14ac:dyDescent="0.2">
      <c r="A509" s="33" t="s">
        <v>6</v>
      </c>
      <c r="B509" s="33" t="s">
        <v>7</v>
      </c>
      <c r="C509" s="33" t="s">
        <v>605</v>
      </c>
      <c r="D509" s="33">
        <v>2037</v>
      </c>
      <c r="E509" s="68">
        <v>71337086.499921948</v>
      </c>
    </row>
    <row r="510" spans="1:5" x14ac:dyDescent="0.2">
      <c r="A510" s="33" t="s">
        <v>6</v>
      </c>
      <c r="B510" s="33" t="s">
        <v>7</v>
      </c>
      <c r="C510" s="33" t="s">
        <v>605</v>
      </c>
      <c r="D510" s="33">
        <v>2038</v>
      </c>
      <c r="E510" s="68">
        <v>89107292.758679599</v>
      </c>
    </row>
    <row r="511" spans="1:5" x14ac:dyDescent="0.2">
      <c r="A511" s="33" t="s">
        <v>6</v>
      </c>
      <c r="B511" s="33" t="s">
        <v>7</v>
      </c>
      <c r="C511" s="33" t="s">
        <v>605</v>
      </c>
      <c r="D511" s="33">
        <v>2039</v>
      </c>
      <c r="E511" s="68">
        <v>47023346.884264968</v>
      </c>
    </row>
    <row r="512" spans="1:5" x14ac:dyDescent="0.2">
      <c r="A512" s="33" t="s">
        <v>6</v>
      </c>
      <c r="B512" s="33" t="s">
        <v>7</v>
      </c>
      <c r="C512" s="33" t="s">
        <v>605</v>
      </c>
      <c r="D512" s="33">
        <v>2040</v>
      </c>
      <c r="E512" s="68">
        <v>46370662.651414439</v>
      </c>
    </row>
    <row r="513" spans="1:5" x14ac:dyDescent="0.2">
      <c r="A513" s="33" t="s">
        <v>8</v>
      </c>
      <c r="B513" s="33" t="s">
        <v>112</v>
      </c>
      <c r="C513" s="33" t="s">
        <v>617</v>
      </c>
      <c r="D513" s="33">
        <v>2040</v>
      </c>
      <c r="E513" s="68">
        <v>120021241.5263889</v>
      </c>
    </row>
    <row r="514" spans="1:5" x14ac:dyDescent="0.2">
      <c r="A514" s="33" t="s">
        <v>8</v>
      </c>
      <c r="B514" s="33" t="s">
        <v>112</v>
      </c>
      <c r="C514" s="33" t="s">
        <v>616</v>
      </c>
      <c r="D514" s="33">
        <v>2018</v>
      </c>
      <c r="E514" s="68">
        <v>36213062.849999994</v>
      </c>
    </row>
    <row r="515" spans="1:5" x14ac:dyDescent="0.2">
      <c r="A515" s="33" t="s">
        <v>8</v>
      </c>
      <c r="B515" s="33" t="s">
        <v>112</v>
      </c>
      <c r="C515" s="33" t="s">
        <v>616</v>
      </c>
      <c r="D515" s="33">
        <v>2019</v>
      </c>
      <c r="E515" s="68">
        <v>413110000.42099994</v>
      </c>
    </row>
    <row r="516" spans="1:5" x14ac:dyDescent="0.2">
      <c r="A516" s="33" t="s">
        <v>8</v>
      </c>
      <c r="B516" s="33" t="s">
        <v>112</v>
      </c>
      <c r="C516" s="33" t="s">
        <v>616</v>
      </c>
      <c r="D516" s="33">
        <v>2020</v>
      </c>
      <c r="E516" s="68">
        <v>237376938.82204401</v>
      </c>
    </row>
    <row r="517" spans="1:5" x14ac:dyDescent="0.2">
      <c r="A517" s="33" t="s">
        <v>8</v>
      </c>
      <c r="B517" s="33" t="s">
        <v>112</v>
      </c>
      <c r="C517" s="33" t="s">
        <v>616</v>
      </c>
      <c r="D517" s="33">
        <v>2021</v>
      </c>
      <c r="E517" s="68">
        <v>431980875.99999994</v>
      </c>
    </row>
    <row r="518" spans="1:5" x14ac:dyDescent="0.2">
      <c r="A518" s="33" t="s">
        <v>8</v>
      </c>
      <c r="B518" s="33" t="s">
        <v>112</v>
      </c>
      <c r="C518" s="33" t="s">
        <v>616</v>
      </c>
      <c r="D518" s="33">
        <v>2022</v>
      </c>
      <c r="E518" s="68">
        <v>646945442.99199998</v>
      </c>
    </row>
    <row r="519" spans="1:5" x14ac:dyDescent="0.2">
      <c r="A519" s="33" t="s">
        <v>8</v>
      </c>
      <c r="B519" s="33" t="s">
        <v>112</v>
      </c>
      <c r="C519" s="33" t="s">
        <v>616</v>
      </c>
      <c r="D519" s="33">
        <v>2023</v>
      </c>
      <c r="E519" s="68">
        <v>173260067.74016005</v>
      </c>
    </row>
    <row r="520" spans="1:5" x14ac:dyDescent="0.2">
      <c r="A520" s="33" t="s">
        <v>8</v>
      </c>
      <c r="B520" s="33" t="s">
        <v>112</v>
      </c>
      <c r="C520" s="33" t="s">
        <v>616</v>
      </c>
      <c r="D520" s="33">
        <v>2024</v>
      </c>
      <c r="E520" s="68">
        <v>328895016.88048333</v>
      </c>
    </row>
    <row r="521" spans="1:5" x14ac:dyDescent="0.2">
      <c r="A521" s="33" t="s">
        <v>8</v>
      </c>
      <c r="B521" s="33" t="s">
        <v>112</v>
      </c>
      <c r="C521" s="33" t="s">
        <v>616</v>
      </c>
      <c r="D521" s="33">
        <v>2025</v>
      </c>
      <c r="E521" s="68">
        <v>336248755.65867472</v>
      </c>
    </row>
    <row r="522" spans="1:5" x14ac:dyDescent="0.2">
      <c r="A522" s="33" t="s">
        <v>8</v>
      </c>
      <c r="B522" s="33" t="s">
        <v>112</v>
      </c>
      <c r="C522" s="33" t="s">
        <v>616</v>
      </c>
      <c r="D522" s="33">
        <v>2026</v>
      </c>
      <c r="E522" s="68">
        <v>196528688.83706969</v>
      </c>
    </row>
    <row r="523" spans="1:5" x14ac:dyDescent="0.2">
      <c r="A523" s="33" t="s">
        <v>8</v>
      </c>
      <c r="B523" s="33" t="s">
        <v>112</v>
      </c>
      <c r="C523" s="33" t="s">
        <v>616</v>
      </c>
      <c r="D523" s="33">
        <v>2027</v>
      </c>
      <c r="E523" s="68">
        <v>81913149.06397301</v>
      </c>
    </row>
    <row r="524" spans="1:5" x14ac:dyDescent="0.2">
      <c r="A524" s="33" t="s">
        <v>8</v>
      </c>
      <c r="B524" s="33" t="s">
        <v>112</v>
      </c>
      <c r="C524" s="33" t="s">
        <v>615</v>
      </c>
      <c r="D524" s="33">
        <v>2016</v>
      </c>
      <c r="E524" s="68">
        <v>27974149.556896545</v>
      </c>
    </row>
    <row r="525" spans="1:5" x14ac:dyDescent="0.2">
      <c r="A525" s="33" t="s">
        <v>8</v>
      </c>
      <c r="B525" s="33" t="s">
        <v>112</v>
      </c>
      <c r="C525" s="33" t="s">
        <v>615</v>
      </c>
      <c r="D525" s="33">
        <v>2017</v>
      </c>
      <c r="E525" s="68">
        <v>147529046.43452182</v>
      </c>
    </row>
    <row r="526" spans="1:5" x14ac:dyDescent="0.2">
      <c r="A526" s="33" t="s">
        <v>8</v>
      </c>
      <c r="B526" s="33" t="s">
        <v>112</v>
      </c>
      <c r="C526" s="33" t="s">
        <v>605</v>
      </c>
      <c r="D526" s="33">
        <v>2020</v>
      </c>
      <c r="E526" s="68">
        <v>91057738</v>
      </c>
    </row>
    <row r="527" spans="1:5" x14ac:dyDescent="0.2">
      <c r="A527" s="33" t="s">
        <v>8</v>
      </c>
      <c r="B527" s="33" t="s">
        <v>112</v>
      </c>
      <c r="C527" s="33" t="s">
        <v>605</v>
      </c>
      <c r="D527" s="33">
        <v>2021</v>
      </c>
      <c r="E527" s="68">
        <v>159621161</v>
      </c>
    </row>
    <row r="528" spans="1:5" x14ac:dyDescent="0.2">
      <c r="A528" s="33" t="s">
        <v>8</v>
      </c>
      <c r="B528" s="33" t="s">
        <v>112</v>
      </c>
      <c r="C528" s="33" t="s">
        <v>605</v>
      </c>
      <c r="D528" s="33">
        <v>2022</v>
      </c>
      <c r="E528" s="68">
        <v>150912701.1963791</v>
      </c>
    </row>
    <row r="529" spans="1:5" x14ac:dyDescent="0.2">
      <c r="A529" s="33" t="s">
        <v>8</v>
      </c>
      <c r="B529" s="33" t="s">
        <v>112</v>
      </c>
      <c r="C529" s="33" t="s">
        <v>605</v>
      </c>
      <c r="D529" s="33">
        <v>2023</v>
      </c>
      <c r="E529" s="68">
        <v>187941262.63663241</v>
      </c>
    </row>
    <row r="530" spans="1:5" x14ac:dyDescent="0.2">
      <c r="A530" s="33" t="s">
        <v>8</v>
      </c>
      <c r="B530" s="33" t="s">
        <v>112</v>
      </c>
      <c r="C530" s="33" t="s">
        <v>605</v>
      </c>
      <c r="D530" s="33">
        <v>2024</v>
      </c>
      <c r="E530" s="68">
        <v>138570178.21052051</v>
      </c>
    </row>
    <row r="531" spans="1:5" x14ac:dyDescent="0.2">
      <c r="A531" s="33" t="s">
        <v>8</v>
      </c>
      <c r="B531" s="33" t="s">
        <v>112</v>
      </c>
      <c r="C531" s="33" t="s">
        <v>605</v>
      </c>
      <c r="D531" s="33">
        <v>2025</v>
      </c>
      <c r="E531" s="68">
        <v>205783660.68416443</v>
      </c>
    </row>
    <row r="532" spans="1:5" x14ac:dyDescent="0.2">
      <c r="A532" s="33" t="s">
        <v>8</v>
      </c>
      <c r="B532" s="33" t="s">
        <v>112</v>
      </c>
      <c r="C532" s="33" t="s">
        <v>605</v>
      </c>
      <c r="D532" s="33">
        <v>2026</v>
      </c>
      <c r="E532" s="68">
        <v>290116279.60581684</v>
      </c>
    </row>
    <row r="533" spans="1:5" x14ac:dyDescent="0.2">
      <c r="A533" s="33" t="s">
        <v>8</v>
      </c>
      <c r="B533" s="33" t="s">
        <v>112</v>
      </c>
      <c r="C533" s="33" t="s">
        <v>605</v>
      </c>
      <c r="D533" s="33">
        <v>2027</v>
      </c>
      <c r="E533" s="68">
        <v>190033904.39429274</v>
      </c>
    </row>
    <row r="534" spans="1:5" x14ac:dyDescent="0.2">
      <c r="A534" s="33" t="s">
        <v>8</v>
      </c>
      <c r="B534" s="33" t="s">
        <v>112</v>
      </c>
      <c r="C534" s="33" t="s">
        <v>605</v>
      </c>
      <c r="D534" s="33">
        <v>2028</v>
      </c>
      <c r="E534" s="68">
        <v>253875575.40040335</v>
      </c>
    </row>
    <row r="535" spans="1:5" x14ac:dyDescent="0.2">
      <c r="A535" s="33" t="s">
        <v>8</v>
      </c>
      <c r="B535" s="33" t="s">
        <v>112</v>
      </c>
      <c r="C535" s="33" t="s">
        <v>605</v>
      </c>
      <c r="D535" s="33">
        <v>2029</v>
      </c>
      <c r="E535" s="68">
        <v>279391104.39634305</v>
      </c>
    </row>
    <row r="536" spans="1:5" x14ac:dyDescent="0.2">
      <c r="A536" s="33" t="s">
        <v>8</v>
      </c>
      <c r="B536" s="33" t="s">
        <v>112</v>
      </c>
      <c r="C536" s="33" t="s">
        <v>605</v>
      </c>
      <c r="D536" s="33">
        <v>2030</v>
      </c>
      <c r="E536" s="68">
        <v>221691432.0142895</v>
      </c>
    </row>
    <row r="537" spans="1:5" x14ac:dyDescent="0.2">
      <c r="A537" s="33" t="s">
        <v>8</v>
      </c>
      <c r="B537" s="33" t="s">
        <v>112</v>
      </c>
      <c r="C537" s="33" t="s">
        <v>605</v>
      </c>
      <c r="D537" s="33">
        <v>2031</v>
      </c>
      <c r="E537" s="68">
        <v>222537466.28873223</v>
      </c>
    </row>
    <row r="538" spans="1:5" x14ac:dyDescent="0.2">
      <c r="A538" s="33" t="s">
        <v>8</v>
      </c>
      <c r="B538" s="33" t="s">
        <v>112</v>
      </c>
      <c r="C538" s="33" t="s">
        <v>605</v>
      </c>
      <c r="D538" s="33">
        <v>2032</v>
      </c>
      <c r="E538" s="68">
        <v>291438677.238428</v>
      </c>
    </row>
    <row r="539" spans="1:5" x14ac:dyDescent="0.2">
      <c r="A539" s="33" t="s">
        <v>8</v>
      </c>
      <c r="B539" s="33" t="s">
        <v>112</v>
      </c>
      <c r="C539" s="33" t="s">
        <v>605</v>
      </c>
      <c r="D539" s="33">
        <v>2033</v>
      </c>
      <c r="E539" s="68">
        <v>217917290.21009362</v>
      </c>
    </row>
    <row r="540" spans="1:5" x14ac:dyDescent="0.2">
      <c r="A540" s="33" t="s">
        <v>8</v>
      </c>
      <c r="B540" s="33" t="s">
        <v>112</v>
      </c>
      <c r="C540" s="33" t="s">
        <v>605</v>
      </c>
      <c r="D540" s="33">
        <v>2034</v>
      </c>
      <c r="E540" s="68">
        <v>258160878.73065096</v>
      </c>
    </row>
    <row r="541" spans="1:5" x14ac:dyDescent="0.2">
      <c r="A541" s="33" t="s">
        <v>8</v>
      </c>
      <c r="B541" s="33" t="s">
        <v>112</v>
      </c>
      <c r="C541" s="33" t="s">
        <v>605</v>
      </c>
      <c r="D541" s="33">
        <v>2035</v>
      </c>
      <c r="E541" s="68">
        <v>279423720.31430721</v>
      </c>
    </row>
    <row r="542" spans="1:5" x14ac:dyDescent="0.2">
      <c r="A542" s="33" t="s">
        <v>8</v>
      </c>
      <c r="B542" s="33" t="s">
        <v>112</v>
      </c>
      <c r="C542" s="33" t="s">
        <v>605</v>
      </c>
      <c r="D542" s="33">
        <v>2036</v>
      </c>
      <c r="E542" s="68">
        <v>213065814.20805997</v>
      </c>
    </row>
    <row r="543" spans="1:5" x14ac:dyDescent="0.2">
      <c r="A543" s="33" t="s">
        <v>8</v>
      </c>
      <c r="B543" s="33" t="s">
        <v>112</v>
      </c>
      <c r="C543" s="33" t="s">
        <v>605</v>
      </c>
      <c r="D543" s="33">
        <v>2037</v>
      </c>
      <c r="E543" s="68">
        <v>228159381.38552484</v>
      </c>
    </row>
    <row r="544" spans="1:5" x14ac:dyDescent="0.2">
      <c r="A544" s="33" t="s">
        <v>8</v>
      </c>
      <c r="B544" s="33" t="s">
        <v>112</v>
      </c>
      <c r="C544" s="33" t="s">
        <v>605</v>
      </c>
      <c r="D544" s="33">
        <v>2038</v>
      </c>
      <c r="E544" s="68">
        <v>307860473.6386168</v>
      </c>
    </row>
    <row r="545" spans="1:5" x14ac:dyDescent="0.2">
      <c r="A545" s="33" t="s">
        <v>8</v>
      </c>
      <c r="B545" s="33" t="s">
        <v>112</v>
      </c>
      <c r="C545" s="33" t="s">
        <v>605</v>
      </c>
      <c r="D545" s="33">
        <v>2039</v>
      </c>
      <c r="E545" s="68">
        <v>196688539.45333579</v>
      </c>
    </row>
    <row r="546" spans="1:5" x14ac:dyDescent="0.2">
      <c r="A546" s="33" t="s">
        <v>8</v>
      </c>
      <c r="B546" s="33" t="s">
        <v>112</v>
      </c>
      <c r="C546" s="33" t="s">
        <v>605</v>
      </c>
      <c r="D546" s="33">
        <v>2040</v>
      </c>
      <c r="E546" s="68">
        <v>182817879.21511325</v>
      </c>
    </row>
    <row r="547" spans="1:5" x14ac:dyDescent="0.2">
      <c r="A547" s="33" t="s">
        <v>8</v>
      </c>
      <c r="B547" s="33" t="s">
        <v>112</v>
      </c>
      <c r="C547" s="33" t="s">
        <v>605</v>
      </c>
      <c r="D547" s="33">
        <v>2041</v>
      </c>
      <c r="E547" s="68">
        <v>12267944.629094409</v>
      </c>
    </row>
    <row r="548" spans="1:5" x14ac:dyDescent="0.2">
      <c r="A548" s="33" t="s">
        <v>22</v>
      </c>
      <c r="B548" s="33" t="s">
        <v>23</v>
      </c>
      <c r="C548" s="33" t="s">
        <v>617</v>
      </c>
      <c r="D548" s="33">
        <v>2019</v>
      </c>
      <c r="E548" s="68">
        <v>135191.98906077855</v>
      </c>
    </row>
    <row r="549" spans="1:5" x14ac:dyDescent="0.2">
      <c r="A549" s="33" t="s">
        <v>22</v>
      </c>
      <c r="B549" s="33" t="s">
        <v>23</v>
      </c>
      <c r="C549" s="33" t="s">
        <v>617</v>
      </c>
      <c r="D549" s="33">
        <v>2020</v>
      </c>
      <c r="E549" s="68">
        <v>420169.97257442831</v>
      </c>
    </row>
    <row r="550" spans="1:5" x14ac:dyDescent="0.2">
      <c r="A550" s="33" t="s">
        <v>22</v>
      </c>
      <c r="B550" s="33" t="s">
        <v>23</v>
      </c>
      <c r="C550" s="33" t="s">
        <v>617</v>
      </c>
      <c r="D550" s="33">
        <v>2021</v>
      </c>
      <c r="E550" s="68">
        <v>697962.53575026663</v>
      </c>
    </row>
    <row r="551" spans="1:5" x14ac:dyDescent="0.2">
      <c r="A551" s="33" t="s">
        <v>22</v>
      </c>
      <c r="B551" s="33" t="s">
        <v>23</v>
      </c>
      <c r="C551" s="33" t="s">
        <v>617</v>
      </c>
      <c r="D551" s="33">
        <v>2022</v>
      </c>
      <c r="E551" s="68">
        <v>564852.53472022561</v>
      </c>
    </row>
    <row r="552" spans="1:5" x14ac:dyDescent="0.2">
      <c r="A552" s="33" t="s">
        <v>22</v>
      </c>
      <c r="B552" s="33" t="s">
        <v>23</v>
      </c>
      <c r="C552" s="33" t="s">
        <v>617</v>
      </c>
      <c r="D552" s="33">
        <v>2023</v>
      </c>
      <c r="E552" s="68">
        <v>432961.16509154765</v>
      </c>
    </row>
    <row r="553" spans="1:5" x14ac:dyDescent="0.2">
      <c r="A553" s="33" t="s">
        <v>22</v>
      </c>
      <c r="B553" s="33" t="s">
        <v>23</v>
      </c>
      <c r="C553" s="33" t="s">
        <v>617</v>
      </c>
      <c r="D553" s="33">
        <v>2024</v>
      </c>
      <c r="E553" s="68">
        <v>358492.55745943129</v>
      </c>
    </row>
    <row r="554" spans="1:5" x14ac:dyDescent="0.2">
      <c r="A554" s="33" t="s">
        <v>22</v>
      </c>
      <c r="B554" s="33" t="s">
        <v>23</v>
      </c>
      <c r="C554" s="33" t="s">
        <v>617</v>
      </c>
      <c r="D554" s="33">
        <v>2025</v>
      </c>
      <c r="E554" s="68">
        <v>307854.76871594146</v>
      </c>
    </row>
    <row r="555" spans="1:5" x14ac:dyDescent="0.2">
      <c r="A555" s="33" t="s">
        <v>22</v>
      </c>
      <c r="B555" s="33" t="s">
        <v>23</v>
      </c>
      <c r="C555" s="33" t="s">
        <v>617</v>
      </c>
      <c r="D555" s="33">
        <v>2026</v>
      </c>
      <c r="E555" s="68">
        <v>270698.22266111861</v>
      </c>
    </row>
    <row r="556" spans="1:5" x14ac:dyDescent="0.2">
      <c r="A556" s="33" t="s">
        <v>22</v>
      </c>
      <c r="B556" s="33" t="s">
        <v>23</v>
      </c>
      <c r="C556" s="33" t="s">
        <v>617</v>
      </c>
      <c r="D556" s="33">
        <v>2027</v>
      </c>
      <c r="E556" s="68">
        <v>242845.15423567081</v>
      </c>
    </row>
    <row r="557" spans="1:5" x14ac:dyDescent="0.2">
      <c r="A557" s="33" t="s">
        <v>22</v>
      </c>
      <c r="B557" s="33" t="s">
        <v>23</v>
      </c>
      <c r="C557" s="33" t="s">
        <v>617</v>
      </c>
      <c r="D557" s="33">
        <v>2028</v>
      </c>
      <c r="E557" s="68">
        <v>221298.03062939679</v>
      </c>
    </row>
    <row r="558" spans="1:5" x14ac:dyDescent="0.2">
      <c r="A558" s="33" t="s">
        <v>22</v>
      </c>
      <c r="B558" s="33" t="s">
        <v>23</v>
      </c>
      <c r="C558" s="33" t="s">
        <v>617</v>
      </c>
      <c r="D558" s="33">
        <v>2029</v>
      </c>
      <c r="E558" s="68">
        <v>202796.21178367338</v>
      </c>
    </row>
    <row r="559" spans="1:5" x14ac:dyDescent="0.2">
      <c r="A559" s="33" t="s">
        <v>22</v>
      </c>
      <c r="B559" s="33" t="s">
        <v>23</v>
      </c>
      <c r="C559" s="33" t="s">
        <v>617</v>
      </c>
      <c r="D559" s="33">
        <v>2030</v>
      </c>
      <c r="E559" s="68">
        <v>188119.86233131101</v>
      </c>
    </row>
    <row r="560" spans="1:5" x14ac:dyDescent="0.2">
      <c r="A560" s="33" t="s">
        <v>22</v>
      </c>
      <c r="B560" s="33" t="s">
        <v>23</v>
      </c>
      <c r="C560" s="33" t="s">
        <v>617</v>
      </c>
      <c r="D560" s="33">
        <v>2031</v>
      </c>
      <c r="E560" s="68">
        <v>174789.95820244093</v>
      </c>
    </row>
    <row r="561" spans="1:5" x14ac:dyDescent="0.2">
      <c r="A561" s="33" t="s">
        <v>22</v>
      </c>
      <c r="B561" s="33" t="s">
        <v>23</v>
      </c>
      <c r="C561" s="33" t="s">
        <v>617</v>
      </c>
      <c r="D561" s="33">
        <v>2032</v>
      </c>
      <c r="E561" s="68">
        <v>162157.77545476012</v>
      </c>
    </row>
    <row r="562" spans="1:5" x14ac:dyDescent="0.2">
      <c r="A562" s="33" t="s">
        <v>22</v>
      </c>
      <c r="B562" s="33" t="s">
        <v>23</v>
      </c>
      <c r="C562" s="33" t="s">
        <v>617</v>
      </c>
      <c r="D562" s="33">
        <v>2033</v>
      </c>
      <c r="E562" s="68">
        <v>150171.21662510259</v>
      </c>
    </row>
    <row r="563" spans="1:5" x14ac:dyDescent="0.2">
      <c r="A563" s="33" t="s">
        <v>22</v>
      </c>
      <c r="B563" s="33" t="s">
        <v>23</v>
      </c>
      <c r="C563" s="33" t="s">
        <v>617</v>
      </c>
      <c r="D563" s="33">
        <v>2034</v>
      </c>
      <c r="E563" s="68">
        <v>139738.95673121529</v>
      </c>
    </row>
    <row r="564" spans="1:5" x14ac:dyDescent="0.2">
      <c r="A564" s="33" t="s">
        <v>22</v>
      </c>
      <c r="B564" s="33" t="s">
        <v>23</v>
      </c>
      <c r="C564" s="33" t="s">
        <v>617</v>
      </c>
      <c r="D564" s="33">
        <v>2035</v>
      </c>
      <c r="E564" s="68">
        <v>130031.41658682111</v>
      </c>
    </row>
    <row r="565" spans="1:5" x14ac:dyDescent="0.2">
      <c r="A565" s="33" t="s">
        <v>22</v>
      </c>
      <c r="B565" s="33" t="s">
        <v>23</v>
      </c>
      <c r="C565" s="33" t="s">
        <v>617</v>
      </c>
      <c r="D565" s="33">
        <v>2036</v>
      </c>
      <c r="E565" s="68">
        <v>121338.80540788951</v>
      </c>
    </row>
    <row r="566" spans="1:5" x14ac:dyDescent="0.2">
      <c r="A566" s="33" t="s">
        <v>22</v>
      </c>
      <c r="B566" s="33" t="s">
        <v>23</v>
      </c>
      <c r="C566" s="33" t="s">
        <v>617</v>
      </c>
      <c r="D566" s="33">
        <v>2037</v>
      </c>
      <c r="E566" s="68">
        <v>112592.61048531091</v>
      </c>
    </row>
    <row r="567" spans="1:5" x14ac:dyDescent="0.2">
      <c r="A567" s="33" t="s">
        <v>22</v>
      </c>
      <c r="B567" s="33" t="s">
        <v>23</v>
      </c>
      <c r="C567" s="33" t="s">
        <v>617</v>
      </c>
      <c r="D567" s="33">
        <v>2038</v>
      </c>
      <c r="E567" s="68">
        <v>104770.90269661852</v>
      </c>
    </row>
    <row r="568" spans="1:5" x14ac:dyDescent="0.2">
      <c r="A568" s="33" t="s">
        <v>22</v>
      </c>
      <c r="B568" s="33" t="s">
        <v>23</v>
      </c>
      <c r="C568" s="33" t="s">
        <v>617</v>
      </c>
      <c r="D568" s="33">
        <v>2039</v>
      </c>
      <c r="E568" s="68">
        <v>97492.5619412331</v>
      </c>
    </row>
    <row r="569" spans="1:5" x14ac:dyDescent="0.2">
      <c r="A569" s="33" t="s">
        <v>22</v>
      </c>
      <c r="B569" s="33" t="s">
        <v>23</v>
      </c>
      <c r="C569" s="33" t="s">
        <v>617</v>
      </c>
      <c r="D569" s="33">
        <v>2040</v>
      </c>
      <c r="E569" s="68">
        <v>90975.175943002454</v>
      </c>
    </row>
    <row r="570" spans="1:5" x14ac:dyDescent="0.2">
      <c r="A570" s="33" t="s">
        <v>22</v>
      </c>
      <c r="B570" s="33" t="s">
        <v>23</v>
      </c>
      <c r="C570" s="33" t="s">
        <v>617</v>
      </c>
      <c r="D570" s="33">
        <v>2041</v>
      </c>
      <c r="E570" s="68">
        <v>84417.614911816869</v>
      </c>
    </row>
    <row r="571" spans="1:5" x14ac:dyDescent="0.2">
      <c r="A571" s="33" t="s">
        <v>22</v>
      </c>
      <c r="B571" s="33" t="s">
        <v>23</v>
      </c>
      <c r="C571" s="33" t="s">
        <v>616</v>
      </c>
      <c r="D571" s="33">
        <v>2019</v>
      </c>
      <c r="E571" s="68">
        <v>11451530.000000002</v>
      </c>
    </row>
    <row r="572" spans="1:5" x14ac:dyDescent="0.2">
      <c r="A572" s="33" t="s">
        <v>22</v>
      </c>
      <c r="B572" s="33" t="s">
        <v>23</v>
      </c>
      <c r="C572" s="33" t="s">
        <v>616</v>
      </c>
      <c r="D572" s="33">
        <v>2020</v>
      </c>
      <c r="E572" s="68">
        <v>24417978.000000004</v>
      </c>
    </row>
    <row r="573" spans="1:5" x14ac:dyDescent="0.2">
      <c r="A573" s="33" t="s">
        <v>22</v>
      </c>
      <c r="B573" s="33" t="s">
        <v>23</v>
      </c>
      <c r="C573" s="33" t="s">
        <v>616</v>
      </c>
      <c r="D573" s="33">
        <v>2021</v>
      </c>
      <c r="E573" s="68">
        <v>11285587</v>
      </c>
    </row>
    <row r="574" spans="1:5" x14ac:dyDescent="0.2">
      <c r="A574" s="33" t="s">
        <v>22</v>
      </c>
      <c r="B574" s="33" t="s">
        <v>23</v>
      </c>
      <c r="C574" s="33" t="s">
        <v>616</v>
      </c>
      <c r="D574" s="33">
        <v>2022</v>
      </c>
      <c r="E574" s="68">
        <v>165000</v>
      </c>
    </row>
    <row r="575" spans="1:5" x14ac:dyDescent="0.2">
      <c r="A575" s="33" t="s">
        <v>22</v>
      </c>
      <c r="B575" s="33" t="s">
        <v>23</v>
      </c>
      <c r="C575" s="33" t="s">
        <v>616</v>
      </c>
      <c r="D575" s="33">
        <v>2023</v>
      </c>
      <c r="E575" s="68">
        <v>21800</v>
      </c>
    </row>
    <row r="576" spans="1:5" x14ac:dyDescent="0.2">
      <c r="A576" s="33" t="s">
        <v>22</v>
      </c>
      <c r="B576" s="33" t="s">
        <v>23</v>
      </c>
      <c r="C576" s="33" t="s">
        <v>616</v>
      </c>
      <c r="D576" s="33">
        <v>2024</v>
      </c>
      <c r="E576" s="68">
        <v>15000</v>
      </c>
    </row>
    <row r="577" spans="1:5" x14ac:dyDescent="0.2">
      <c r="A577" s="33" t="s">
        <v>22</v>
      </c>
      <c r="B577" s="33" t="s">
        <v>23</v>
      </c>
      <c r="C577" s="33" t="s">
        <v>616</v>
      </c>
      <c r="D577" s="33">
        <v>2025</v>
      </c>
      <c r="E577" s="68">
        <v>21800</v>
      </c>
    </row>
    <row r="578" spans="1:5" x14ac:dyDescent="0.2">
      <c r="A578" s="33" t="s">
        <v>22</v>
      </c>
      <c r="B578" s="33" t="s">
        <v>23</v>
      </c>
      <c r="C578" s="33" t="s">
        <v>616</v>
      </c>
      <c r="D578" s="33">
        <v>2026</v>
      </c>
      <c r="E578" s="68">
        <v>15000</v>
      </c>
    </row>
    <row r="579" spans="1:5" x14ac:dyDescent="0.2">
      <c r="A579" s="33" t="s">
        <v>22</v>
      </c>
      <c r="B579" s="33" t="s">
        <v>23</v>
      </c>
      <c r="C579" s="33" t="s">
        <v>616</v>
      </c>
      <c r="D579" s="33">
        <v>2027</v>
      </c>
      <c r="E579" s="68">
        <v>20000</v>
      </c>
    </row>
    <row r="580" spans="1:5" x14ac:dyDescent="0.2">
      <c r="A580" s="33" t="s">
        <v>22</v>
      </c>
      <c r="B580" s="33" t="s">
        <v>23</v>
      </c>
      <c r="C580" s="33" t="s">
        <v>616</v>
      </c>
      <c r="D580" s="33">
        <v>2028</v>
      </c>
      <c r="E580" s="68">
        <v>16800</v>
      </c>
    </row>
    <row r="581" spans="1:5" x14ac:dyDescent="0.2">
      <c r="A581" s="33" t="s">
        <v>22</v>
      </c>
      <c r="B581" s="33" t="s">
        <v>23</v>
      </c>
      <c r="C581" s="33" t="s">
        <v>616</v>
      </c>
      <c r="D581" s="33">
        <v>2029</v>
      </c>
      <c r="E581" s="68">
        <v>20000</v>
      </c>
    </row>
    <row r="582" spans="1:5" x14ac:dyDescent="0.2">
      <c r="A582" s="33" t="s">
        <v>22</v>
      </c>
      <c r="B582" s="33" t="s">
        <v>23</v>
      </c>
      <c r="C582" s="33" t="s">
        <v>616</v>
      </c>
      <c r="D582" s="33">
        <v>2030</v>
      </c>
      <c r="E582" s="68">
        <v>16800</v>
      </c>
    </row>
    <row r="583" spans="1:5" x14ac:dyDescent="0.2">
      <c r="A583" s="33" t="s">
        <v>22</v>
      </c>
      <c r="B583" s="33" t="s">
        <v>23</v>
      </c>
      <c r="C583" s="33" t="s">
        <v>616</v>
      </c>
      <c r="D583" s="33">
        <v>2031</v>
      </c>
      <c r="E583" s="68">
        <v>20000</v>
      </c>
    </row>
    <row r="584" spans="1:5" x14ac:dyDescent="0.2">
      <c r="A584" s="33" t="s">
        <v>22</v>
      </c>
      <c r="B584" s="33" t="s">
        <v>23</v>
      </c>
      <c r="C584" s="33" t="s">
        <v>616</v>
      </c>
      <c r="D584" s="33">
        <v>2032</v>
      </c>
      <c r="E584" s="68">
        <v>16800</v>
      </c>
    </row>
    <row r="585" spans="1:5" x14ac:dyDescent="0.2">
      <c r="A585" s="33" t="s">
        <v>22</v>
      </c>
      <c r="B585" s="33" t="s">
        <v>23</v>
      </c>
      <c r="C585" s="33" t="s">
        <v>616</v>
      </c>
      <c r="D585" s="33">
        <v>2033</v>
      </c>
      <c r="E585" s="68">
        <v>21800</v>
      </c>
    </row>
    <row r="586" spans="1:5" x14ac:dyDescent="0.2">
      <c r="A586" s="33" t="s">
        <v>22</v>
      </c>
      <c r="B586" s="33" t="s">
        <v>23</v>
      </c>
      <c r="C586" s="33" t="s">
        <v>616</v>
      </c>
      <c r="D586" s="33">
        <v>2034</v>
      </c>
      <c r="E586" s="68">
        <v>15000</v>
      </c>
    </row>
    <row r="587" spans="1:5" x14ac:dyDescent="0.2">
      <c r="A587" s="33" t="s">
        <v>22</v>
      </c>
      <c r="B587" s="33" t="s">
        <v>23</v>
      </c>
      <c r="C587" s="33" t="s">
        <v>616</v>
      </c>
      <c r="D587" s="33">
        <v>2035</v>
      </c>
      <c r="E587" s="68">
        <v>21800</v>
      </c>
    </row>
    <row r="588" spans="1:5" x14ac:dyDescent="0.2">
      <c r="A588" s="33" t="s">
        <v>22</v>
      </c>
      <c r="B588" s="33" t="s">
        <v>23</v>
      </c>
      <c r="C588" s="33" t="s">
        <v>616</v>
      </c>
      <c r="D588" s="33">
        <v>2036</v>
      </c>
      <c r="E588" s="68">
        <v>15000</v>
      </c>
    </row>
    <row r="589" spans="1:5" x14ac:dyDescent="0.2">
      <c r="A589" s="33" t="s">
        <v>22</v>
      </c>
      <c r="B589" s="33" t="s">
        <v>23</v>
      </c>
      <c r="C589" s="33" t="s">
        <v>616</v>
      </c>
      <c r="D589" s="33">
        <v>2037</v>
      </c>
      <c r="E589" s="68">
        <v>21800</v>
      </c>
    </row>
    <row r="590" spans="1:5" x14ac:dyDescent="0.2">
      <c r="A590" s="33" t="s">
        <v>22</v>
      </c>
      <c r="B590" s="33" t="s">
        <v>23</v>
      </c>
      <c r="C590" s="33" t="s">
        <v>616</v>
      </c>
      <c r="D590" s="33">
        <v>2038</v>
      </c>
      <c r="E590" s="68">
        <v>15000</v>
      </c>
    </row>
    <row r="591" spans="1:5" x14ac:dyDescent="0.2">
      <c r="A591" s="33" t="s">
        <v>22</v>
      </c>
      <c r="B591" s="33" t="s">
        <v>23</v>
      </c>
      <c r="C591" s="33" t="s">
        <v>616</v>
      </c>
      <c r="D591" s="33">
        <v>2039</v>
      </c>
      <c r="E591" s="68">
        <v>21800</v>
      </c>
    </row>
    <row r="592" spans="1:5" x14ac:dyDescent="0.2">
      <c r="A592" s="33" t="s">
        <v>22</v>
      </c>
      <c r="B592" s="33" t="s">
        <v>23</v>
      </c>
      <c r="C592" s="33" t="s">
        <v>616</v>
      </c>
      <c r="D592" s="33">
        <v>2040</v>
      </c>
      <c r="E592" s="68">
        <v>15000</v>
      </c>
    </row>
    <row r="593" spans="1:5" x14ac:dyDescent="0.2">
      <c r="A593" s="33" t="s">
        <v>22</v>
      </c>
      <c r="B593" s="33" t="s">
        <v>23</v>
      </c>
      <c r="C593" s="33" t="s">
        <v>616</v>
      </c>
      <c r="D593" s="33">
        <v>2041</v>
      </c>
      <c r="E593" s="68">
        <v>5000</v>
      </c>
    </row>
    <row r="594" spans="1:5" x14ac:dyDescent="0.2">
      <c r="A594" s="33" t="s">
        <v>22</v>
      </c>
      <c r="B594" s="33" t="s">
        <v>23</v>
      </c>
      <c r="C594" s="33" t="s">
        <v>615</v>
      </c>
      <c r="D594" s="33">
        <v>2017</v>
      </c>
      <c r="E594" s="68">
        <v>7502409.51319292</v>
      </c>
    </row>
    <row r="595" spans="1:5" x14ac:dyDescent="0.2">
      <c r="A595" s="33" t="s">
        <v>22</v>
      </c>
      <c r="B595" s="33" t="s">
        <v>23</v>
      </c>
      <c r="C595" s="33" t="s">
        <v>615</v>
      </c>
      <c r="D595" s="33">
        <v>2018</v>
      </c>
      <c r="E595" s="68">
        <v>969888.17785064771</v>
      </c>
    </row>
    <row r="596" spans="1:5" x14ac:dyDescent="0.2">
      <c r="A596" s="33" t="s">
        <v>22</v>
      </c>
      <c r="B596" s="33" t="s">
        <v>23</v>
      </c>
      <c r="C596" s="33" t="s">
        <v>605</v>
      </c>
      <c r="D596" s="33">
        <v>2017</v>
      </c>
      <c r="E596" s="68">
        <v>100482.81707054391</v>
      </c>
    </row>
    <row r="597" spans="1:5" x14ac:dyDescent="0.2">
      <c r="A597" s="33" t="s">
        <v>22</v>
      </c>
      <c r="B597" s="33" t="s">
        <v>23</v>
      </c>
      <c r="C597" s="33" t="s">
        <v>605</v>
      </c>
      <c r="D597" s="33">
        <v>2018</v>
      </c>
      <c r="E597" s="68">
        <v>142807.13451803982</v>
      </c>
    </row>
    <row r="598" spans="1:5" x14ac:dyDescent="0.2">
      <c r="A598" s="33" t="s">
        <v>22</v>
      </c>
      <c r="B598" s="33" t="s">
        <v>23</v>
      </c>
      <c r="C598" s="33" t="s">
        <v>605</v>
      </c>
      <c r="D598" s="33">
        <v>2019</v>
      </c>
      <c r="E598" s="68">
        <v>1701376.438224558</v>
      </c>
    </row>
    <row r="599" spans="1:5" x14ac:dyDescent="0.2">
      <c r="A599" s="33" t="s">
        <v>22</v>
      </c>
      <c r="B599" s="33" t="s">
        <v>23</v>
      </c>
      <c r="C599" s="33" t="s">
        <v>605</v>
      </c>
      <c r="D599" s="33">
        <v>2020</v>
      </c>
      <c r="E599" s="68">
        <v>1585641.1136040366</v>
      </c>
    </row>
    <row r="600" spans="1:5" x14ac:dyDescent="0.2">
      <c r="A600" s="33" t="s">
        <v>22</v>
      </c>
      <c r="B600" s="33" t="s">
        <v>23</v>
      </c>
      <c r="C600" s="33" t="s">
        <v>605</v>
      </c>
      <c r="D600" s="33">
        <v>2021</v>
      </c>
      <c r="E600" s="68">
        <v>1524974.656097543</v>
      </c>
    </row>
    <row r="601" spans="1:5" x14ac:dyDescent="0.2">
      <c r="A601" s="33" t="s">
        <v>22</v>
      </c>
      <c r="B601" s="33" t="s">
        <v>23</v>
      </c>
      <c r="C601" s="33" t="s">
        <v>605</v>
      </c>
      <c r="D601" s="33">
        <v>2022</v>
      </c>
      <c r="E601" s="68">
        <v>1220046.0770062492</v>
      </c>
    </row>
    <row r="602" spans="1:5" x14ac:dyDescent="0.2">
      <c r="A602" s="33" t="s">
        <v>22</v>
      </c>
      <c r="B602" s="33" t="s">
        <v>23</v>
      </c>
      <c r="C602" s="33" t="s">
        <v>605</v>
      </c>
      <c r="D602" s="33">
        <v>2023</v>
      </c>
      <c r="E602" s="68">
        <v>1347389.9400305538</v>
      </c>
    </row>
    <row r="603" spans="1:5" x14ac:dyDescent="0.2">
      <c r="A603" s="33" t="s">
        <v>22</v>
      </c>
      <c r="B603" s="33" t="s">
        <v>23</v>
      </c>
      <c r="C603" s="33" t="s">
        <v>605</v>
      </c>
      <c r="D603" s="33">
        <v>2024</v>
      </c>
      <c r="E603" s="68">
        <v>1008524.1815291089</v>
      </c>
    </row>
    <row r="604" spans="1:5" x14ac:dyDescent="0.2">
      <c r="A604" s="33" t="s">
        <v>22</v>
      </c>
      <c r="B604" s="33" t="s">
        <v>23</v>
      </c>
      <c r="C604" s="33" t="s">
        <v>605</v>
      </c>
      <c r="D604" s="33">
        <v>2025</v>
      </c>
      <c r="E604" s="68">
        <v>1178717.048938571</v>
      </c>
    </row>
    <row r="605" spans="1:5" x14ac:dyDescent="0.2">
      <c r="A605" s="33" t="s">
        <v>22</v>
      </c>
      <c r="B605" s="33" t="s">
        <v>23</v>
      </c>
      <c r="C605" s="33" t="s">
        <v>605</v>
      </c>
      <c r="D605" s="33">
        <v>2026</v>
      </c>
      <c r="E605" s="68">
        <v>914287.73329977249</v>
      </c>
    </row>
    <row r="606" spans="1:5" x14ac:dyDescent="0.2">
      <c r="A606" s="33" t="s">
        <v>22</v>
      </c>
      <c r="B606" s="33" t="s">
        <v>23</v>
      </c>
      <c r="C606" s="33" t="s">
        <v>605</v>
      </c>
      <c r="D606" s="33">
        <v>2027</v>
      </c>
      <c r="E606" s="68">
        <v>1038783.6112743057</v>
      </c>
    </row>
    <row r="607" spans="1:5" x14ac:dyDescent="0.2">
      <c r="A607" s="33" t="s">
        <v>22</v>
      </c>
      <c r="B607" s="33" t="s">
        <v>23</v>
      </c>
      <c r="C607" s="33" t="s">
        <v>605</v>
      </c>
      <c r="D607" s="33">
        <v>2028</v>
      </c>
      <c r="E607" s="68">
        <v>751116.44727936108</v>
      </c>
    </row>
    <row r="608" spans="1:5" x14ac:dyDescent="0.2">
      <c r="A608" s="33" t="s">
        <v>22</v>
      </c>
      <c r="B608" s="33" t="s">
        <v>23</v>
      </c>
      <c r="C608" s="33" t="s">
        <v>605</v>
      </c>
      <c r="D608" s="33">
        <v>2029</v>
      </c>
      <c r="E608" s="68">
        <v>959199.58633233863</v>
      </c>
    </row>
    <row r="609" spans="1:5" x14ac:dyDescent="0.2">
      <c r="A609" s="33" t="s">
        <v>22</v>
      </c>
      <c r="B609" s="33" t="s">
        <v>23</v>
      </c>
      <c r="C609" s="33" t="s">
        <v>605</v>
      </c>
      <c r="D609" s="33">
        <v>2030</v>
      </c>
      <c r="E609" s="68">
        <v>718958.06422541162</v>
      </c>
    </row>
    <row r="610" spans="1:5" x14ac:dyDescent="0.2">
      <c r="A610" s="33" t="s">
        <v>22</v>
      </c>
      <c r="B610" s="33" t="s">
        <v>23</v>
      </c>
      <c r="C610" s="33" t="s">
        <v>605</v>
      </c>
      <c r="D610" s="33">
        <v>2031</v>
      </c>
      <c r="E610" s="68">
        <v>856309.25774497981</v>
      </c>
    </row>
    <row r="611" spans="1:5" x14ac:dyDescent="0.2">
      <c r="A611" s="33" t="s">
        <v>22</v>
      </c>
      <c r="B611" s="33" t="s">
        <v>23</v>
      </c>
      <c r="C611" s="33" t="s">
        <v>605</v>
      </c>
      <c r="D611" s="33">
        <v>2032</v>
      </c>
      <c r="E611" s="68">
        <v>653878.50076281885</v>
      </c>
    </row>
    <row r="612" spans="1:5" x14ac:dyDescent="0.2">
      <c r="A612" s="33" t="s">
        <v>22</v>
      </c>
      <c r="B612" s="33" t="s">
        <v>23</v>
      </c>
      <c r="C612" s="33" t="s">
        <v>605</v>
      </c>
      <c r="D612" s="33">
        <v>2033</v>
      </c>
      <c r="E612" s="68">
        <v>864898.02669025771</v>
      </c>
    </row>
    <row r="613" spans="1:5" x14ac:dyDescent="0.2">
      <c r="A613" s="33" t="s">
        <v>22</v>
      </c>
      <c r="B613" s="33" t="s">
        <v>23</v>
      </c>
      <c r="C613" s="33" t="s">
        <v>605</v>
      </c>
      <c r="D613" s="33">
        <v>2034</v>
      </c>
      <c r="E613" s="68">
        <v>595606.03032736119</v>
      </c>
    </row>
    <row r="614" spans="1:5" x14ac:dyDescent="0.2">
      <c r="A614" s="33" t="s">
        <v>22</v>
      </c>
      <c r="B614" s="33" t="s">
        <v>23</v>
      </c>
      <c r="C614" s="33" t="s">
        <v>605</v>
      </c>
      <c r="D614" s="33">
        <v>2035</v>
      </c>
      <c r="E614" s="68">
        <v>893596.55402781069</v>
      </c>
    </row>
    <row r="615" spans="1:5" x14ac:dyDescent="0.2">
      <c r="A615" s="33" t="s">
        <v>22</v>
      </c>
      <c r="B615" s="33" t="s">
        <v>23</v>
      </c>
      <c r="C615" s="33" t="s">
        <v>605</v>
      </c>
      <c r="D615" s="33">
        <v>2036</v>
      </c>
      <c r="E615" s="68">
        <v>621146.5273654426</v>
      </c>
    </row>
    <row r="616" spans="1:5" x14ac:dyDescent="0.2">
      <c r="A616" s="33" t="s">
        <v>22</v>
      </c>
      <c r="B616" s="33" t="s">
        <v>23</v>
      </c>
      <c r="C616" s="33" t="s">
        <v>605</v>
      </c>
      <c r="D616" s="33">
        <v>2037</v>
      </c>
      <c r="E616" s="68">
        <v>781183.15988024417</v>
      </c>
    </row>
    <row r="617" spans="1:5" x14ac:dyDescent="0.2">
      <c r="A617" s="33" t="s">
        <v>22</v>
      </c>
      <c r="B617" s="33" t="s">
        <v>23</v>
      </c>
      <c r="C617" s="33" t="s">
        <v>605</v>
      </c>
      <c r="D617" s="33">
        <v>2038</v>
      </c>
      <c r="E617" s="68">
        <v>520740.03076466115</v>
      </c>
    </row>
    <row r="618" spans="1:5" x14ac:dyDescent="0.2">
      <c r="A618" s="33" t="s">
        <v>22</v>
      </c>
      <c r="B618" s="33" t="s">
        <v>23</v>
      </c>
      <c r="C618" s="33" t="s">
        <v>605</v>
      </c>
      <c r="D618" s="33">
        <v>2039</v>
      </c>
      <c r="E618" s="68">
        <v>622471.73189744935</v>
      </c>
    </row>
    <row r="619" spans="1:5" x14ac:dyDescent="0.2">
      <c r="A619" s="33" t="s">
        <v>22</v>
      </c>
      <c r="B619" s="33" t="s">
        <v>23</v>
      </c>
      <c r="C619" s="33" t="s">
        <v>605</v>
      </c>
      <c r="D619" s="33">
        <v>2040</v>
      </c>
      <c r="E619" s="68">
        <v>509532.52337704471</v>
      </c>
    </row>
    <row r="620" spans="1:5" x14ac:dyDescent="0.2">
      <c r="A620" s="33" t="s">
        <v>22</v>
      </c>
      <c r="B620" s="33" t="s">
        <v>23</v>
      </c>
      <c r="C620" s="33" t="s">
        <v>605</v>
      </c>
      <c r="D620" s="33">
        <v>2041</v>
      </c>
      <c r="E620" s="68">
        <v>181214.68865553656</v>
      </c>
    </row>
    <row r="621" spans="1:5" x14ac:dyDescent="0.2">
      <c r="A621" s="33" t="s">
        <v>39</v>
      </c>
      <c r="B621" s="33" t="s">
        <v>40</v>
      </c>
      <c r="C621" s="33" t="s">
        <v>615</v>
      </c>
      <c r="D621" s="33">
        <v>2017</v>
      </c>
      <c r="E621" s="68">
        <v>5993982</v>
      </c>
    </row>
    <row r="622" spans="1:5" x14ac:dyDescent="0.2">
      <c r="A622" s="33" t="s">
        <v>39</v>
      </c>
      <c r="B622" s="33" t="s">
        <v>40</v>
      </c>
      <c r="C622" s="33" t="s">
        <v>615</v>
      </c>
      <c r="D622" s="33">
        <v>2018</v>
      </c>
      <c r="E622" s="68">
        <v>2877501</v>
      </c>
    </row>
    <row r="623" spans="1:5" x14ac:dyDescent="0.2">
      <c r="A623" s="33" t="s">
        <v>39</v>
      </c>
      <c r="B623" s="33" t="s">
        <v>40</v>
      </c>
      <c r="C623" s="33" t="s">
        <v>615</v>
      </c>
      <c r="D623" s="33">
        <v>2019</v>
      </c>
      <c r="E623" s="68">
        <v>4054499</v>
      </c>
    </row>
    <row r="624" spans="1:5" x14ac:dyDescent="0.2">
      <c r="A624" s="33" t="s">
        <v>24</v>
      </c>
      <c r="B624" s="33" t="s">
        <v>120</v>
      </c>
      <c r="C624" s="33" t="s">
        <v>616</v>
      </c>
      <c r="D624" s="33">
        <v>2017</v>
      </c>
      <c r="E624" s="68">
        <v>252422.22333333312</v>
      </c>
    </row>
    <row r="625" spans="1:5" x14ac:dyDescent="0.2">
      <c r="A625" s="33" t="s">
        <v>24</v>
      </c>
      <c r="B625" s="33" t="s">
        <v>120</v>
      </c>
      <c r="C625" s="33" t="s">
        <v>616</v>
      </c>
      <c r="D625" s="33">
        <v>2018</v>
      </c>
      <c r="E625" s="68">
        <v>343970.78666666627</v>
      </c>
    </row>
    <row r="626" spans="1:5" x14ac:dyDescent="0.2">
      <c r="A626" s="33" t="s">
        <v>24</v>
      </c>
      <c r="B626" s="33" t="s">
        <v>120</v>
      </c>
      <c r="C626" s="33" t="s">
        <v>616</v>
      </c>
      <c r="D626" s="33">
        <v>2019</v>
      </c>
      <c r="E626" s="68">
        <v>100786.02999999997</v>
      </c>
    </row>
    <row r="627" spans="1:5" x14ac:dyDescent="0.2">
      <c r="A627" s="33" t="s">
        <v>24</v>
      </c>
      <c r="B627" s="33" t="s">
        <v>120</v>
      </c>
      <c r="C627" s="33" t="s">
        <v>616</v>
      </c>
      <c r="D627" s="33">
        <v>2019</v>
      </c>
      <c r="E627" s="68">
        <v>171274.80000000002</v>
      </c>
    </row>
    <row r="628" spans="1:5" x14ac:dyDescent="0.2">
      <c r="A628" s="33" t="s">
        <v>24</v>
      </c>
      <c r="B628" s="33" t="s">
        <v>120</v>
      </c>
      <c r="C628" s="33" t="s">
        <v>616</v>
      </c>
      <c r="D628" s="33">
        <v>2020</v>
      </c>
      <c r="E628" s="68">
        <v>276748.39999999991</v>
      </c>
    </row>
    <row r="629" spans="1:5" x14ac:dyDescent="0.2">
      <c r="A629" s="33" t="s">
        <v>24</v>
      </c>
      <c r="B629" s="33" t="s">
        <v>120</v>
      </c>
      <c r="C629" s="33" t="s">
        <v>616</v>
      </c>
      <c r="D629" s="33">
        <v>2021</v>
      </c>
      <c r="E629" s="68">
        <v>276748.39999999997</v>
      </c>
    </row>
    <row r="630" spans="1:5" x14ac:dyDescent="0.2">
      <c r="A630" s="33" t="s">
        <v>24</v>
      </c>
      <c r="B630" s="33" t="s">
        <v>120</v>
      </c>
      <c r="C630" s="33" t="s">
        <v>616</v>
      </c>
      <c r="D630" s="33">
        <v>2022</v>
      </c>
      <c r="E630" s="68">
        <v>105473.60000000001</v>
      </c>
    </row>
    <row r="631" spans="1:5" x14ac:dyDescent="0.2">
      <c r="A631" s="33" t="s">
        <v>24</v>
      </c>
      <c r="B631" s="33" t="s">
        <v>120</v>
      </c>
      <c r="C631" s="33" t="s">
        <v>615</v>
      </c>
      <c r="D631" s="33">
        <v>2017</v>
      </c>
      <c r="E631" s="68">
        <v>8245258.61876</v>
      </c>
    </row>
    <row r="632" spans="1:5" x14ac:dyDescent="0.2">
      <c r="A632" s="33" t="s">
        <v>24</v>
      </c>
      <c r="B632" s="33" t="s">
        <v>120</v>
      </c>
      <c r="C632" s="33" t="s">
        <v>615</v>
      </c>
      <c r="D632" s="33">
        <v>2018</v>
      </c>
      <c r="E632" s="68">
        <v>25844126.121319991</v>
      </c>
    </row>
    <row r="633" spans="1:5" x14ac:dyDescent="0.2">
      <c r="A633" s="33" t="s">
        <v>24</v>
      </c>
      <c r="B633" s="33" t="s">
        <v>120</v>
      </c>
      <c r="C633" s="33" t="s">
        <v>615</v>
      </c>
      <c r="D633" s="33">
        <v>2019</v>
      </c>
      <c r="E633" s="68">
        <v>817929</v>
      </c>
    </row>
    <row r="634" spans="1:5" x14ac:dyDescent="0.2">
      <c r="A634" s="33" t="s">
        <v>24</v>
      </c>
      <c r="B634" s="33" t="s">
        <v>120</v>
      </c>
      <c r="C634" s="33" t="s">
        <v>605</v>
      </c>
      <c r="D634" s="33">
        <v>2017</v>
      </c>
      <c r="E634" s="68">
        <v>91499.999999999971</v>
      </c>
    </row>
    <row r="635" spans="1:5" x14ac:dyDescent="0.2">
      <c r="A635" s="33" t="s">
        <v>24</v>
      </c>
      <c r="B635" s="33" t="s">
        <v>120</v>
      </c>
      <c r="C635" s="33" t="s">
        <v>605</v>
      </c>
      <c r="D635" s="33">
        <v>2018</v>
      </c>
      <c r="E635" s="68">
        <v>266000.00000000012</v>
      </c>
    </row>
    <row r="636" spans="1:5" x14ac:dyDescent="0.2">
      <c r="A636" s="33" t="s">
        <v>24</v>
      </c>
      <c r="B636" s="33" t="s">
        <v>120</v>
      </c>
      <c r="C636" s="33" t="s">
        <v>605</v>
      </c>
      <c r="D636" s="33">
        <v>2019</v>
      </c>
      <c r="E636" s="68">
        <v>66500</v>
      </c>
    </row>
    <row r="637" spans="1:5" x14ac:dyDescent="0.2">
      <c r="A637" s="33" t="s">
        <v>24</v>
      </c>
      <c r="B637" s="33" t="s">
        <v>120</v>
      </c>
      <c r="C637" s="33" t="s">
        <v>605</v>
      </c>
      <c r="D637" s="33">
        <v>2019</v>
      </c>
      <c r="E637" s="68">
        <v>161856</v>
      </c>
    </row>
    <row r="638" spans="1:5" x14ac:dyDescent="0.2">
      <c r="A638" s="33" t="s">
        <v>24</v>
      </c>
      <c r="B638" s="33" t="s">
        <v>120</v>
      </c>
      <c r="C638" s="33" t="s">
        <v>605</v>
      </c>
      <c r="D638" s="33">
        <v>2020</v>
      </c>
      <c r="E638" s="68">
        <v>238784</v>
      </c>
    </row>
    <row r="639" spans="1:5" x14ac:dyDescent="0.2">
      <c r="A639" s="33" t="s">
        <v>24</v>
      </c>
      <c r="B639" s="33" t="s">
        <v>120</v>
      </c>
      <c r="C639" s="33" t="s">
        <v>605</v>
      </c>
      <c r="D639" s="33">
        <v>2021</v>
      </c>
      <c r="E639" s="68">
        <v>238784</v>
      </c>
    </row>
    <row r="640" spans="1:5" x14ac:dyDescent="0.2">
      <c r="A640" s="33" t="s">
        <v>24</v>
      </c>
      <c r="B640" s="33" t="s">
        <v>120</v>
      </c>
      <c r="C640" s="33" t="s">
        <v>605</v>
      </c>
      <c r="D640" s="33">
        <v>2022</v>
      </c>
      <c r="E640" s="68">
        <v>76928</v>
      </c>
    </row>
    <row r="641" spans="1:5" x14ac:dyDescent="0.2">
      <c r="A641" s="33" t="s">
        <v>25</v>
      </c>
      <c r="B641" s="33" t="s">
        <v>121</v>
      </c>
      <c r="C641" s="33" t="s">
        <v>615</v>
      </c>
      <c r="D641" s="33">
        <v>2017</v>
      </c>
      <c r="E641" s="68">
        <v>5330661.4099999992</v>
      </c>
    </row>
    <row r="642" spans="1:5" x14ac:dyDescent="0.2">
      <c r="A642" s="33" t="s">
        <v>25</v>
      </c>
      <c r="B642" s="33" t="s">
        <v>121</v>
      </c>
      <c r="C642" s="33" t="s">
        <v>615</v>
      </c>
      <c r="D642" s="33">
        <v>2018</v>
      </c>
      <c r="E642" s="68">
        <v>10154352.399262123</v>
      </c>
    </row>
    <row r="643" spans="1:5" x14ac:dyDescent="0.2">
      <c r="A643" s="33" t="s">
        <v>25</v>
      </c>
      <c r="B643" s="33" t="s">
        <v>121</v>
      </c>
      <c r="C643" s="33" t="s">
        <v>615</v>
      </c>
      <c r="D643" s="33">
        <v>2019</v>
      </c>
      <c r="E643" s="68">
        <v>6769548.1018799869</v>
      </c>
    </row>
    <row r="644" spans="1:5" x14ac:dyDescent="0.2">
      <c r="A644" s="33" t="s">
        <v>25</v>
      </c>
      <c r="B644" s="33" t="s">
        <v>121</v>
      </c>
      <c r="C644" s="33" t="s">
        <v>605</v>
      </c>
      <c r="D644" s="33">
        <v>2017</v>
      </c>
      <c r="E644" s="68">
        <v>1089655.0699999996</v>
      </c>
    </row>
    <row r="645" spans="1:5" x14ac:dyDescent="0.2">
      <c r="A645" s="33" t="s">
        <v>25</v>
      </c>
      <c r="B645" s="33" t="s">
        <v>121</v>
      </c>
      <c r="C645" s="33" t="s">
        <v>605</v>
      </c>
      <c r="D645" s="33">
        <v>2018</v>
      </c>
      <c r="E645" s="68">
        <v>1512262.7800000003</v>
      </c>
    </row>
    <row r="646" spans="1:5" x14ac:dyDescent="0.2">
      <c r="A646" s="33" t="s">
        <v>25</v>
      </c>
      <c r="B646" s="33" t="s">
        <v>121</v>
      </c>
      <c r="C646" s="33" t="s">
        <v>605</v>
      </c>
      <c r="D646" s="33">
        <v>2019</v>
      </c>
      <c r="E646" s="68">
        <v>416813.99000000005</v>
      </c>
    </row>
    <row r="647" spans="1:5" x14ac:dyDescent="0.2">
      <c r="A647" s="33" t="s">
        <v>25</v>
      </c>
      <c r="B647" s="33" t="s">
        <v>121</v>
      </c>
      <c r="C647" s="33" t="s">
        <v>605</v>
      </c>
      <c r="D647" s="33">
        <v>2019</v>
      </c>
      <c r="E647" s="68">
        <v>592594.73528747703</v>
      </c>
    </row>
    <row r="648" spans="1:5" x14ac:dyDescent="0.2">
      <c r="A648" s="33" t="s">
        <v>25</v>
      </c>
      <c r="B648" s="33" t="s">
        <v>121</v>
      </c>
      <c r="C648" s="33" t="s">
        <v>605</v>
      </c>
      <c r="D648" s="33">
        <v>2020</v>
      </c>
      <c r="E648" s="68">
        <v>857233.35652468295</v>
      </c>
    </row>
    <row r="649" spans="1:5" x14ac:dyDescent="0.2">
      <c r="A649" s="33" t="s">
        <v>41</v>
      </c>
      <c r="B649" s="33" t="s">
        <v>42</v>
      </c>
      <c r="C649" s="33" t="s">
        <v>615</v>
      </c>
      <c r="D649" s="33">
        <v>2017</v>
      </c>
      <c r="E649" s="68">
        <v>10266428.908853689</v>
      </c>
    </row>
    <row r="650" spans="1:5" x14ac:dyDescent="0.2">
      <c r="A650" s="33" t="s">
        <v>41</v>
      </c>
      <c r="B650" s="33" t="s">
        <v>42</v>
      </c>
      <c r="C650" s="33" t="s">
        <v>615</v>
      </c>
      <c r="D650" s="33">
        <v>2018</v>
      </c>
      <c r="E650" s="68">
        <v>17959486.779706713</v>
      </c>
    </row>
    <row r="651" spans="1:5" x14ac:dyDescent="0.2">
      <c r="A651" s="33" t="s">
        <v>41</v>
      </c>
      <c r="B651" s="33" t="s">
        <v>42</v>
      </c>
      <c r="C651" s="33" t="s">
        <v>615</v>
      </c>
      <c r="D651" s="33">
        <v>2019</v>
      </c>
      <c r="E651" s="68">
        <v>5350757.6763063064</v>
      </c>
    </row>
    <row r="652" spans="1:5" x14ac:dyDescent="0.2">
      <c r="A652" s="33" t="s">
        <v>26</v>
      </c>
      <c r="B652" s="33" t="s">
        <v>122</v>
      </c>
      <c r="C652" s="33" t="s">
        <v>616</v>
      </c>
      <c r="D652" s="33">
        <v>2017</v>
      </c>
      <c r="E652" s="68">
        <v>1882822.3510147301</v>
      </c>
    </row>
    <row r="653" spans="1:5" x14ac:dyDescent="0.2">
      <c r="A653" s="33" t="s">
        <v>26</v>
      </c>
      <c r="B653" s="33" t="s">
        <v>122</v>
      </c>
      <c r="C653" s="33" t="s">
        <v>616</v>
      </c>
      <c r="D653" s="33">
        <v>2018</v>
      </c>
      <c r="E653" s="68">
        <v>2454693.1044162894</v>
      </c>
    </row>
    <row r="654" spans="1:5" x14ac:dyDescent="0.2">
      <c r="A654" s="33" t="s">
        <v>26</v>
      </c>
      <c r="B654" s="33" t="s">
        <v>122</v>
      </c>
      <c r="C654" s="33" t="s">
        <v>616</v>
      </c>
      <c r="D654" s="33">
        <v>2019</v>
      </c>
      <c r="E654" s="68">
        <v>597255.53405794897</v>
      </c>
    </row>
    <row r="655" spans="1:5" x14ac:dyDescent="0.2">
      <c r="A655" s="33" t="s">
        <v>26</v>
      </c>
      <c r="B655" s="33" t="s">
        <v>122</v>
      </c>
      <c r="C655" s="33" t="s">
        <v>615</v>
      </c>
      <c r="D655" s="33">
        <v>2017</v>
      </c>
      <c r="E655" s="68">
        <v>2968526.4175691265</v>
      </c>
    </row>
    <row r="656" spans="1:5" x14ac:dyDescent="0.2">
      <c r="A656" s="33" t="s">
        <v>26</v>
      </c>
      <c r="B656" s="33" t="s">
        <v>122</v>
      </c>
      <c r="C656" s="33" t="s">
        <v>615</v>
      </c>
      <c r="D656" s="33">
        <v>2018</v>
      </c>
      <c r="E656" s="68">
        <v>442029.49528039794</v>
      </c>
    </row>
    <row r="657" spans="1:5" x14ac:dyDescent="0.2">
      <c r="A657" s="33" t="s">
        <v>26</v>
      </c>
      <c r="B657" s="33" t="s">
        <v>122</v>
      </c>
      <c r="C657" s="33" t="s">
        <v>605</v>
      </c>
      <c r="D657" s="33">
        <v>2017</v>
      </c>
      <c r="E657" s="68">
        <v>160006.91025641048</v>
      </c>
    </row>
    <row r="658" spans="1:5" x14ac:dyDescent="0.2">
      <c r="A658" s="33" t="s">
        <v>27</v>
      </c>
      <c r="B658" s="33" t="s">
        <v>120</v>
      </c>
      <c r="C658" s="33" t="s">
        <v>616</v>
      </c>
      <c r="D658" s="33">
        <v>2017</v>
      </c>
      <c r="E658" s="68">
        <v>283338.88999999972</v>
      </c>
    </row>
    <row r="659" spans="1:5" x14ac:dyDescent="0.2">
      <c r="A659" s="33" t="s">
        <v>27</v>
      </c>
      <c r="B659" s="33" t="s">
        <v>120</v>
      </c>
      <c r="C659" s="33" t="s">
        <v>616</v>
      </c>
      <c r="D659" s="33">
        <v>2018</v>
      </c>
      <c r="E659" s="68">
        <v>372364.11999999959</v>
      </c>
    </row>
    <row r="660" spans="1:5" x14ac:dyDescent="0.2">
      <c r="A660" s="33" t="s">
        <v>27</v>
      </c>
      <c r="B660" s="33" t="s">
        <v>120</v>
      </c>
      <c r="C660" s="33" t="s">
        <v>616</v>
      </c>
      <c r="D660" s="33">
        <v>2019</v>
      </c>
      <c r="E660" s="68">
        <v>94646.029999999984</v>
      </c>
    </row>
    <row r="661" spans="1:5" x14ac:dyDescent="0.2">
      <c r="A661" s="33" t="s">
        <v>27</v>
      </c>
      <c r="B661" s="33" t="s">
        <v>120</v>
      </c>
      <c r="C661" s="33" t="s">
        <v>616</v>
      </c>
      <c r="D661" s="33">
        <v>2019</v>
      </c>
      <c r="E661" s="68">
        <v>185474.79999999996</v>
      </c>
    </row>
    <row r="662" spans="1:5" x14ac:dyDescent="0.2">
      <c r="A662" s="33" t="s">
        <v>27</v>
      </c>
      <c r="B662" s="33" t="s">
        <v>120</v>
      </c>
      <c r="C662" s="33" t="s">
        <v>616</v>
      </c>
      <c r="D662" s="33">
        <v>2020</v>
      </c>
      <c r="E662" s="68">
        <v>276748.39999999991</v>
      </c>
    </row>
    <row r="663" spans="1:5" x14ac:dyDescent="0.2">
      <c r="A663" s="33" t="s">
        <v>27</v>
      </c>
      <c r="B663" s="33" t="s">
        <v>120</v>
      </c>
      <c r="C663" s="33" t="s">
        <v>616</v>
      </c>
      <c r="D663" s="33">
        <v>2021</v>
      </c>
      <c r="E663" s="68">
        <v>276748.39999999997</v>
      </c>
    </row>
    <row r="664" spans="1:5" x14ac:dyDescent="0.2">
      <c r="A664" s="33" t="s">
        <v>27</v>
      </c>
      <c r="B664" s="33" t="s">
        <v>120</v>
      </c>
      <c r="C664" s="33" t="s">
        <v>616</v>
      </c>
      <c r="D664" s="33">
        <v>2022</v>
      </c>
      <c r="E664" s="68">
        <v>91273.600000000006</v>
      </c>
    </row>
    <row r="665" spans="1:5" x14ac:dyDescent="0.2">
      <c r="A665" s="33" t="s">
        <v>27</v>
      </c>
      <c r="B665" s="33" t="s">
        <v>120</v>
      </c>
      <c r="C665" s="33" t="s">
        <v>615</v>
      </c>
      <c r="D665" s="33">
        <v>2017</v>
      </c>
      <c r="E665" s="68">
        <v>6525744.2919000005</v>
      </c>
    </row>
    <row r="666" spans="1:5" x14ac:dyDescent="0.2">
      <c r="A666" s="33" t="s">
        <v>27</v>
      </c>
      <c r="B666" s="33" t="s">
        <v>120</v>
      </c>
      <c r="C666" s="33" t="s">
        <v>615</v>
      </c>
      <c r="D666" s="33">
        <v>2018</v>
      </c>
      <c r="E666" s="68">
        <v>6352073.8859847812</v>
      </c>
    </row>
    <row r="667" spans="1:5" x14ac:dyDescent="0.2">
      <c r="A667" s="33" t="s">
        <v>27</v>
      </c>
      <c r="B667" s="33" t="s">
        <v>120</v>
      </c>
      <c r="C667" s="33" t="s">
        <v>615</v>
      </c>
      <c r="D667" s="33">
        <v>2019</v>
      </c>
      <c r="E667" s="68">
        <v>1204004.5487152173</v>
      </c>
    </row>
    <row r="668" spans="1:5" x14ac:dyDescent="0.2">
      <c r="A668" s="33" t="s">
        <v>27</v>
      </c>
      <c r="B668" s="33" t="s">
        <v>120</v>
      </c>
      <c r="C668" s="33" t="s">
        <v>605</v>
      </c>
      <c r="D668" s="33">
        <v>2017</v>
      </c>
      <c r="E668" s="68">
        <v>111499.99999999996</v>
      </c>
    </row>
    <row r="669" spans="1:5" x14ac:dyDescent="0.2">
      <c r="A669" s="33" t="s">
        <v>27</v>
      </c>
      <c r="B669" s="33" t="s">
        <v>120</v>
      </c>
      <c r="C669" s="33" t="s">
        <v>605</v>
      </c>
      <c r="D669" s="33">
        <v>2018</v>
      </c>
      <c r="E669" s="68">
        <v>266000.00000000017</v>
      </c>
    </row>
    <row r="670" spans="1:5" x14ac:dyDescent="0.2">
      <c r="A670" s="33" t="s">
        <v>27</v>
      </c>
      <c r="B670" s="33" t="s">
        <v>120</v>
      </c>
      <c r="C670" s="33" t="s">
        <v>605</v>
      </c>
      <c r="D670" s="33">
        <v>2019</v>
      </c>
      <c r="E670" s="68">
        <v>66500</v>
      </c>
    </row>
    <row r="671" spans="1:5" x14ac:dyDescent="0.2">
      <c r="A671" s="33" t="s">
        <v>27</v>
      </c>
      <c r="B671" s="33" t="s">
        <v>120</v>
      </c>
      <c r="C671" s="33" t="s">
        <v>605</v>
      </c>
      <c r="D671" s="33">
        <v>2019</v>
      </c>
      <c r="E671" s="68">
        <v>161856</v>
      </c>
    </row>
    <row r="672" spans="1:5" x14ac:dyDescent="0.2">
      <c r="A672" s="33" t="s">
        <v>27</v>
      </c>
      <c r="B672" s="33" t="s">
        <v>120</v>
      </c>
      <c r="C672" s="33" t="s">
        <v>605</v>
      </c>
      <c r="D672" s="33">
        <v>2020</v>
      </c>
      <c r="E672" s="68">
        <v>238784</v>
      </c>
    </row>
    <row r="673" spans="1:5" x14ac:dyDescent="0.2">
      <c r="A673" s="33" t="s">
        <v>27</v>
      </c>
      <c r="B673" s="33" t="s">
        <v>120</v>
      </c>
      <c r="C673" s="33" t="s">
        <v>605</v>
      </c>
      <c r="D673" s="33">
        <v>2021</v>
      </c>
      <c r="E673" s="68">
        <v>238784</v>
      </c>
    </row>
    <row r="674" spans="1:5" x14ac:dyDescent="0.2">
      <c r="A674" s="33" t="s">
        <v>27</v>
      </c>
      <c r="B674" s="33" t="s">
        <v>120</v>
      </c>
      <c r="C674" s="33" t="s">
        <v>605</v>
      </c>
      <c r="D674" s="33">
        <v>2022</v>
      </c>
      <c r="E674" s="68">
        <v>76928</v>
      </c>
    </row>
    <row r="675" spans="1:5" x14ac:dyDescent="0.2">
      <c r="A675" s="33" t="s">
        <v>43</v>
      </c>
      <c r="B675" s="33" t="s">
        <v>123</v>
      </c>
      <c r="C675" s="33" t="s">
        <v>615</v>
      </c>
      <c r="D675" s="33">
        <v>2017</v>
      </c>
      <c r="E675" s="68">
        <v>16042269.233688427</v>
      </c>
    </row>
    <row r="676" spans="1:5" x14ac:dyDescent="0.2">
      <c r="A676" s="33" t="s">
        <v>44</v>
      </c>
      <c r="B676" s="33" t="s">
        <v>117</v>
      </c>
      <c r="C676" s="33" t="s">
        <v>616</v>
      </c>
      <c r="D676" s="33">
        <v>2017</v>
      </c>
      <c r="E676" s="68">
        <v>1150375.0226334238</v>
      </c>
    </row>
    <row r="677" spans="1:5" x14ac:dyDescent="0.2">
      <c r="A677" s="33" t="s">
        <v>44</v>
      </c>
      <c r="B677" s="33" t="s">
        <v>117</v>
      </c>
      <c r="C677" s="33" t="s">
        <v>615</v>
      </c>
      <c r="D677" s="33">
        <v>2017</v>
      </c>
      <c r="E677" s="68">
        <v>12915866.054223275</v>
      </c>
    </row>
    <row r="678" spans="1:5" x14ac:dyDescent="0.2">
      <c r="A678" s="33" t="s">
        <v>44</v>
      </c>
      <c r="B678" s="33" t="s">
        <v>117</v>
      </c>
      <c r="C678" s="33" t="s">
        <v>615</v>
      </c>
      <c r="D678" s="33">
        <v>2018</v>
      </c>
      <c r="E678" s="68">
        <v>13472161.470204715</v>
      </c>
    </row>
    <row r="679" spans="1:5" x14ac:dyDescent="0.2">
      <c r="A679" s="33" t="s">
        <v>44</v>
      </c>
      <c r="B679" s="33" t="s">
        <v>117</v>
      </c>
      <c r="C679" s="33" t="s">
        <v>615</v>
      </c>
      <c r="D679" s="33">
        <v>2019</v>
      </c>
      <c r="E679" s="68">
        <v>4690770.8968024682</v>
      </c>
    </row>
    <row r="680" spans="1:5" x14ac:dyDescent="0.2">
      <c r="A680" s="33" t="s">
        <v>28</v>
      </c>
      <c r="B680" s="33" t="s">
        <v>116</v>
      </c>
      <c r="C680" s="33" t="s">
        <v>617</v>
      </c>
      <c r="D680" s="33">
        <v>2019</v>
      </c>
      <c r="E680" s="68">
        <v>165947.50999999998</v>
      </c>
    </row>
    <row r="681" spans="1:5" x14ac:dyDescent="0.2">
      <c r="A681" s="33" t="s">
        <v>28</v>
      </c>
      <c r="B681" s="33" t="s">
        <v>116</v>
      </c>
      <c r="C681" s="33" t="s">
        <v>617</v>
      </c>
      <c r="D681" s="33">
        <v>2020</v>
      </c>
      <c r="E681" s="68">
        <v>175137.7</v>
      </c>
    </row>
    <row r="682" spans="1:5" x14ac:dyDescent="0.2">
      <c r="A682" s="33" t="s">
        <v>28</v>
      </c>
      <c r="B682" s="33" t="s">
        <v>116</v>
      </c>
      <c r="C682" s="33" t="s">
        <v>617</v>
      </c>
      <c r="D682" s="33">
        <v>2021</v>
      </c>
      <c r="E682" s="68">
        <v>170851.3</v>
      </c>
    </row>
    <row r="683" spans="1:5" x14ac:dyDescent="0.2">
      <c r="A683" s="33" t="s">
        <v>28</v>
      </c>
      <c r="B683" s="33" t="s">
        <v>116</v>
      </c>
      <c r="C683" s="33" t="s">
        <v>617</v>
      </c>
      <c r="D683" s="33">
        <v>2022</v>
      </c>
      <c r="E683" s="68">
        <v>175992.6</v>
      </c>
    </row>
    <row r="684" spans="1:5" x14ac:dyDescent="0.2">
      <c r="A684" s="33" t="s">
        <v>28</v>
      </c>
      <c r="B684" s="33" t="s">
        <v>116</v>
      </c>
      <c r="C684" s="33" t="s">
        <v>617</v>
      </c>
      <c r="D684" s="33">
        <v>2023</v>
      </c>
      <c r="E684" s="68">
        <v>176991.4</v>
      </c>
    </row>
    <row r="685" spans="1:5" x14ac:dyDescent="0.2">
      <c r="A685" s="33" t="s">
        <v>28</v>
      </c>
      <c r="B685" s="33" t="s">
        <v>116</v>
      </c>
      <c r="C685" s="33" t="s">
        <v>617</v>
      </c>
      <c r="D685" s="33">
        <v>2024</v>
      </c>
      <c r="E685" s="68">
        <v>168830.1</v>
      </c>
    </row>
    <row r="686" spans="1:5" x14ac:dyDescent="0.2">
      <c r="A686" s="33" t="s">
        <v>28</v>
      </c>
      <c r="B686" s="33" t="s">
        <v>116</v>
      </c>
      <c r="C686" s="33" t="s">
        <v>617</v>
      </c>
      <c r="D686" s="33">
        <v>2025</v>
      </c>
      <c r="E686" s="68">
        <v>170509.4</v>
      </c>
    </row>
    <row r="687" spans="1:5" x14ac:dyDescent="0.2">
      <c r="A687" s="33" t="s">
        <v>28</v>
      </c>
      <c r="B687" s="33" t="s">
        <v>116</v>
      </c>
      <c r="C687" s="33" t="s">
        <v>617</v>
      </c>
      <c r="D687" s="33">
        <v>2026</v>
      </c>
      <c r="E687" s="68">
        <v>168356.9</v>
      </c>
    </row>
    <row r="688" spans="1:5" x14ac:dyDescent="0.2">
      <c r="A688" s="33" t="s">
        <v>28</v>
      </c>
      <c r="B688" s="33" t="s">
        <v>116</v>
      </c>
      <c r="C688" s="33" t="s">
        <v>617</v>
      </c>
      <c r="D688" s="33">
        <v>2027</v>
      </c>
      <c r="E688" s="68">
        <v>160347.79999999999</v>
      </c>
    </row>
    <row r="689" spans="1:5" x14ac:dyDescent="0.2">
      <c r="A689" s="33" t="s">
        <v>28</v>
      </c>
      <c r="B689" s="33" t="s">
        <v>116</v>
      </c>
      <c r="C689" s="33" t="s">
        <v>617</v>
      </c>
      <c r="D689" s="33">
        <v>2028</v>
      </c>
      <c r="E689" s="68">
        <v>151840.4</v>
      </c>
    </row>
    <row r="690" spans="1:5" x14ac:dyDescent="0.2">
      <c r="A690" s="33" t="s">
        <v>28</v>
      </c>
      <c r="B690" s="33" t="s">
        <v>116</v>
      </c>
      <c r="C690" s="33" t="s">
        <v>617</v>
      </c>
      <c r="D690" s="33">
        <v>2029</v>
      </c>
      <c r="E690" s="68">
        <v>141279.40000000002</v>
      </c>
    </row>
    <row r="691" spans="1:5" x14ac:dyDescent="0.2">
      <c r="A691" s="33" t="s">
        <v>28</v>
      </c>
      <c r="B691" s="33" t="s">
        <v>116</v>
      </c>
      <c r="C691" s="33" t="s">
        <v>617</v>
      </c>
      <c r="D691" s="33">
        <v>2030</v>
      </c>
      <c r="E691" s="68">
        <v>112210.4</v>
      </c>
    </row>
    <row r="692" spans="1:5" x14ac:dyDescent="0.2">
      <c r="A692" s="33" t="s">
        <v>28</v>
      </c>
      <c r="B692" s="33" t="s">
        <v>116</v>
      </c>
      <c r="C692" s="33" t="s">
        <v>617</v>
      </c>
      <c r="D692" s="33">
        <v>2031</v>
      </c>
      <c r="E692" s="68">
        <v>93625</v>
      </c>
    </row>
    <row r="693" spans="1:5" x14ac:dyDescent="0.2">
      <c r="A693" s="33" t="s">
        <v>28</v>
      </c>
      <c r="B693" s="33" t="s">
        <v>116</v>
      </c>
      <c r="C693" s="33" t="s">
        <v>617</v>
      </c>
      <c r="D693" s="33">
        <v>2032</v>
      </c>
      <c r="E693" s="68">
        <v>79067.399999999994</v>
      </c>
    </row>
    <row r="694" spans="1:5" x14ac:dyDescent="0.2">
      <c r="A694" s="33" t="s">
        <v>28</v>
      </c>
      <c r="B694" s="33" t="s">
        <v>116</v>
      </c>
      <c r="C694" s="33" t="s">
        <v>617</v>
      </c>
      <c r="D694" s="33">
        <v>2033</v>
      </c>
      <c r="E694" s="68">
        <v>63031.3</v>
      </c>
    </row>
    <row r="695" spans="1:5" x14ac:dyDescent="0.2">
      <c r="A695" s="33" t="s">
        <v>28</v>
      </c>
      <c r="B695" s="33" t="s">
        <v>116</v>
      </c>
      <c r="C695" s="33" t="s">
        <v>617</v>
      </c>
      <c r="D695" s="33">
        <v>2034</v>
      </c>
      <c r="E695" s="68">
        <v>57384</v>
      </c>
    </row>
    <row r="696" spans="1:5" x14ac:dyDescent="0.2">
      <c r="A696" s="33" t="s">
        <v>28</v>
      </c>
      <c r="B696" s="33" t="s">
        <v>116</v>
      </c>
      <c r="C696" s="33" t="s">
        <v>617</v>
      </c>
      <c r="D696" s="33">
        <v>2035</v>
      </c>
      <c r="E696" s="68">
        <v>52125.799999999996</v>
      </c>
    </row>
    <row r="697" spans="1:5" x14ac:dyDescent="0.2">
      <c r="A697" s="33" t="s">
        <v>28</v>
      </c>
      <c r="B697" s="33" t="s">
        <v>116</v>
      </c>
      <c r="C697" s="33" t="s">
        <v>617</v>
      </c>
      <c r="D697" s="33">
        <v>2036</v>
      </c>
      <c r="E697" s="68">
        <v>43308.5</v>
      </c>
    </row>
    <row r="698" spans="1:5" x14ac:dyDescent="0.2">
      <c r="A698" s="33" t="s">
        <v>28</v>
      </c>
      <c r="B698" s="33" t="s">
        <v>116</v>
      </c>
      <c r="C698" s="33" t="s">
        <v>617</v>
      </c>
      <c r="D698" s="33">
        <v>2037</v>
      </c>
      <c r="E698" s="68">
        <v>43010.7</v>
      </c>
    </row>
    <row r="699" spans="1:5" x14ac:dyDescent="0.2">
      <c r="A699" s="33" t="s">
        <v>28</v>
      </c>
      <c r="B699" s="33" t="s">
        <v>116</v>
      </c>
      <c r="C699" s="33" t="s">
        <v>617</v>
      </c>
      <c r="D699" s="33">
        <v>2038</v>
      </c>
      <c r="E699" s="68">
        <v>33446.699999999997</v>
      </c>
    </row>
    <row r="700" spans="1:5" x14ac:dyDescent="0.2">
      <c r="A700" s="33" t="s">
        <v>28</v>
      </c>
      <c r="B700" s="33" t="s">
        <v>116</v>
      </c>
      <c r="C700" s="33" t="s">
        <v>617</v>
      </c>
      <c r="D700" s="33">
        <v>2039</v>
      </c>
      <c r="E700" s="68">
        <v>23584.9</v>
      </c>
    </row>
    <row r="701" spans="1:5" x14ac:dyDescent="0.2">
      <c r="A701" s="33" t="s">
        <v>28</v>
      </c>
      <c r="B701" s="33" t="s">
        <v>116</v>
      </c>
      <c r="C701" s="33" t="s">
        <v>617</v>
      </c>
      <c r="D701" s="33">
        <v>2040</v>
      </c>
      <c r="E701" s="68">
        <v>16545.2</v>
      </c>
    </row>
    <row r="702" spans="1:5" x14ac:dyDescent="0.2">
      <c r="A702" s="33" t="s">
        <v>28</v>
      </c>
      <c r="B702" s="33" t="s">
        <v>116</v>
      </c>
      <c r="C702" s="33" t="s">
        <v>617</v>
      </c>
      <c r="D702" s="33">
        <v>2041</v>
      </c>
      <c r="E702" s="68">
        <v>4740</v>
      </c>
    </row>
    <row r="703" spans="1:5" x14ac:dyDescent="0.2">
      <c r="A703" s="33" t="s">
        <v>28</v>
      </c>
      <c r="B703" s="33" t="s">
        <v>116</v>
      </c>
      <c r="C703" s="33" t="s">
        <v>616</v>
      </c>
      <c r="D703" s="33">
        <v>2017</v>
      </c>
      <c r="E703" s="68">
        <v>799670</v>
      </c>
    </row>
    <row r="704" spans="1:5" x14ac:dyDescent="0.2">
      <c r="A704" s="33" t="s">
        <v>28</v>
      </c>
      <c r="B704" s="33" t="s">
        <v>116</v>
      </c>
      <c r="C704" s="33" t="s">
        <v>616</v>
      </c>
      <c r="D704" s="33">
        <v>2019</v>
      </c>
      <c r="E704" s="68">
        <v>1400143.75</v>
      </c>
    </row>
    <row r="705" spans="1:5" x14ac:dyDescent="0.2">
      <c r="A705" s="33" t="s">
        <v>28</v>
      </c>
      <c r="B705" s="33" t="s">
        <v>116</v>
      </c>
      <c r="C705" s="33" t="s">
        <v>616</v>
      </c>
      <c r="D705" s="33">
        <v>2020</v>
      </c>
      <c r="E705" s="68">
        <v>209750</v>
      </c>
    </row>
    <row r="706" spans="1:5" x14ac:dyDescent="0.2">
      <c r="A706" s="33" t="s">
        <v>28</v>
      </c>
      <c r="B706" s="33" t="s">
        <v>116</v>
      </c>
      <c r="C706" s="33" t="s">
        <v>616</v>
      </c>
      <c r="D706" s="33">
        <v>2021</v>
      </c>
      <c r="E706" s="68">
        <v>2065232.5</v>
      </c>
    </row>
    <row r="707" spans="1:5" x14ac:dyDescent="0.2">
      <c r="A707" s="33" t="s">
        <v>28</v>
      </c>
      <c r="B707" s="33" t="s">
        <v>116</v>
      </c>
      <c r="C707" s="33" t="s">
        <v>616</v>
      </c>
      <c r="D707" s="33">
        <v>2022</v>
      </c>
      <c r="E707" s="68">
        <v>2033432.5</v>
      </c>
    </row>
    <row r="708" spans="1:5" x14ac:dyDescent="0.2">
      <c r="A708" s="33" t="s">
        <v>28</v>
      </c>
      <c r="B708" s="33" t="s">
        <v>116</v>
      </c>
      <c r="C708" s="33" t="s">
        <v>616</v>
      </c>
      <c r="D708" s="33">
        <v>2023</v>
      </c>
      <c r="E708" s="68">
        <v>175750</v>
      </c>
    </row>
    <row r="709" spans="1:5" x14ac:dyDescent="0.2">
      <c r="A709" s="33" t="s">
        <v>28</v>
      </c>
      <c r="B709" s="33" t="s">
        <v>116</v>
      </c>
      <c r="C709" s="33" t="s">
        <v>616</v>
      </c>
      <c r="D709" s="33">
        <v>2024</v>
      </c>
      <c r="E709" s="68">
        <v>1990732.5</v>
      </c>
    </row>
    <row r="710" spans="1:5" x14ac:dyDescent="0.2">
      <c r="A710" s="33" t="s">
        <v>28</v>
      </c>
      <c r="B710" s="33" t="s">
        <v>116</v>
      </c>
      <c r="C710" s="33" t="s">
        <v>616</v>
      </c>
      <c r="D710" s="33">
        <v>2025</v>
      </c>
      <c r="E710" s="68">
        <v>1932582.5</v>
      </c>
    </row>
    <row r="711" spans="1:5" x14ac:dyDescent="0.2">
      <c r="A711" s="33" t="s">
        <v>28</v>
      </c>
      <c r="B711" s="33" t="s">
        <v>116</v>
      </c>
      <c r="C711" s="33" t="s">
        <v>616</v>
      </c>
      <c r="D711" s="33">
        <v>2026</v>
      </c>
      <c r="E711" s="68">
        <v>28500</v>
      </c>
    </row>
    <row r="712" spans="1:5" x14ac:dyDescent="0.2">
      <c r="A712" s="33" t="s">
        <v>28</v>
      </c>
      <c r="B712" s="33" t="s">
        <v>116</v>
      </c>
      <c r="C712" s="33" t="s">
        <v>616</v>
      </c>
      <c r="D712" s="33">
        <v>2027</v>
      </c>
      <c r="E712" s="68">
        <v>2008282.5</v>
      </c>
    </row>
    <row r="713" spans="1:5" x14ac:dyDescent="0.2">
      <c r="A713" s="33" t="s">
        <v>28</v>
      </c>
      <c r="B713" s="33" t="s">
        <v>116</v>
      </c>
      <c r="C713" s="33" t="s">
        <v>616</v>
      </c>
      <c r="D713" s="33">
        <v>2028</v>
      </c>
      <c r="E713" s="68">
        <v>252218.74999999997</v>
      </c>
    </row>
    <row r="714" spans="1:5" x14ac:dyDescent="0.2">
      <c r="A714" s="33" t="s">
        <v>28</v>
      </c>
      <c r="B714" s="33" t="s">
        <v>116</v>
      </c>
      <c r="C714" s="33" t="s">
        <v>616</v>
      </c>
      <c r="D714" s="33">
        <v>2029</v>
      </c>
      <c r="E714" s="68">
        <v>475937.5</v>
      </c>
    </row>
    <row r="715" spans="1:5" x14ac:dyDescent="0.2">
      <c r="A715" s="33" t="s">
        <v>28</v>
      </c>
      <c r="B715" s="33" t="s">
        <v>116</v>
      </c>
      <c r="C715" s="33" t="s">
        <v>616</v>
      </c>
      <c r="D715" s="33">
        <v>2030</v>
      </c>
      <c r="E715" s="68">
        <v>108500</v>
      </c>
    </row>
    <row r="716" spans="1:5" x14ac:dyDescent="0.2">
      <c r="A716" s="33" t="s">
        <v>28</v>
      </c>
      <c r="B716" s="33" t="s">
        <v>116</v>
      </c>
      <c r="C716" s="33" t="s">
        <v>616</v>
      </c>
      <c r="D716" s="33">
        <v>2031</v>
      </c>
      <c r="E716" s="68">
        <v>243718.75</v>
      </c>
    </row>
    <row r="717" spans="1:5" x14ac:dyDescent="0.2">
      <c r="A717" s="33" t="s">
        <v>28</v>
      </c>
      <c r="B717" s="33" t="s">
        <v>116</v>
      </c>
      <c r="C717" s="33" t="s">
        <v>616</v>
      </c>
      <c r="D717" s="33">
        <v>2032</v>
      </c>
      <c r="E717" s="68">
        <v>243718.75</v>
      </c>
    </row>
    <row r="718" spans="1:5" x14ac:dyDescent="0.2">
      <c r="A718" s="33" t="s">
        <v>28</v>
      </c>
      <c r="B718" s="33" t="s">
        <v>116</v>
      </c>
      <c r="C718" s="33" t="s">
        <v>616</v>
      </c>
      <c r="D718" s="33">
        <v>2033</v>
      </c>
      <c r="E718" s="68">
        <v>100000</v>
      </c>
    </row>
    <row r="719" spans="1:5" x14ac:dyDescent="0.2">
      <c r="A719" s="33" t="s">
        <v>28</v>
      </c>
      <c r="B719" s="33" t="s">
        <v>116</v>
      </c>
      <c r="C719" s="33" t="s">
        <v>616</v>
      </c>
      <c r="D719" s="33">
        <v>2034</v>
      </c>
      <c r="E719" s="68">
        <v>243718.75</v>
      </c>
    </row>
    <row r="720" spans="1:5" x14ac:dyDescent="0.2">
      <c r="A720" s="33" t="s">
        <v>28</v>
      </c>
      <c r="B720" s="33" t="s">
        <v>116</v>
      </c>
      <c r="C720" s="33" t="s">
        <v>616</v>
      </c>
      <c r="D720" s="33">
        <v>2035</v>
      </c>
      <c r="E720" s="68">
        <v>243718.75</v>
      </c>
    </row>
    <row r="721" spans="1:5" x14ac:dyDescent="0.2">
      <c r="A721" s="33" t="s">
        <v>28</v>
      </c>
      <c r="B721" s="33" t="s">
        <v>116</v>
      </c>
      <c r="C721" s="33" t="s">
        <v>616</v>
      </c>
      <c r="D721" s="33">
        <v>2036</v>
      </c>
      <c r="E721" s="68">
        <v>20000</v>
      </c>
    </row>
    <row r="722" spans="1:5" x14ac:dyDescent="0.2">
      <c r="A722" s="33" t="s">
        <v>28</v>
      </c>
      <c r="B722" s="33" t="s">
        <v>116</v>
      </c>
      <c r="C722" s="33" t="s">
        <v>616</v>
      </c>
      <c r="D722" s="33">
        <v>2037</v>
      </c>
      <c r="E722" s="68">
        <v>223718.75</v>
      </c>
    </row>
    <row r="723" spans="1:5" x14ac:dyDescent="0.2">
      <c r="A723" s="33" t="s">
        <v>28</v>
      </c>
      <c r="B723" s="33" t="s">
        <v>116</v>
      </c>
      <c r="C723" s="33" t="s">
        <v>616</v>
      </c>
      <c r="D723" s="33">
        <v>2039</v>
      </c>
      <c r="E723" s="68">
        <v>20000</v>
      </c>
    </row>
    <row r="724" spans="1:5" x14ac:dyDescent="0.2">
      <c r="A724" s="33" t="s">
        <v>28</v>
      </c>
      <c r="B724" s="33" t="s">
        <v>116</v>
      </c>
      <c r="C724" s="33" t="s">
        <v>615</v>
      </c>
      <c r="D724" s="33">
        <v>2017</v>
      </c>
      <c r="E724" s="68">
        <v>1308065.5999999999</v>
      </c>
    </row>
    <row r="725" spans="1:5" x14ac:dyDescent="0.2">
      <c r="A725" s="33" t="s">
        <v>28</v>
      </c>
      <c r="B725" s="33" t="s">
        <v>116</v>
      </c>
      <c r="C725" s="33" t="s">
        <v>615</v>
      </c>
      <c r="D725" s="33">
        <v>2018</v>
      </c>
      <c r="E725" s="68">
        <v>325862.79999999993</v>
      </c>
    </row>
    <row r="726" spans="1:5" x14ac:dyDescent="0.2">
      <c r="A726" s="33" t="s">
        <v>28</v>
      </c>
      <c r="B726" s="33" t="s">
        <v>116</v>
      </c>
      <c r="C726" s="33" t="s">
        <v>605</v>
      </c>
      <c r="D726" s="33">
        <v>2017</v>
      </c>
      <c r="E726" s="68">
        <v>1581044.4000000001</v>
      </c>
    </row>
    <row r="727" spans="1:5" x14ac:dyDescent="0.2">
      <c r="A727" s="33" t="s">
        <v>28</v>
      </c>
      <c r="B727" s="33" t="s">
        <v>116</v>
      </c>
      <c r="C727" s="33" t="s">
        <v>605</v>
      </c>
      <c r="D727" s="33">
        <v>2018</v>
      </c>
      <c r="E727" s="68">
        <v>2281307.2000000007</v>
      </c>
    </row>
    <row r="728" spans="1:5" x14ac:dyDescent="0.2">
      <c r="A728" s="33" t="s">
        <v>28</v>
      </c>
      <c r="B728" s="33" t="s">
        <v>116</v>
      </c>
      <c r="C728" s="33" t="s">
        <v>605</v>
      </c>
      <c r="D728" s="33">
        <v>2019</v>
      </c>
      <c r="E728" s="68">
        <v>1496019.4172593686</v>
      </c>
    </row>
    <row r="729" spans="1:5" x14ac:dyDescent="0.2">
      <c r="A729" s="33" t="s">
        <v>28</v>
      </c>
      <c r="B729" s="33" t="s">
        <v>116</v>
      </c>
      <c r="C729" s="33" t="s">
        <v>605</v>
      </c>
      <c r="D729" s="33">
        <v>2020</v>
      </c>
      <c r="E729" s="68">
        <v>1426204.315346136</v>
      </c>
    </row>
    <row r="730" spans="1:5" x14ac:dyDescent="0.2">
      <c r="A730" s="33" t="s">
        <v>28</v>
      </c>
      <c r="B730" s="33" t="s">
        <v>116</v>
      </c>
      <c r="C730" s="33" t="s">
        <v>605</v>
      </c>
      <c r="D730" s="33">
        <v>2021</v>
      </c>
      <c r="E730" s="68">
        <v>1209840.3389734556</v>
      </c>
    </row>
    <row r="731" spans="1:5" x14ac:dyDescent="0.2">
      <c r="A731" s="33" t="s">
        <v>28</v>
      </c>
      <c r="B731" s="33" t="s">
        <v>116</v>
      </c>
      <c r="C731" s="33" t="s">
        <v>605</v>
      </c>
      <c r="D731" s="33">
        <v>2022</v>
      </c>
      <c r="E731" s="68">
        <v>1218716.8307778796</v>
      </c>
    </row>
    <row r="732" spans="1:5" x14ac:dyDescent="0.2">
      <c r="A732" s="33" t="s">
        <v>28</v>
      </c>
      <c r="B732" s="33" t="s">
        <v>116</v>
      </c>
      <c r="C732" s="33" t="s">
        <v>605</v>
      </c>
      <c r="D732" s="33">
        <v>2023</v>
      </c>
      <c r="E732" s="68">
        <v>1226612.6901377866</v>
      </c>
    </row>
    <row r="733" spans="1:5" x14ac:dyDescent="0.2">
      <c r="A733" s="33" t="s">
        <v>28</v>
      </c>
      <c r="B733" s="33" t="s">
        <v>116</v>
      </c>
      <c r="C733" s="33" t="s">
        <v>605</v>
      </c>
      <c r="D733" s="33">
        <v>2024</v>
      </c>
      <c r="E733" s="68">
        <v>1218603.132111842</v>
      </c>
    </row>
    <row r="734" spans="1:5" x14ac:dyDescent="0.2">
      <c r="A734" s="33" t="s">
        <v>28</v>
      </c>
      <c r="B734" s="33" t="s">
        <v>116</v>
      </c>
      <c r="C734" s="33" t="s">
        <v>605</v>
      </c>
      <c r="D734" s="33">
        <v>2025</v>
      </c>
      <c r="E734" s="68">
        <v>1212426.455241156</v>
      </c>
    </row>
    <row r="735" spans="1:5" x14ac:dyDescent="0.2">
      <c r="A735" s="33" t="s">
        <v>28</v>
      </c>
      <c r="B735" s="33" t="s">
        <v>116</v>
      </c>
      <c r="C735" s="33" t="s">
        <v>605</v>
      </c>
      <c r="D735" s="33">
        <v>2026</v>
      </c>
      <c r="E735" s="68">
        <v>1081289.9373754112</v>
      </c>
    </row>
    <row r="736" spans="1:5" x14ac:dyDescent="0.2">
      <c r="A736" s="33" t="s">
        <v>28</v>
      </c>
      <c r="B736" s="33" t="s">
        <v>116</v>
      </c>
      <c r="C736" s="33" t="s">
        <v>605</v>
      </c>
      <c r="D736" s="33">
        <v>2027</v>
      </c>
      <c r="E736" s="68">
        <v>999993.03220719378</v>
      </c>
    </row>
    <row r="737" spans="1:5" x14ac:dyDescent="0.2">
      <c r="A737" s="33" t="s">
        <v>28</v>
      </c>
      <c r="B737" s="33" t="s">
        <v>116</v>
      </c>
      <c r="C737" s="33" t="s">
        <v>605</v>
      </c>
      <c r="D737" s="33">
        <v>2028</v>
      </c>
      <c r="E737" s="68">
        <v>828113.52086642571</v>
      </c>
    </row>
    <row r="738" spans="1:5" x14ac:dyDescent="0.2">
      <c r="A738" s="33" t="s">
        <v>28</v>
      </c>
      <c r="B738" s="33" t="s">
        <v>116</v>
      </c>
      <c r="C738" s="33" t="s">
        <v>605</v>
      </c>
      <c r="D738" s="33">
        <v>2029</v>
      </c>
      <c r="E738" s="68">
        <v>804502.95836743782</v>
      </c>
    </row>
    <row r="739" spans="1:5" x14ac:dyDescent="0.2">
      <c r="A739" s="33" t="s">
        <v>28</v>
      </c>
      <c r="B739" s="33" t="s">
        <v>116</v>
      </c>
      <c r="C739" s="33" t="s">
        <v>605</v>
      </c>
      <c r="D739" s="33">
        <v>2030</v>
      </c>
      <c r="E739" s="68">
        <v>627567.12131014431</v>
      </c>
    </row>
    <row r="740" spans="1:5" x14ac:dyDescent="0.2">
      <c r="A740" s="33" t="s">
        <v>28</v>
      </c>
      <c r="B740" s="33" t="s">
        <v>116</v>
      </c>
      <c r="C740" s="33" t="s">
        <v>605</v>
      </c>
      <c r="D740" s="33">
        <v>2031</v>
      </c>
      <c r="E740" s="68">
        <v>644179.31647108612</v>
      </c>
    </row>
    <row r="741" spans="1:5" x14ac:dyDescent="0.2">
      <c r="A741" s="33" t="s">
        <v>28</v>
      </c>
      <c r="B741" s="33" t="s">
        <v>116</v>
      </c>
      <c r="C741" s="33" t="s">
        <v>605</v>
      </c>
      <c r="D741" s="33">
        <v>2032</v>
      </c>
      <c r="E741" s="68">
        <v>567799.27836839273</v>
      </c>
    </row>
    <row r="742" spans="1:5" x14ac:dyDescent="0.2">
      <c r="A742" s="33" t="s">
        <v>28</v>
      </c>
      <c r="B742" s="33" t="s">
        <v>116</v>
      </c>
      <c r="C742" s="33" t="s">
        <v>605</v>
      </c>
      <c r="D742" s="33">
        <v>2033</v>
      </c>
      <c r="E742" s="68">
        <v>562760.35945126822</v>
      </c>
    </row>
    <row r="743" spans="1:5" x14ac:dyDescent="0.2">
      <c r="A743" s="33" t="s">
        <v>28</v>
      </c>
      <c r="B743" s="33" t="s">
        <v>116</v>
      </c>
      <c r="C743" s="33" t="s">
        <v>605</v>
      </c>
      <c r="D743" s="33">
        <v>2034</v>
      </c>
      <c r="E743" s="68">
        <v>526177.30488275201</v>
      </c>
    </row>
    <row r="744" spans="1:5" x14ac:dyDescent="0.2">
      <c r="A744" s="33" t="s">
        <v>28</v>
      </c>
      <c r="B744" s="33" t="s">
        <v>116</v>
      </c>
      <c r="C744" s="33" t="s">
        <v>605</v>
      </c>
      <c r="D744" s="33">
        <v>2035</v>
      </c>
      <c r="E744" s="68">
        <v>566450.18552866392</v>
      </c>
    </row>
    <row r="745" spans="1:5" x14ac:dyDescent="0.2">
      <c r="A745" s="33" t="s">
        <v>28</v>
      </c>
      <c r="B745" s="33" t="s">
        <v>116</v>
      </c>
      <c r="C745" s="33" t="s">
        <v>605</v>
      </c>
      <c r="D745" s="33">
        <v>2036</v>
      </c>
      <c r="E745" s="68">
        <v>322053.00113968726</v>
      </c>
    </row>
    <row r="746" spans="1:5" x14ac:dyDescent="0.2">
      <c r="A746" s="33" t="s">
        <v>28</v>
      </c>
      <c r="B746" s="33" t="s">
        <v>116</v>
      </c>
      <c r="C746" s="33" t="s">
        <v>605</v>
      </c>
      <c r="D746" s="33">
        <v>2037</v>
      </c>
      <c r="E746" s="68">
        <v>343740.21500463859</v>
      </c>
    </row>
    <row r="747" spans="1:5" x14ac:dyDescent="0.2">
      <c r="A747" s="33" t="s">
        <v>28</v>
      </c>
      <c r="B747" s="33" t="s">
        <v>116</v>
      </c>
      <c r="C747" s="33" t="s">
        <v>605</v>
      </c>
      <c r="D747" s="33">
        <v>2038</v>
      </c>
      <c r="E747" s="68">
        <v>289444.34822840994</v>
      </c>
    </row>
    <row r="748" spans="1:5" x14ac:dyDescent="0.2">
      <c r="A748" s="33" t="s">
        <v>28</v>
      </c>
      <c r="B748" s="33" t="s">
        <v>116</v>
      </c>
      <c r="C748" s="33" t="s">
        <v>605</v>
      </c>
      <c r="D748" s="33">
        <v>2039</v>
      </c>
      <c r="E748" s="68">
        <v>259211.27270742948</v>
      </c>
    </row>
    <row r="749" spans="1:5" x14ac:dyDescent="0.2">
      <c r="A749" s="33" t="s">
        <v>28</v>
      </c>
      <c r="B749" s="33" t="s">
        <v>116</v>
      </c>
      <c r="C749" s="33" t="s">
        <v>605</v>
      </c>
      <c r="D749" s="33">
        <v>2040</v>
      </c>
      <c r="E749" s="68">
        <v>184987.76339326528</v>
      </c>
    </row>
    <row r="750" spans="1:5" x14ac:dyDescent="0.2">
      <c r="A750" s="33" t="s">
        <v>28</v>
      </c>
      <c r="B750" s="33" t="s">
        <v>116</v>
      </c>
      <c r="C750" s="33" t="s">
        <v>605</v>
      </c>
      <c r="D750" s="33">
        <v>2041</v>
      </c>
      <c r="E750" s="68">
        <v>62048.574911460797</v>
      </c>
    </row>
    <row r="751" spans="1:5" x14ac:dyDescent="0.2">
      <c r="A751" s="33" t="s">
        <v>29</v>
      </c>
      <c r="B751" s="33" t="s">
        <v>113</v>
      </c>
      <c r="C751" s="33" t="s">
        <v>616</v>
      </c>
      <c r="D751" s="33">
        <v>2017</v>
      </c>
      <c r="E751" s="68">
        <v>820181.68130489357</v>
      </c>
    </row>
    <row r="752" spans="1:5" x14ac:dyDescent="0.2">
      <c r="A752" s="33" t="s">
        <v>29</v>
      </c>
      <c r="B752" s="33" t="s">
        <v>113</v>
      </c>
      <c r="C752" s="33" t="s">
        <v>616</v>
      </c>
      <c r="D752" s="33">
        <v>2018</v>
      </c>
      <c r="E752" s="68">
        <v>1226908.9084065249</v>
      </c>
    </row>
    <row r="753" spans="1:5" x14ac:dyDescent="0.2">
      <c r="A753" s="33" t="s">
        <v>29</v>
      </c>
      <c r="B753" s="33" t="s">
        <v>113</v>
      </c>
      <c r="C753" s="33" t="s">
        <v>616</v>
      </c>
      <c r="D753" s="33">
        <v>2019</v>
      </c>
      <c r="E753" s="68">
        <v>16481.806775407782</v>
      </c>
    </row>
    <row r="754" spans="1:5" x14ac:dyDescent="0.2">
      <c r="A754" s="33" t="s">
        <v>29</v>
      </c>
      <c r="B754" s="33" t="s">
        <v>113</v>
      </c>
      <c r="C754" s="33" t="s">
        <v>616</v>
      </c>
      <c r="D754" s="33">
        <v>2020</v>
      </c>
      <c r="E754" s="68">
        <v>2258.4692597239646</v>
      </c>
    </row>
    <row r="755" spans="1:5" x14ac:dyDescent="0.2">
      <c r="A755" s="33" t="s">
        <v>29</v>
      </c>
      <c r="B755" s="33" t="s">
        <v>113</v>
      </c>
      <c r="C755" s="33" t="s">
        <v>615</v>
      </c>
      <c r="D755" s="33">
        <v>2017</v>
      </c>
      <c r="E755" s="68">
        <v>5353614.5356196957</v>
      </c>
    </row>
    <row r="756" spans="1:5" x14ac:dyDescent="0.2">
      <c r="A756" s="33" t="s">
        <v>29</v>
      </c>
      <c r="B756" s="33" t="s">
        <v>113</v>
      </c>
      <c r="C756" s="33" t="s">
        <v>615</v>
      </c>
      <c r="D756" s="33">
        <v>2018</v>
      </c>
      <c r="E756" s="68">
        <v>6055638.4006340532</v>
      </c>
    </row>
    <row r="757" spans="1:5" x14ac:dyDescent="0.2">
      <c r="A757" s="33" t="s">
        <v>29</v>
      </c>
      <c r="B757" s="33" t="s">
        <v>113</v>
      </c>
      <c r="C757" s="33" t="s">
        <v>615</v>
      </c>
      <c r="D757" s="33">
        <v>2019</v>
      </c>
      <c r="E757" s="68">
        <v>1933499.1376999451</v>
      </c>
    </row>
    <row r="758" spans="1:5" x14ac:dyDescent="0.2">
      <c r="A758" s="33" t="s">
        <v>29</v>
      </c>
      <c r="B758" s="33" t="s">
        <v>113</v>
      </c>
      <c r="C758" s="33" t="s">
        <v>605</v>
      </c>
      <c r="D758" s="33">
        <v>2017</v>
      </c>
      <c r="E758" s="68">
        <v>5995918.4310274739</v>
      </c>
    </row>
    <row r="759" spans="1:5" x14ac:dyDescent="0.2">
      <c r="A759" s="33" t="s">
        <v>29</v>
      </c>
      <c r="B759" s="33" t="s">
        <v>113</v>
      </c>
      <c r="C759" s="33" t="s">
        <v>605</v>
      </c>
      <c r="D759" s="33">
        <v>2018</v>
      </c>
      <c r="E759" s="68">
        <v>8935442.3376506045</v>
      </c>
    </row>
    <row r="760" spans="1:5" x14ac:dyDescent="0.2">
      <c r="A760" s="33" t="s">
        <v>29</v>
      </c>
      <c r="B760" s="33" t="s">
        <v>113</v>
      </c>
      <c r="C760" s="33" t="s">
        <v>605</v>
      </c>
      <c r="D760" s="33">
        <v>2019</v>
      </c>
      <c r="E760" s="68">
        <v>7876483.1286332477</v>
      </c>
    </row>
    <row r="761" spans="1:5" x14ac:dyDescent="0.2">
      <c r="A761" s="33" t="s">
        <v>29</v>
      </c>
      <c r="B761" s="33" t="s">
        <v>113</v>
      </c>
      <c r="C761" s="33" t="s">
        <v>605</v>
      </c>
      <c r="D761" s="33">
        <v>2020</v>
      </c>
      <c r="E761" s="68">
        <v>1634480.9082923422</v>
      </c>
    </row>
    <row r="762" spans="1:5" x14ac:dyDescent="0.2">
      <c r="A762" s="33" t="s">
        <v>30</v>
      </c>
      <c r="B762" s="33" t="s">
        <v>31</v>
      </c>
      <c r="C762" s="33" t="s">
        <v>616</v>
      </c>
      <c r="D762" s="33">
        <v>2017</v>
      </c>
      <c r="E762" s="68">
        <v>8884190</v>
      </c>
    </row>
    <row r="763" spans="1:5" x14ac:dyDescent="0.2">
      <c r="A763" s="33" t="s">
        <v>30</v>
      </c>
      <c r="B763" s="33" t="s">
        <v>31</v>
      </c>
      <c r="C763" s="33" t="s">
        <v>616</v>
      </c>
      <c r="D763" s="33">
        <v>2018</v>
      </c>
      <c r="E763" s="68">
        <v>8960000</v>
      </c>
    </row>
    <row r="764" spans="1:5" x14ac:dyDescent="0.2">
      <c r="A764" s="33" t="s">
        <v>30</v>
      </c>
      <c r="B764" s="33" t="s">
        <v>31</v>
      </c>
      <c r="C764" s="33" t="s">
        <v>616</v>
      </c>
      <c r="D764" s="33">
        <v>2019</v>
      </c>
      <c r="E764" s="68">
        <v>31792043</v>
      </c>
    </row>
    <row r="765" spans="1:5" x14ac:dyDescent="0.2">
      <c r="A765" s="33" t="s">
        <v>30</v>
      </c>
      <c r="B765" s="33" t="s">
        <v>31</v>
      </c>
      <c r="C765" s="33" t="s">
        <v>616</v>
      </c>
      <c r="D765" s="33">
        <v>2020</v>
      </c>
      <c r="E765" s="68">
        <v>177903</v>
      </c>
    </row>
    <row r="766" spans="1:5" x14ac:dyDescent="0.2">
      <c r="A766" s="33" t="s">
        <v>30</v>
      </c>
      <c r="B766" s="33" t="s">
        <v>31</v>
      </c>
      <c r="C766" s="33" t="s">
        <v>615</v>
      </c>
      <c r="D766" s="33">
        <v>2018</v>
      </c>
      <c r="E766" s="68">
        <v>500000</v>
      </c>
    </row>
    <row r="767" spans="1:5" x14ac:dyDescent="0.2">
      <c r="A767" s="33" t="s">
        <v>30</v>
      </c>
      <c r="B767" s="33" t="s">
        <v>31</v>
      </c>
      <c r="C767" s="33" t="s">
        <v>605</v>
      </c>
      <c r="D767" s="33">
        <v>2017</v>
      </c>
      <c r="E767" s="68">
        <v>4194248.3657142851</v>
      </c>
    </row>
    <row r="768" spans="1:5" x14ac:dyDescent="0.2">
      <c r="A768" s="33" t="s">
        <v>30</v>
      </c>
      <c r="B768" s="33" t="s">
        <v>31</v>
      </c>
      <c r="C768" s="33" t="s">
        <v>605</v>
      </c>
      <c r="D768" s="33">
        <v>2018</v>
      </c>
      <c r="E768" s="68">
        <v>4236198.1628571404</v>
      </c>
    </row>
    <row r="769" spans="1:5" x14ac:dyDescent="0.2">
      <c r="A769" s="33" t="s">
        <v>30</v>
      </c>
      <c r="B769" s="33" t="s">
        <v>31</v>
      </c>
      <c r="C769" s="33" t="s">
        <v>605</v>
      </c>
      <c r="D769" s="33">
        <v>2019</v>
      </c>
      <c r="E769" s="68">
        <v>6005321.9257142786</v>
      </c>
    </row>
    <row r="770" spans="1:5" x14ac:dyDescent="0.2">
      <c r="A770" s="33" t="s">
        <v>30</v>
      </c>
      <c r="B770" s="33" t="s">
        <v>31</v>
      </c>
      <c r="C770" s="33" t="s">
        <v>605</v>
      </c>
      <c r="D770" s="33">
        <v>2020</v>
      </c>
      <c r="E770" s="68">
        <v>1364565.6733333336</v>
      </c>
    </row>
    <row r="771" spans="1:5" x14ac:dyDescent="0.2">
      <c r="A771" s="33" t="s">
        <v>32</v>
      </c>
      <c r="B771" s="33" t="s">
        <v>124</v>
      </c>
      <c r="C771" s="33" t="s">
        <v>617</v>
      </c>
      <c r="D771" s="33">
        <v>2019</v>
      </c>
      <c r="E771" s="68">
        <v>40032.861503982247</v>
      </c>
    </row>
    <row r="772" spans="1:5" x14ac:dyDescent="0.2">
      <c r="A772" s="33" t="s">
        <v>32</v>
      </c>
      <c r="B772" s="33" t="s">
        <v>124</v>
      </c>
      <c r="C772" s="33" t="s">
        <v>617</v>
      </c>
      <c r="D772" s="33">
        <v>2020</v>
      </c>
      <c r="E772" s="68">
        <v>37035.795106758262</v>
      </c>
    </row>
    <row r="773" spans="1:5" x14ac:dyDescent="0.2">
      <c r="A773" s="33" t="s">
        <v>32</v>
      </c>
      <c r="B773" s="33" t="s">
        <v>124</v>
      </c>
      <c r="C773" s="33" t="s">
        <v>617</v>
      </c>
      <c r="D773" s="33">
        <v>2021</v>
      </c>
      <c r="E773" s="68">
        <v>51260.167466658226</v>
      </c>
    </row>
    <row r="774" spans="1:5" x14ac:dyDescent="0.2">
      <c r="A774" s="33" t="s">
        <v>32</v>
      </c>
      <c r="B774" s="33" t="s">
        <v>124</v>
      </c>
      <c r="C774" s="33" t="s">
        <v>617</v>
      </c>
      <c r="D774" s="33">
        <v>2022</v>
      </c>
      <c r="E774" s="68">
        <v>55231.980498524717</v>
      </c>
    </row>
    <row r="775" spans="1:5" x14ac:dyDescent="0.2">
      <c r="A775" s="33" t="s">
        <v>32</v>
      </c>
      <c r="B775" s="33" t="s">
        <v>124</v>
      </c>
      <c r="C775" s="33" t="s">
        <v>617</v>
      </c>
      <c r="D775" s="33">
        <v>2023</v>
      </c>
      <c r="E775" s="68">
        <v>61982.276472787467</v>
      </c>
    </row>
    <row r="776" spans="1:5" x14ac:dyDescent="0.2">
      <c r="A776" s="33" t="s">
        <v>32</v>
      </c>
      <c r="B776" s="33" t="s">
        <v>124</v>
      </c>
      <c r="C776" s="33" t="s">
        <v>617</v>
      </c>
      <c r="D776" s="33">
        <v>2024</v>
      </c>
      <c r="E776" s="68">
        <v>71530.543536975863</v>
      </c>
    </row>
    <row r="777" spans="1:5" x14ac:dyDescent="0.2">
      <c r="A777" s="33" t="s">
        <v>32</v>
      </c>
      <c r="B777" s="33" t="s">
        <v>124</v>
      </c>
      <c r="C777" s="33" t="s">
        <v>617</v>
      </c>
      <c r="D777" s="33">
        <v>2025</v>
      </c>
      <c r="E777" s="68">
        <v>73037.612372386895</v>
      </c>
    </row>
    <row r="778" spans="1:5" x14ac:dyDescent="0.2">
      <c r="A778" s="33" t="s">
        <v>32</v>
      </c>
      <c r="B778" s="33" t="s">
        <v>124</v>
      </c>
      <c r="C778" s="33" t="s">
        <v>617</v>
      </c>
      <c r="D778" s="33">
        <v>2026</v>
      </c>
      <c r="E778" s="68">
        <v>71970.523698534424</v>
      </c>
    </row>
    <row r="779" spans="1:5" x14ac:dyDescent="0.2">
      <c r="A779" s="33" t="s">
        <v>32</v>
      </c>
      <c r="B779" s="33" t="s">
        <v>124</v>
      </c>
      <c r="C779" s="33" t="s">
        <v>617</v>
      </c>
      <c r="D779" s="33">
        <v>2027</v>
      </c>
      <c r="E779" s="68">
        <v>72616.515720954601</v>
      </c>
    </row>
    <row r="780" spans="1:5" x14ac:dyDescent="0.2">
      <c r="A780" s="33" t="s">
        <v>32</v>
      </c>
      <c r="B780" s="33" t="s">
        <v>124</v>
      </c>
      <c r="C780" s="33" t="s">
        <v>617</v>
      </c>
      <c r="D780" s="33">
        <v>2028</v>
      </c>
      <c r="E780" s="68">
        <v>75305.749315535111</v>
      </c>
    </row>
    <row r="781" spans="1:5" x14ac:dyDescent="0.2">
      <c r="A781" s="33" t="s">
        <v>32</v>
      </c>
      <c r="B781" s="33" t="s">
        <v>124</v>
      </c>
      <c r="C781" s="33" t="s">
        <v>617</v>
      </c>
      <c r="D781" s="33">
        <v>2029</v>
      </c>
      <c r="E781" s="68">
        <v>69286.232406080846</v>
      </c>
    </row>
    <row r="782" spans="1:5" x14ac:dyDescent="0.2">
      <c r="A782" s="33" t="s">
        <v>32</v>
      </c>
      <c r="B782" s="33" t="s">
        <v>124</v>
      </c>
      <c r="C782" s="33" t="s">
        <v>617</v>
      </c>
      <c r="D782" s="33">
        <v>2030</v>
      </c>
      <c r="E782" s="68">
        <v>68366.264562150362</v>
      </c>
    </row>
    <row r="783" spans="1:5" x14ac:dyDescent="0.2">
      <c r="A783" s="33" t="s">
        <v>32</v>
      </c>
      <c r="B783" s="33" t="s">
        <v>124</v>
      </c>
      <c r="C783" s="33" t="s">
        <v>617</v>
      </c>
      <c r="D783" s="33">
        <v>2031</v>
      </c>
      <c r="E783" s="68">
        <v>55716.793645833794</v>
      </c>
    </row>
    <row r="784" spans="1:5" x14ac:dyDescent="0.2">
      <c r="A784" s="33" t="s">
        <v>32</v>
      </c>
      <c r="B784" s="33" t="s">
        <v>124</v>
      </c>
      <c r="C784" s="33" t="s">
        <v>617</v>
      </c>
      <c r="D784" s="33">
        <v>2032</v>
      </c>
      <c r="E784" s="68">
        <v>53295.826740885881</v>
      </c>
    </row>
    <row r="785" spans="1:5" x14ac:dyDescent="0.2">
      <c r="A785" s="33" t="s">
        <v>32</v>
      </c>
      <c r="B785" s="33" t="s">
        <v>124</v>
      </c>
      <c r="C785" s="33" t="s">
        <v>617</v>
      </c>
      <c r="D785" s="33">
        <v>2033</v>
      </c>
      <c r="E785" s="68">
        <v>47320.026696747213</v>
      </c>
    </row>
    <row r="786" spans="1:5" x14ac:dyDescent="0.2">
      <c r="A786" s="33" t="s">
        <v>32</v>
      </c>
      <c r="B786" s="33" t="s">
        <v>124</v>
      </c>
      <c r="C786" s="33" t="s">
        <v>617</v>
      </c>
      <c r="D786" s="33">
        <v>2034</v>
      </c>
      <c r="E786" s="68">
        <v>42348.433310351931</v>
      </c>
    </row>
    <row r="787" spans="1:5" x14ac:dyDescent="0.2">
      <c r="A787" s="33" t="s">
        <v>32</v>
      </c>
      <c r="B787" s="33" t="s">
        <v>124</v>
      </c>
      <c r="C787" s="33" t="s">
        <v>617</v>
      </c>
      <c r="D787" s="33">
        <v>2035</v>
      </c>
      <c r="E787" s="68">
        <v>35463.100554836594</v>
      </c>
    </row>
    <row r="788" spans="1:5" x14ac:dyDescent="0.2">
      <c r="A788" s="33" t="s">
        <v>32</v>
      </c>
      <c r="B788" s="33" t="s">
        <v>124</v>
      </c>
      <c r="C788" s="33" t="s">
        <v>617</v>
      </c>
      <c r="D788" s="33">
        <v>2036</v>
      </c>
      <c r="E788" s="68">
        <v>35476.907060388017</v>
      </c>
    </row>
    <row r="789" spans="1:5" x14ac:dyDescent="0.2">
      <c r="A789" s="33" t="s">
        <v>32</v>
      </c>
      <c r="B789" s="33" t="s">
        <v>124</v>
      </c>
      <c r="C789" s="33" t="s">
        <v>617</v>
      </c>
      <c r="D789" s="33">
        <v>2037</v>
      </c>
      <c r="E789" s="68">
        <v>32431.583270582247</v>
      </c>
    </row>
    <row r="790" spans="1:5" x14ac:dyDescent="0.2">
      <c r="A790" s="33" t="s">
        <v>32</v>
      </c>
      <c r="B790" s="33" t="s">
        <v>124</v>
      </c>
      <c r="C790" s="33" t="s">
        <v>617</v>
      </c>
      <c r="D790" s="33">
        <v>2038</v>
      </c>
      <c r="E790" s="68">
        <v>24632.49349998065</v>
      </c>
    </row>
    <row r="791" spans="1:5" x14ac:dyDescent="0.2">
      <c r="A791" s="33" t="s">
        <v>32</v>
      </c>
      <c r="B791" s="33" t="s">
        <v>124</v>
      </c>
      <c r="C791" s="33" t="s">
        <v>617</v>
      </c>
      <c r="D791" s="33">
        <v>2039</v>
      </c>
      <c r="E791" s="68">
        <v>19025.874746295176</v>
      </c>
    </row>
    <row r="792" spans="1:5" x14ac:dyDescent="0.2">
      <c r="A792" s="33" t="s">
        <v>32</v>
      </c>
      <c r="B792" s="33" t="s">
        <v>124</v>
      </c>
      <c r="C792" s="33" t="s">
        <v>617</v>
      </c>
      <c r="D792" s="33">
        <v>2040</v>
      </c>
      <c r="E792" s="68">
        <v>14711.553581210339</v>
      </c>
    </row>
    <row r="793" spans="1:5" x14ac:dyDescent="0.2">
      <c r="A793" s="33" t="s">
        <v>32</v>
      </c>
      <c r="B793" s="33" t="s">
        <v>124</v>
      </c>
      <c r="C793" s="33" t="s">
        <v>617</v>
      </c>
      <c r="D793" s="33">
        <v>2041</v>
      </c>
      <c r="E793" s="68">
        <v>7607.8407532978035</v>
      </c>
    </row>
    <row r="794" spans="1:5" x14ac:dyDescent="0.2">
      <c r="A794" s="33" t="s">
        <v>32</v>
      </c>
      <c r="B794" s="33" t="s">
        <v>124</v>
      </c>
      <c r="C794" s="33" t="s">
        <v>616</v>
      </c>
      <c r="D794" s="33">
        <v>2017</v>
      </c>
      <c r="E794" s="68">
        <v>120876.23000000001</v>
      </c>
    </row>
    <row r="795" spans="1:5" x14ac:dyDescent="0.2">
      <c r="A795" s="33" t="s">
        <v>32</v>
      </c>
      <c r="B795" s="33" t="s">
        <v>124</v>
      </c>
      <c r="C795" s="33" t="s">
        <v>616</v>
      </c>
      <c r="D795" s="33">
        <v>2019</v>
      </c>
      <c r="E795" s="68">
        <v>703200</v>
      </c>
    </row>
    <row r="796" spans="1:5" x14ac:dyDescent="0.2">
      <c r="A796" s="33" t="s">
        <v>32</v>
      </c>
      <c r="B796" s="33" t="s">
        <v>124</v>
      </c>
      <c r="C796" s="33" t="s">
        <v>616</v>
      </c>
      <c r="D796" s="33">
        <v>2020</v>
      </c>
      <c r="E796" s="68">
        <v>314375</v>
      </c>
    </row>
    <row r="797" spans="1:5" x14ac:dyDescent="0.2">
      <c r="A797" s="33" t="s">
        <v>32</v>
      </c>
      <c r="B797" s="33" t="s">
        <v>124</v>
      </c>
      <c r="C797" s="33" t="s">
        <v>616</v>
      </c>
      <c r="D797" s="33">
        <v>2021</v>
      </c>
      <c r="E797" s="68">
        <v>2598225</v>
      </c>
    </row>
    <row r="798" spans="1:5" x14ac:dyDescent="0.2">
      <c r="A798" s="33" t="s">
        <v>32</v>
      </c>
      <c r="B798" s="33" t="s">
        <v>124</v>
      </c>
      <c r="C798" s="33" t="s">
        <v>616</v>
      </c>
      <c r="D798" s="33">
        <v>2022</v>
      </c>
      <c r="E798" s="68">
        <v>234375</v>
      </c>
    </row>
    <row r="799" spans="1:5" x14ac:dyDescent="0.2">
      <c r="A799" s="33" t="s">
        <v>32</v>
      </c>
      <c r="B799" s="33" t="s">
        <v>124</v>
      </c>
      <c r="C799" s="33" t="s">
        <v>616</v>
      </c>
      <c r="D799" s="33">
        <v>2023</v>
      </c>
      <c r="E799" s="68">
        <v>2578225</v>
      </c>
    </row>
    <row r="800" spans="1:5" x14ac:dyDescent="0.2">
      <c r="A800" s="33" t="s">
        <v>32</v>
      </c>
      <c r="B800" s="33" t="s">
        <v>124</v>
      </c>
      <c r="C800" s="33" t="s">
        <v>616</v>
      </c>
      <c r="D800" s="33">
        <v>2024</v>
      </c>
      <c r="E800" s="68">
        <v>304375</v>
      </c>
    </row>
    <row r="801" spans="1:5" x14ac:dyDescent="0.2">
      <c r="A801" s="33" t="s">
        <v>32</v>
      </c>
      <c r="B801" s="33" t="s">
        <v>124</v>
      </c>
      <c r="C801" s="33" t="s">
        <v>616</v>
      </c>
      <c r="D801" s="33">
        <v>2025</v>
      </c>
      <c r="E801" s="68">
        <v>2528225</v>
      </c>
    </row>
    <row r="802" spans="1:5" x14ac:dyDescent="0.2">
      <c r="A802" s="33" t="s">
        <v>32</v>
      </c>
      <c r="B802" s="33" t="s">
        <v>124</v>
      </c>
      <c r="C802" s="33" t="s">
        <v>616</v>
      </c>
      <c r="D802" s="33">
        <v>2026</v>
      </c>
      <c r="E802" s="68">
        <v>234375</v>
      </c>
    </row>
    <row r="803" spans="1:5" x14ac:dyDescent="0.2">
      <c r="A803" s="33" t="s">
        <v>32</v>
      </c>
      <c r="B803" s="33" t="s">
        <v>124</v>
      </c>
      <c r="C803" s="33" t="s">
        <v>616</v>
      </c>
      <c r="D803" s="33">
        <v>2027</v>
      </c>
      <c r="E803" s="68">
        <v>2373850</v>
      </c>
    </row>
    <row r="804" spans="1:5" x14ac:dyDescent="0.2">
      <c r="A804" s="33" t="s">
        <v>32</v>
      </c>
      <c r="B804" s="33" t="s">
        <v>124</v>
      </c>
      <c r="C804" s="33" t="s">
        <v>616</v>
      </c>
      <c r="D804" s="33">
        <v>2028</v>
      </c>
      <c r="E804" s="68">
        <v>2303850</v>
      </c>
    </row>
    <row r="805" spans="1:5" x14ac:dyDescent="0.2">
      <c r="A805" s="33" t="s">
        <v>32</v>
      </c>
      <c r="B805" s="33" t="s">
        <v>124</v>
      </c>
      <c r="C805" s="33" t="s">
        <v>616</v>
      </c>
      <c r="D805" s="33">
        <v>2029</v>
      </c>
      <c r="E805" s="68">
        <v>234375</v>
      </c>
    </row>
    <row r="806" spans="1:5" x14ac:dyDescent="0.2">
      <c r="A806" s="33" t="s">
        <v>32</v>
      </c>
      <c r="B806" s="33" t="s">
        <v>124</v>
      </c>
      <c r="C806" s="33" t="s">
        <v>616</v>
      </c>
      <c r="D806" s="33">
        <v>2030</v>
      </c>
      <c r="E806" s="68">
        <v>304375</v>
      </c>
    </row>
    <row r="807" spans="1:5" x14ac:dyDescent="0.2">
      <c r="A807" s="33" t="s">
        <v>32</v>
      </c>
      <c r="B807" s="33" t="s">
        <v>124</v>
      </c>
      <c r="C807" s="33" t="s">
        <v>616</v>
      </c>
      <c r="D807" s="33">
        <v>2031</v>
      </c>
      <c r="E807" s="68">
        <v>234375</v>
      </c>
    </row>
    <row r="808" spans="1:5" x14ac:dyDescent="0.2">
      <c r="A808" s="33" t="s">
        <v>32</v>
      </c>
      <c r="B808" s="33" t="s">
        <v>124</v>
      </c>
      <c r="C808" s="33" t="s">
        <v>616</v>
      </c>
      <c r="D808" s="33">
        <v>2032</v>
      </c>
      <c r="E808" s="68">
        <v>234375</v>
      </c>
    </row>
    <row r="809" spans="1:5" x14ac:dyDescent="0.2">
      <c r="A809" s="33" t="s">
        <v>32</v>
      </c>
      <c r="B809" s="33" t="s">
        <v>124</v>
      </c>
      <c r="C809" s="33" t="s">
        <v>616</v>
      </c>
      <c r="D809" s="33">
        <v>2033</v>
      </c>
      <c r="E809" s="68">
        <v>304375</v>
      </c>
    </row>
    <row r="810" spans="1:5" x14ac:dyDescent="0.2">
      <c r="A810" s="33" t="s">
        <v>32</v>
      </c>
      <c r="B810" s="33" t="s">
        <v>124</v>
      </c>
      <c r="C810" s="33" t="s">
        <v>616</v>
      </c>
      <c r="D810" s="33">
        <v>2034</v>
      </c>
      <c r="E810" s="68">
        <v>10000</v>
      </c>
    </row>
    <row r="811" spans="1:5" x14ac:dyDescent="0.2">
      <c r="A811" s="33" t="s">
        <v>32</v>
      </c>
      <c r="B811" s="33" t="s">
        <v>124</v>
      </c>
      <c r="C811" s="33" t="s">
        <v>616</v>
      </c>
      <c r="D811" s="33">
        <v>2035</v>
      </c>
      <c r="E811" s="68">
        <v>234375</v>
      </c>
    </row>
    <row r="812" spans="1:5" x14ac:dyDescent="0.2">
      <c r="A812" s="33" t="s">
        <v>32</v>
      </c>
      <c r="B812" s="33" t="s">
        <v>124</v>
      </c>
      <c r="C812" s="33" t="s">
        <v>616</v>
      </c>
      <c r="D812" s="33">
        <v>2036</v>
      </c>
      <c r="E812" s="68">
        <v>304375</v>
      </c>
    </row>
    <row r="813" spans="1:5" x14ac:dyDescent="0.2">
      <c r="A813" s="33" t="s">
        <v>32</v>
      </c>
      <c r="B813" s="33" t="s">
        <v>124</v>
      </c>
      <c r="C813" s="33" t="s">
        <v>616</v>
      </c>
      <c r="D813" s="33">
        <v>2037</v>
      </c>
      <c r="E813" s="68">
        <v>10000</v>
      </c>
    </row>
    <row r="814" spans="1:5" x14ac:dyDescent="0.2">
      <c r="A814" s="33" t="s">
        <v>32</v>
      </c>
      <c r="B814" s="33" t="s">
        <v>124</v>
      </c>
      <c r="C814" s="33" t="s">
        <v>616</v>
      </c>
      <c r="D814" s="33">
        <v>2038</v>
      </c>
      <c r="E814" s="68">
        <v>5000</v>
      </c>
    </row>
    <row r="815" spans="1:5" x14ac:dyDescent="0.2">
      <c r="A815" s="33" t="s">
        <v>32</v>
      </c>
      <c r="B815" s="33" t="s">
        <v>124</v>
      </c>
      <c r="C815" s="33" t="s">
        <v>616</v>
      </c>
      <c r="D815" s="33">
        <v>2039</v>
      </c>
      <c r="E815" s="68">
        <v>50000</v>
      </c>
    </row>
    <row r="816" spans="1:5" x14ac:dyDescent="0.2">
      <c r="A816" s="33" t="s">
        <v>32</v>
      </c>
      <c r="B816" s="33" t="s">
        <v>124</v>
      </c>
      <c r="C816" s="33" t="s">
        <v>616</v>
      </c>
      <c r="D816" s="33">
        <v>2040</v>
      </c>
      <c r="E816" s="68">
        <v>5000</v>
      </c>
    </row>
    <row r="817" spans="1:5" x14ac:dyDescent="0.2">
      <c r="A817" s="33" t="s">
        <v>32</v>
      </c>
      <c r="B817" s="33" t="s">
        <v>124</v>
      </c>
      <c r="C817" s="33" t="s">
        <v>616</v>
      </c>
      <c r="D817" s="33">
        <v>2041</v>
      </c>
      <c r="E817" s="68">
        <v>5000</v>
      </c>
    </row>
    <row r="818" spans="1:5" x14ac:dyDescent="0.2">
      <c r="A818" s="33" t="s">
        <v>32</v>
      </c>
      <c r="B818" s="33" t="s">
        <v>124</v>
      </c>
      <c r="C818" s="33" t="s">
        <v>615</v>
      </c>
      <c r="D818" s="33">
        <v>2017</v>
      </c>
      <c r="E818" s="68">
        <v>395048.75000000006</v>
      </c>
    </row>
    <row r="819" spans="1:5" x14ac:dyDescent="0.2">
      <c r="A819" s="33" t="s">
        <v>32</v>
      </c>
      <c r="B819" s="33" t="s">
        <v>124</v>
      </c>
      <c r="C819" s="33" t="s">
        <v>615</v>
      </c>
      <c r="D819" s="33">
        <v>2018</v>
      </c>
      <c r="E819" s="68">
        <v>659199.25</v>
      </c>
    </row>
    <row r="820" spans="1:5" x14ac:dyDescent="0.2">
      <c r="A820" s="33" t="s">
        <v>32</v>
      </c>
      <c r="B820" s="33" t="s">
        <v>124</v>
      </c>
      <c r="C820" s="33" t="s">
        <v>605</v>
      </c>
      <c r="D820" s="33">
        <v>2017</v>
      </c>
      <c r="E820" s="68">
        <v>1600370.5900000003</v>
      </c>
    </row>
    <row r="821" spans="1:5" x14ac:dyDescent="0.2">
      <c r="A821" s="33" t="s">
        <v>32</v>
      </c>
      <c r="B821" s="33" t="s">
        <v>124</v>
      </c>
      <c r="C821" s="33" t="s">
        <v>605</v>
      </c>
      <c r="D821" s="33">
        <v>2018</v>
      </c>
      <c r="E821" s="68">
        <v>943801.62530000007</v>
      </c>
    </row>
    <row r="822" spans="1:5" x14ac:dyDescent="0.2">
      <c r="A822" s="33" t="s">
        <v>32</v>
      </c>
      <c r="B822" s="33" t="s">
        <v>124</v>
      </c>
      <c r="C822" s="33" t="s">
        <v>605</v>
      </c>
      <c r="D822" s="33">
        <v>2019</v>
      </c>
      <c r="E822" s="68">
        <v>1288156.6595220335</v>
      </c>
    </row>
    <row r="823" spans="1:5" x14ac:dyDescent="0.2">
      <c r="A823" s="33" t="s">
        <v>32</v>
      </c>
      <c r="B823" s="33" t="s">
        <v>124</v>
      </c>
      <c r="C823" s="33" t="s">
        <v>605</v>
      </c>
      <c r="D823" s="33">
        <v>2020</v>
      </c>
      <c r="E823" s="68">
        <v>1292378.3623564006</v>
      </c>
    </row>
    <row r="824" spans="1:5" x14ac:dyDescent="0.2">
      <c r="A824" s="33" t="s">
        <v>32</v>
      </c>
      <c r="B824" s="33" t="s">
        <v>124</v>
      </c>
      <c r="C824" s="33" t="s">
        <v>605</v>
      </c>
      <c r="D824" s="33">
        <v>2021</v>
      </c>
      <c r="E824" s="68">
        <v>1518019.046112868</v>
      </c>
    </row>
    <row r="825" spans="1:5" x14ac:dyDescent="0.2">
      <c r="A825" s="33" t="s">
        <v>32</v>
      </c>
      <c r="B825" s="33" t="s">
        <v>124</v>
      </c>
      <c r="C825" s="33" t="s">
        <v>605</v>
      </c>
      <c r="D825" s="33">
        <v>2022</v>
      </c>
      <c r="E825" s="68">
        <v>1374111.2135987927</v>
      </c>
    </row>
    <row r="826" spans="1:5" x14ac:dyDescent="0.2">
      <c r="A826" s="33" t="s">
        <v>32</v>
      </c>
      <c r="B826" s="33" t="s">
        <v>124</v>
      </c>
      <c r="C826" s="33" t="s">
        <v>605</v>
      </c>
      <c r="D826" s="33">
        <v>2023</v>
      </c>
      <c r="E826" s="68">
        <v>1409533.4670992983</v>
      </c>
    </row>
    <row r="827" spans="1:5" x14ac:dyDescent="0.2">
      <c r="A827" s="33" t="s">
        <v>32</v>
      </c>
      <c r="B827" s="33" t="s">
        <v>124</v>
      </c>
      <c r="C827" s="33" t="s">
        <v>605</v>
      </c>
      <c r="D827" s="33">
        <v>2024</v>
      </c>
      <c r="E827" s="68">
        <v>1405843.9118374735</v>
      </c>
    </row>
    <row r="828" spans="1:5" x14ac:dyDescent="0.2">
      <c r="A828" s="33" t="s">
        <v>32</v>
      </c>
      <c r="B828" s="33" t="s">
        <v>124</v>
      </c>
      <c r="C828" s="33" t="s">
        <v>605</v>
      </c>
      <c r="D828" s="33">
        <v>2025</v>
      </c>
      <c r="E828" s="68">
        <v>1400022.2265926239</v>
      </c>
    </row>
    <row r="829" spans="1:5" x14ac:dyDescent="0.2">
      <c r="A829" s="33" t="s">
        <v>32</v>
      </c>
      <c r="B829" s="33" t="s">
        <v>124</v>
      </c>
      <c r="C829" s="33" t="s">
        <v>605</v>
      </c>
      <c r="D829" s="33">
        <v>2026</v>
      </c>
      <c r="E829" s="68">
        <v>1408612.037427919</v>
      </c>
    </row>
    <row r="830" spans="1:5" x14ac:dyDescent="0.2">
      <c r="A830" s="33" t="s">
        <v>32</v>
      </c>
      <c r="B830" s="33" t="s">
        <v>124</v>
      </c>
      <c r="C830" s="33" t="s">
        <v>605</v>
      </c>
      <c r="D830" s="33">
        <v>2027</v>
      </c>
      <c r="E830" s="68">
        <v>1486574.4335032192</v>
      </c>
    </row>
    <row r="831" spans="1:5" x14ac:dyDescent="0.2">
      <c r="A831" s="33" t="s">
        <v>32</v>
      </c>
      <c r="B831" s="33" t="s">
        <v>124</v>
      </c>
      <c r="C831" s="33" t="s">
        <v>605</v>
      </c>
      <c r="D831" s="33">
        <v>2028</v>
      </c>
      <c r="E831" s="68">
        <v>1560305.1404499519</v>
      </c>
    </row>
    <row r="832" spans="1:5" x14ac:dyDescent="0.2">
      <c r="A832" s="33" t="s">
        <v>32</v>
      </c>
      <c r="B832" s="33" t="s">
        <v>124</v>
      </c>
      <c r="C832" s="33" t="s">
        <v>605</v>
      </c>
      <c r="D832" s="33">
        <v>2029</v>
      </c>
      <c r="E832" s="68">
        <v>1558259.3163980921</v>
      </c>
    </row>
    <row r="833" spans="1:5" x14ac:dyDescent="0.2">
      <c r="A833" s="33" t="s">
        <v>32</v>
      </c>
      <c r="B833" s="33" t="s">
        <v>124</v>
      </c>
      <c r="C833" s="33" t="s">
        <v>605</v>
      </c>
      <c r="D833" s="33">
        <v>2030</v>
      </c>
      <c r="E833" s="68">
        <v>1558048.4366285591</v>
      </c>
    </row>
    <row r="834" spans="1:5" x14ac:dyDescent="0.2">
      <c r="A834" s="33" t="s">
        <v>32</v>
      </c>
      <c r="B834" s="33" t="s">
        <v>124</v>
      </c>
      <c r="C834" s="33" t="s">
        <v>605</v>
      </c>
      <c r="D834" s="33">
        <v>2031</v>
      </c>
      <c r="E834" s="68">
        <v>1480745.0190255621</v>
      </c>
    </row>
    <row r="835" spans="1:5" x14ac:dyDescent="0.2">
      <c r="A835" s="33" t="s">
        <v>32</v>
      </c>
      <c r="B835" s="33" t="s">
        <v>124</v>
      </c>
      <c r="C835" s="33" t="s">
        <v>605</v>
      </c>
      <c r="D835" s="33">
        <v>2032</v>
      </c>
      <c r="E835" s="68">
        <v>1384640.6264783877</v>
      </c>
    </row>
    <row r="836" spans="1:5" x14ac:dyDescent="0.2">
      <c r="A836" s="33" t="s">
        <v>32</v>
      </c>
      <c r="B836" s="33" t="s">
        <v>124</v>
      </c>
      <c r="C836" s="33" t="s">
        <v>605</v>
      </c>
      <c r="D836" s="33">
        <v>2033</v>
      </c>
      <c r="E836" s="68">
        <v>1319966.5535578572</v>
      </c>
    </row>
    <row r="837" spans="1:5" x14ac:dyDescent="0.2">
      <c r="A837" s="33" t="s">
        <v>32</v>
      </c>
      <c r="B837" s="33" t="s">
        <v>124</v>
      </c>
      <c r="C837" s="33" t="s">
        <v>605</v>
      </c>
      <c r="D837" s="33">
        <v>2034</v>
      </c>
      <c r="E837" s="68">
        <v>1246212.136091131</v>
      </c>
    </row>
    <row r="838" spans="1:5" x14ac:dyDescent="0.2">
      <c r="A838" s="33" t="s">
        <v>32</v>
      </c>
      <c r="B838" s="33" t="s">
        <v>124</v>
      </c>
      <c r="C838" s="33" t="s">
        <v>605</v>
      </c>
      <c r="D838" s="33">
        <v>2035</v>
      </c>
      <c r="E838" s="68">
        <v>1224684.557040157</v>
      </c>
    </row>
    <row r="839" spans="1:5" x14ac:dyDescent="0.2">
      <c r="A839" s="33" t="s">
        <v>32</v>
      </c>
      <c r="B839" s="33" t="s">
        <v>124</v>
      </c>
      <c r="C839" s="33" t="s">
        <v>605</v>
      </c>
      <c r="D839" s="33">
        <v>2036</v>
      </c>
      <c r="E839" s="68">
        <v>1138358.5544871229</v>
      </c>
    </row>
    <row r="840" spans="1:5" x14ac:dyDescent="0.2">
      <c r="A840" s="33" t="s">
        <v>32</v>
      </c>
      <c r="B840" s="33" t="s">
        <v>124</v>
      </c>
      <c r="C840" s="33" t="s">
        <v>605</v>
      </c>
      <c r="D840" s="33">
        <v>2037</v>
      </c>
      <c r="E840" s="68">
        <v>1104089.201411783</v>
      </c>
    </row>
    <row r="841" spans="1:5" x14ac:dyDescent="0.2">
      <c r="A841" s="33" t="s">
        <v>32</v>
      </c>
      <c r="B841" s="33" t="s">
        <v>124</v>
      </c>
      <c r="C841" s="33" t="s">
        <v>605</v>
      </c>
      <c r="D841" s="33">
        <v>2038</v>
      </c>
      <c r="E841" s="68">
        <v>880021.70015039539</v>
      </c>
    </row>
    <row r="842" spans="1:5" x14ac:dyDescent="0.2">
      <c r="A842" s="33" t="s">
        <v>32</v>
      </c>
      <c r="B842" s="33" t="s">
        <v>124</v>
      </c>
      <c r="C842" s="33" t="s">
        <v>605</v>
      </c>
      <c r="D842" s="33">
        <v>2039</v>
      </c>
      <c r="E842" s="68">
        <v>803662.67656594131</v>
      </c>
    </row>
    <row r="843" spans="1:5" x14ac:dyDescent="0.2">
      <c r="A843" s="33" t="s">
        <v>32</v>
      </c>
      <c r="B843" s="33" t="s">
        <v>124</v>
      </c>
      <c r="C843" s="33" t="s">
        <v>605</v>
      </c>
      <c r="D843" s="33">
        <v>2040</v>
      </c>
      <c r="E843" s="68">
        <v>770946.00558892824</v>
      </c>
    </row>
    <row r="844" spans="1:5" x14ac:dyDescent="0.2">
      <c r="A844" s="33" t="s">
        <v>32</v>
      </c>
      <c r="B844" s="33" t="s">
        <v>124</v>
      </c>
      <c r="C844" s="33" t="s">
        <v>605</v>
      </c>
      <c r="D844" s="33">
        <v>2041</v>
      </c>
      <c r="E844" s="68">
        <v>322074.25571601716</v>
      </c>
    </row>
    <row r="845" spans="1:5" x14ac:dyDescent="0.2">
      <c r="A845" s="33" t="s">
        <v>45</v>
      </c>
      <c r="B845" s="33" t="s">
        <v>125</v>
      </c>
      <c r="C845" s="33" t="s">
        <v>615</v>
      </c>
      <c r="D845" s="33">
        <v>2017</v>
      </c>
      <c r="E845" s="68">
        <v>16966159.561232854</v>
      </c>
    </row>
    <row r="846" spans="1:5" x14ac:dyDescent="0.2">
      <c r="A846" s="33" t="s">
        <v>45</v>
      </c>
      <c r="B846" s="33" t="s">
        <v>125</v>
      </c>
      <c r="C846" s="33" t="s">
        <v>615</v>
      </c>
      <c r="D846" s="33">
        <v>2018</v>
      </c>
      <c r="E846" s="68">
        <v>22611175.708767124</v>
      </c>
    </row>
    <row r="847" spans="1:5" x14ac:dyDescent="0.2">
      <c r="A847" s="33" t="s">
        <v>45</v>
      </c>
      <c r="B847" s="33" t="s">
        <v>125</v>
      </c>
      <c r="C847" s="33" t="s">
        <v>615</v>
      </c>
      <c r="D847" s="33">
        <v>2019</v>
      </c>
      <c r="E847" s="68">
        <v>3850369.0099999988</v>
      </c>
    </row>
    <row r="848" spans="1:5" x14ac:dyDescent="0.2">
      <c r="A848" s="33" t="s">
        <v>46</v>
      </c>
      <c r="B848" s="33" t="s">
        <v>126</v>
      </c>
      <c r="C848" s="33" t="s">
        <v>615</v>
      </c>
      <c r="D848" s="33">
        <v>2017</v>
      </c>
      <c r="E848" s="68">
        <v>16688498.510532068</v>
      </c>
    </row>
    <row r="849" spans="1:5" x14ac:dyDescent="0.2">
      <c r="A849" s="33" t="s">
        <v>46</v>
      </c>
      <c r="B849" s="33" t="s">
        <v>126</v>
      </c>
      <c r="C849" s="33" t="s">
        <v>615</v>
      </c>
      <c r="D849" s="33">
        <v>2018</v>
      </c>
      <c r="E849" s="68">
        <v>31549458.688430455</v>
      </c>
    </row>
    <row r="850" spans="1:5" x14ac:dyDescent="0.2">
      <c r="A850" s="33" t="s">
        <v>46</v>
      </c>
      <c r="B850" s="33" t="s">
        <v>126</v>
      </c>
      <c r="C850" s="33" t="s">
        <v>615</v>
      </c>
      <c r="D850" s="33">
        <v>2019</v>
      </c>
      <c r="E850" s="68">
        <v>13247925.838327432</v>
      </c>
    </row>
    <row r="851" spans="1:5" x14ac:dyDescent="0.2">
      <c r="A851" s="33" t="s">
        <v>47</v>
      </c>
      <c r="B851" s="33" t="s">
        <v>48</v>
      </c>
      <c r="C851" s="33" t="s">
        <v>616</v>
      </c>
      <c r="D851" s="33">
        <v>2017</v>
      </c>
      <c r="E851" s="68">
        <v>1232816.0564268739</v>
      </c>
    </row>
    <row r="852" spans="1:5" x14ac:dyDescent="0.2">
      <c r="A852" s="33" t="s">
        <v>47</v>
      </c>
      <c r="B852" s="33" t="s">
        <v>48</v>
      </c>
      <c r="C852" s="33" t="s">
        <v>615</v>
      </c>
      <c r="D852" s="33">
        <v>2017</v>
      </c>
      <c r="E852" s="68">
        <v>8930126.4843812026</v>
      </c>
    </row>
    <row r="853" spans="1:5" x14ac:dyDescent="0.2">
      <c r="A853" s="33" t="s">
        <v>47</v>
      </c>
      <c r="B853" s="33" t="s">
        <v>48</v>
      </c>
      <c r="C853" s="33" t="s">
        <v>615</v>
      </c>
      <c r="D853" s="33">
        <v>2018</v>
      </c>
      <c r="E853" s="68">
        <v>7552962.75</v>
      </c>
    </row>
    <row r="854" spans="1:5" x14ac:dyDescent="0.2">
      <c r="A854" s="33" t="s">
        <v>47</v>
      </c>
      <c r="B854" s="33" t="s">
        <v>48</v>
      </c>
      <c r="C854" s="33" t="s">
        <v>615</v>
      </c>
      <c r="D854" s="33">
        <v>2019</v>
      </c>
      <c r="E854" s="68">
        <v>3850642.92</v>
      </c>
    </row>
    <row r="855" spans="1:5" x14ac:dyDescent="0.2">
      <c r="A855" s="33" t="s">
        <v>33</v>
      </c>
      <c r="B855" s="33" t="s">
        <v>120</v>
      </c>
      <c r="C855" s="33" t="s">
        <v>616</v>
      </c>
      <c r="D855" s="33">
        <v>2017</v>
      </c>
      <c r="E855" s="68">
        <v>231695.55666666655</v>
      </c>
    </row>
    <row r="856" spans="1:5" x14ac:dyDescent="0.2">
      <c r="A856" s="33" t="s">
        <v>33</v>
      </c>
      <c r="B856" s="33" t="s">
        <v>120</v>
      </c>
      <c r="C856" s="33" t="s">
        <v>616</v>
      </c>
      <c r="D856" s="33">
        <v>2018</v>
      </c>
      <c r="E856" s="68">
        <v>379530.78666666616</v>
      </c>
    </row>
    <row r="857" spans="1:5" x14ac:dyDescent="0.2">
      <c r="A857" s="33" t="s">
        <v>33</v>
      </c>
      <c r="B857" s="33" t="s">
        <v>120</v>
      </c>
      <c r="C857" s="33" t="s">
        <v>616</v>
      </c>
      <c r="D857" s="33">
        <v>2019</v>
      </c>
      <c r="E857" s="68">
        <v>119146.03000000001</v>
      </c>
    </row>
    <row r="858" spans="1:5" x14ac:dyDescent="0.2">
      <c r="A858" s="33" t="s">
        <v>33</v>
      </c>
      <c r="B858" s="33" t="s">
        <v>120</v>
      </c>
      <c r="C858" s="33" t="s">
        <v>616</v>
      </c>
      <c r="D858" s="33">
        <v>2019</v>
      </c>
      <c r="E858" s="68">
        <v>185474.80000000005</v>
      </c>
    </row>
    <row r="859" spans="1:5" x14ac:dyDescent="0.2">
      <c r="A859" s="33" t="s">
        <v>33</v>
      </c>
      <c r="B859" s="33" t="s">
        <v>120</v>
      </c>
      <c r="C859" s="33" t="s">
        <v>616</v>
      </c>
      <c r="D859" s="33">
        <v>2020</v>
      </c>
      <c r="E859" s="68">
        <v>276748.39999999997</v>
      </c>
    </row>
    <row r="860" spans="1:5" x14ac:dyDescent="0.2">
      <c r="A860" s="33" t="s">
        <v>33</v>
      </c>
      <c r="B860" s="33" t="s">
        <v>120</v>
      </c>
      <c r="C860" s="33" t="s">
        <v>616</v>
      </c>
      <c r="D860" s="33">
        <v>2021</v>
      </c>
      <c r="E860" s="68">
        <v>276748.39999999997</v>
      </c>
    </row>
    <row r="861" spans="1:5" x14ac:dyDescent="0.2">
      <c r="A861" s="33" t="s">
        <v>33</v>
      </c>
      <c r="B861" s="33" t="s">
        <v>120</v>
      </c>
      <c r="C861" s="33" t="s">
        <v>616</v>
      </c>
      <c r="D861" s="33">
        <v>2022</v>
      </c>
      <c r="E861" s="68">
        <v>91273.600000000006</v>
      </c>
    </row>
    <row r="862" spans="1:5" x14ac:dyDescent="0.2">
      <c r="A862" s="33" t="s">
        <v>33</v>
      </c>
      <c r="B862" s="33" t="s">
        <v>120</v>
      </c>
      <c r="C862" s="33" t="s">
        <v>615</v>
      </c>
      <c r="D862" s="33">
        <v>2017</v>
      </c>
      <c r="E862" s="68">
        <v>6664063.5677414779</v>
      </c>
    </row>
    <row r="863" spans="1:5" x14ac:dyDescent="0.2">
      <c r="A863" s="33" t="s">
        <v>33</v>
      </c>
      <c r="B863" s="33" t="s">
        <v>120</v>
      </c>
      <c r="C863" s="33" t="s">
        <v>615</v>
      </c>
      <c r="D863" s="33">
        <v>2018</v>
      </c>
      <c r="E863" s="68">
        <v>7490913.8241459168</v>
      </c>
    </row>
    <row r="864" spans="1:5" x14ac:dyDescent="0.2">
      <c r="A864" s="33" t="s">
        <v>33</v>
      </c>
      <c r="B864" s="33" t="s">
        <v>120</v>
      </c>
      <c r="C864" s="33" t="s">
        <v>615</v>
      </c>
      <c r="D864" s="33">
        <v>2019</v>
      </c>
      <c r="E864" s="68">
        <v>1469315.4479955593</v>
      </c>
    </row>
    <row r="865" spans="1:5" x14ac:dyDescent="0.2">
      <c r="A865" s="33" t="s">
        <v>33</v>
      </c>
      <c r="B865" s="33" t="s">
        <v>120</v>
      </c>
      <c r="C865" s="33" t="s">
        <v>605</v>
      </c>
      <c r="D865" s="33">
        <v>2017</v>
      </c>
      <c r="E865" s="68">
        <v>67500.000000000015</v>
      </c>
    </row>
    <row r="866" spans="1:5" x14ac:dyDescent="0.2">
      <c r="A866" s="33" t="s">
        <v>33</v>
      </c>
      <c r="B866" s="33" t="s">
        <v>120</v>
      </c>
      <c r="C866" s="33" t="s">
        <v>605</v>
      </c>
      <c r="D866" s="33">
        <v>2018</v>
      </c>
      <c r="E866" s="68">
        <v>246000.00000000015</v>
      </c>
    </row>
    <row r="867" spans="1:5" x14ac:dyDescent="0.2">
      <c r="A867" s="33" t="s">
        <v>33</v>
      </c>
      <c r="B867" s="33" t="s">
        <v>120</v>
      </c>
      <c r="C867" s="33" t="s">
        <v>605</v>
      </c>
      <c r="D867" s="33">
        <v>2019</v>
      </c>
      <c r="E867" s="68">
        <v>66500</v>
      </c>
    </row>
    <row r="868" spans="1:5" x14ac:dyDescent="0.2">
      <c r="A868" s="33" t="s">
        <v>33</v>
      </c>
      <c r="B868" s="33" t="s">
        <v>120</v>
      </c>
      <c r="C868" s="33" t="s">
        <v>605</v>
      </c>
      <c r="D868" s="33">
        <v>2019</v>
      </c>
      <c r="E868" s="68">
        <v>657856</v>
      </c>
    </row>
    <row r="869" spans="1:5" x14ac:dyDescent="0.2">
      <c r="A869" s="33" t="s">
        <v>33</v>
      </c>
      <c r="B869" s="33" t="s">
        <v>120</v>
      </c>
      <c r="C869" s="33" t="s">
        <v>605</v>
      </c>
      <c r="D869" s="33">
        <v>2020</v>
      </c>
      <c r="E869" s="68">
        <v>982784</v>
      </c>
    </row>
    <row r="870" spans="1:5" x14ac:dyDescent="0.2">
      <c r="A870" s="33" t="s">
        <v>33</v>
      </c>
      <c r="B870" s="33" t="s">
        <v>120</v>
      </c>
      <c r="C870" s="33" t="s">
        <v>605</v>
      </c>
      <c r="D870" s="33">
        <v>2021</v>
      </c>
      <c r="E870" s="68">
        <v>982784</v>
      </c>
    </row>
    <row r="871" spans="1:5" x14ac:dyDescent="0.2">
      <c r="A871" s="33" t="s">
        <v>33</v>
      </c>
      <c r="B871" s="33" t="s">
        <v>120</v>
      </c>
      <c r="C871" s="33" t="s">
        <v>605</v>
      </c>
      <c r="D871" s="33">
        <v>2022</v>
      </c>
      <c r="E871" s="68">
        <v>324928</v>
      </c>
    </row>
    <row r="872" spans="1:5" x14ac:dyDescent="0.2">
      <c r="A872" s="33" t="s">
        <v>34</v>
      </c>
      <c r="B872" s="33" t="s">
        <v>114</v>
      </c>
      <c r="C872" s="33" t="s">
        <v>615</v>
      </c>
      <c r="D872" s="33">
        <v>2017</v>
      </c>
      <c r="E872" s="68">
        <v>5330661.4099999992</v>
      </c>
    </row>
    <row r="873" spans="1:5" x14ac:dyDescent="0.2">
      <c r="A873" s="33" t="s">
        <v>34</v>
      </c>
      <c r="B873" s="33" t="s">
        <v>114</v>
      </c>
      <c r="C873" s="33" t="s">
        <v>615</v>
      </c>
      <c r="D873" s="33">
        <v>2018</v>
      </c>
      <c r="E873" s="68">
        <v>10118721.991044253</v>
      </c>
    </row>
    <row r="874" spans="1:5" x14ac:dyDescent="0.2">
      <c r="A874" s="33" t="s">
        <v>34</v>
      </c>
      <c r="B874" s="33" t="s">
        <v>114</v>
      </c>
      <c r="C874" s="33" t="s">
        <v>615</v>
      </c>
      <c r="D874" s="33">
        <v>2019</v>
      </c>
      <c r="E874" s="68">
        <v>5371157.9645178672</v>
      </c>
    </row>
    <row r="875" spans="1:5" x14ac:dyDescent="0.2">
      <c r="A875" s="33" t="s">
        <v>34</v>
      </c>
      <c r="B875" s="33" t="s">
        <v>114</v>
      </c>
      <c r="C875" s="33" t="s">
        <v>605</v>
      </c>
      <c r="D875" s="33">
        <v>2017</v>
      </c>
      <c r="E875" s="68">
        <v>1259986.1700000002</v>
      </c>
    </row>
    <row r="876" spans="1:5" x14ac:dyDescent="0.2">
      <c r="A876" s="33" t="s">
        <v>34</v>
      </c>
      <c r="B876" s="33" t="s">
        <v>114</v>
      </c>
      <c r="C876" s="33" t="s">
        <v>605</v>
      </c>
      <c r="D876" s="33">
        <v>2018</v>
      </c>
      <c r="E876" s="68">
        <v>1598909.5200000007</v>
      </c>
    </row>
    <row r="877" spans="1:5" x14ac:dyDescent="0.2">
      <c r="A877" s="33" t="s">
        <v>34</v>
      </c>
      <c r="B877" s="33" t="s">
        <v>114</v>
      </c>
      <c r="C877" s="33" t="s">
        <v>605</v>
      </c>
      <c r="D877" s="33">
        <v>2019</v>
      </c>
      <c r="E877" s="68">
        <v>439777.27999999997</v>
      </c>
    </row>
    <row r="878" spans="1:5" x14ac:dyDescent="0.2">
      <c r="A878" s="33" t="s">
        <v>34</v>
      </c>
      <c r="B878" s="33" t="s">
        <v>114</v>
      </c>
      <c r="C878" s="33" t="s">
        <v>605</v>
      </c>
      <c r="D878" s="33">
        <v>2019</v>
      </c>
      <c r="E878" s="68">
        <v>707700.03475089849</v>
      </c>
    </row>
    <row r="879" spans="1:5" x14ac:dyDescent="0.2">
      <c r="A879" s="33" t="s">
        <v>34</v>
      </c>
      <c r="B879" s="33" t="s">
        <v>114</v>
      </c>
      <c r="C879" s="33" t="s">
        <v>605</v>
      </c>
      <c r="D879" s="33">
        <v>2020</v>
      </c>
      <c r="E879" s="68">
        <v>1017927.7812369697</v>
      </c>
    </row>
    <row r="880" spans="1:5" x14ac:dyDescent="0.2">
      <c r="A880" s="33" t="s">
        <v>49</v>
      </c>
      <c r="B880" s="33" t="s">
        <v>115</v>
      </c>
      <c r="C880" s="33" t="s">
        <v>616</v>
      </c>
      <c r="D880" s="33">
        <v>2017</v>
      </c>
      <c r="E880" s="68">
        <v>40000</v>
      </c>
    </row>
    <row r="881" spans="1:5" x14ac:dyDescent="0.2">
      <c r="A881" s="33" t="s">
        <v>49</v>
      </c>
      <c r="B881" s="33" t="s">
        <v>115</v>
      </c>
      <c r="C881" s="33" t="s">
        <v>616</v>
      </c>
      <c r="D881" s="33">
        <v>2019</v>
      </c>
      <c r="E881" s="68">
        <v>40000</v>
      </c>
    </row>
    <row r="882" spans="1:5" x14ac:dyDescent="0.2">
      <c r="A882" s="33" t="s">
        <v>49</v>
      </c>
      <c r="B882" s="33" t="s">
        <v>115</v>
      </c>
      <c r="C882" s="33" t="s">
        <v>615</v>
      </c>
      <c r="D882" s="33">
        <v>2017</v>
      </c>
      <c r="E882" s="68">
        <v>5716218.1954954965</v>
      </c>
    </row>
    <row r="883" spans="1:5" x14ac:dyDescent="0.2">
      <c r="A883" s="33" t="s">
        <v>49</v>
      </c>
      <c r="B883" s="33" t="s">
        <v>115</v>
      </c>
      <c r="C883" s="33" t="s">
        <v>615</v>
      </c>
      <c r="D883" s="33">
        <v>2018</v>
      </c>
      <c r="E883" s="68">
        <v>5473858.9472589223</v>
      </c>
    </row>
    <row r="884" spans="1:5" x14ac:dyDescent="0.2">
      <c r="A884" s="33" t="s">
        <v>49</v>
      </c>
      <c r="B884" s="33" t="s">
        <v>115</v>
      </c>
      <c r="C884" s="33" t="s">
        <v>615</v>
      </c>
      <c r="D884" s="33">
        <v>2019</v>
      </c>
      <c r="E884" s="68">
        <v>3803481.2268537581</v>
      </c>
    </row>
    <row r="885" spans="1:5" x14ac:dyDescent="0.2">
      <c r="A885" s="33" t="s">
        <v>35</v>
      </c>
      <c r="B885" s="33" t="s">
        <v>116</v>
      </c>
      <c r="C885" s="33" t="s">
        <v>617</v>
      </c>
      <c r="D885" s="33">
        <v>2019</v>
      </c>
      <c r="E885" s="68">
        <v>107581.486643087</v>
      </c>
    </row>
    <row r="886" spans="1:5" x14ac:dyDescent="0.2">
      <c r="A886" s="33" t="s">
        <v>35</v>
      </c>
      <c r="B886" s="33" t="s">
        <v>116</v>
      </c>
      <c r="C886" s="33" t="s">
        <v>617</v>
      </c>
      <c r="D886" s="33">
        <v>2020</v>
      </c>
      <c r="E886" s="68">
        <v>131315.59040286101</v>
      </c>
    </row>
    <row r="887" spans="1:5" x14ac:dyDescent="0.2">
      <c r="A887" s="33" t="s">
        <v>35</v>
      </c>
      <c r="B887" s="33" t="s">
        <v>116</v>
      </c>
      <c r="C887" s="33" t="s">
        <v>617</v>
      </c>
      <c r="D887" s="33">
        <v>2021</v>
      </c>
      <c r="E887" s="68">
        <v>159129.668536913</v>
      </c>
    </row>
    <row r="888" spans="1:5" x14ac:dyDescent="0.2">
      <c r="A888" s="33" t="s">
        <v>35</v>
      </c>
      <c r="B888" s="33" t="s">
        <v>116</v>
      </c>
      <c r="C888" s="33" t="s">
        <v>617</v>
      </c>
      <c r="D888" s="33">
        <v>2022</v>
      </c>
      <c r="E888" s="68">
        <v>170738.11745864199</v>
      </c>
    </row>
    <row r="889" spans="1:5" x14ac:dyDescent="0.2">
      <c r="A889" s="33" t="s">
        <v>35</v>
      </c>
      <c r="B889" s="33" t="s">
        <v>116</v>
      </c>
      <c r="C889" s="33" t="s">
        <v>617</v>
      </c>
      <c r="D889" s="33">
        <v>2023</v>
      </c>
      <c r="E889" s="68">
        <v>166901.39692871051</v>
      </c>
    </row>
    <row r="890" spans="1:5" x14ac:dyDescent="0.2">
      <c r="A890" s="33" t="s">
        <v>35</v>
      </c>
      <c r="B890" s="33" t="s">
        <v>116</v>
      </c>
      <c r="C890" s="33" t="s">
        <v>617</v>
      </c>
      <c r="D890" s="33">
        <v>2024</v>
      </c>
      <c r="E890" s="68">
        <v>163116.66006091129</v>
      </c>
    </row>
    <row r="891" spans="1:5" x14ac:dyDescent="0.2">
      <c r="A891" s="33" t="s">
        <v>35</v>
      </c>
      <c r="B891" s="33" t="s">
        <v>116</v>
      </c>
      <c r="C891" s="33" t="s">
        <v>617</v>
      </c>
      <c r="D891" s="33">
        <v>2025</v>
      </c>
      <c r="E891" s="68">
        <v>159134.02283483269</v>
      </c>
    </row>
    <row r="892" spans="1:5" x14ac:dyDescent="0.2">
      <c r="A892" s="33" t="s">
        <v>35</v>
      </c>
      <c r="B892" s="33" t="s">
        <v>116</v>
      </c>
      <c r="C892" s="33" t="s">
        <v>617</v>
      </c>
      <c r="D892" s="33">
        <v>2026</v>
      </c>
      <c r="E892" s="68">
        <v>159431.21676444949</v>
      </c>
    </row>
    <row r="893" spans="1:5" x14ac:dyDescent="0.2">
      <c r="A893" s="33" t="s">
        <v>35</v>
      </c>
      <c r="B893" s="33" t="s">
        <v>116</v>
      </c>
      <c r="C893" s="33" t="s">
        <v>617</v>
      </c>
      <c r="D893" s="33">
        <v>2027</v>
      </c>
      <c r="E893" s="68">
        <v>160458.02104477631</v>
      </c>
    </row>
    <row r="894" spans="1:5" x14ac:dyDescent="0.2">
      <c r="A894" s="33" t="s">
        <v>35</v>
      </c>
      <c r="B894" s="33" t="s">
        <v>116</v>
      </c>
      <c r="C894" s="33" t="s">
        <v>617</v>
      </c>
      <c r="D894" s="33">
        <v>2028</v>
      </c>
      <c r="E894" s="68">
        <v>158493.6987292174</v>
      </c>
    </row>
    <row r="895" spans="1:5" x14ac:dyDescent="0.2">
      <c r="A895" s="33" t="s">
        <v>35</v>
      </c>
      <c r="B895" s="33" t="s">
        <v>116</v>
      </c>
      <c r="C895" s="33" t="s">
        <v>617</v>
      </c>
      <c r="D895" s="33">
        <v>2029</v>
      </c>
      <c r="E895" s="68">
        <v>135148.64858758639</v>
      </c>
    </row>
    <row r="896" spans="1:5" x14ac:dyDescent="0.2">
      <c r="A896" s="33" t="s">
        <v>35</v>
      </c>
      <c r="B896" s="33" t="s">
        <v>116</v>
      </c>
      <c r="C896" s="33" t="s">
        <v>617</v>
      </c>
      <c r="D896" s="33">
        <v>2030</v>
      </c>
      <c r="E896" s="68">
        <v>124564.0601624931</v>
      </c>
    </row>
    <row r="897" spans="1:5" x14ac:dyDescent="0.2">
      <c r="A897" s="33" t="s">
        <v>35</v>
      </c>
      <c r="B897" s="33" t="s">
        <v>116</v>
      </c>
      <c r="C897" s="33" t="s">
        <v>617</v>
      </c>
      <c r="D897" s="33">
        <v>2031</v>
      </c>
      <c r="E897" s="68">
        <v>103722.3887333477</v>
      </c>
    </row>
    <row r="898" spans="1:5" x14ac:dyDescent="0.2">
      <c r="A898" s="33" t="s">
        <v>35</v>
      </c>
      <c r="B898" s="33" t="s">
        <v>116</v>
      </c>
      <c r="C898" s="33" t="s">
        <v>617</v>
      </c>
      <c r="D898" s="33">
        <v>2032</v>
      </c>
      <c r="E898" s="68">
        <v>86165.341522857605</v>
      </c>
    </row>
    <row r="899" spans="1:5" x14ac:dyDescent="0.2">
      <c r="A899" s="33" t="s">
        <v>35</v>
      </c>
      <c r="B899" s="33" t="s">
        <v>116</v>
      </c>
      <c r="C899" s="33" t="s">
        <v>617</v>
      </c>
      <c r="D899" s="33">
        <v>2033</v>
      </c>
      <c r="E899" s="68">
        <v>73437.437459750305</v>
      </c>
    </row>
    <row r="900" spans="1:5" x14ac:dyDescent="0.2">
      <c r="A900" s="33" t="s">
        <v>35</v>
      </c>
      <c r="B900" s="33" t="s">
        <v>116</v>
      </c>
      <c r="C900" s="33" t="s">
        <v>617</v>
      </c>
      <c r="D900" s="33">
        <v>2034</v>
      </c>
      <c r="E900" s="68">
        <v>62396.067700627558</v>
      </c>
    </row>
    <row r="901" spans="1:5" x14ac:dyDescent="0.2">
      <c r="A901" s="33" t="s">
        <v>35</v>
      </c>
      <c r="B901" s="33" t="s">
        <v>116</v>
      </c>
      <c r="C901" s="33" t="s">
        <v>617</v>
      </c>
      <c r="D901" s="33">
        <v>2035</v>
      </c>
      <c r="E901" s="68">
        <v>57146.753918624658</v>
      </c>
    </row>
    <row r="902" spans="1:5" x14ac:dyDescent="0.2">
      <c r="A902" s="33" t="s">
        <v>35</v>
      </c>
      <c r="B902" s="33" t="s">
        <v>116</v>
      </c>
      <c r="C902" s="33" t="s">
        <v>617</v>
      </c>
      <c r="D902" s="33">
        <v>2036</v>
      </c>
      <c r="E902" s="68">
        <v>70650.364400788036</v>
      </c>
    </row>
    <row r="903" spans="1:5" x14ac:dyDescent="0.2">
      <c r="A903" s="33" t="s">
        <v>35</v>
      </c>
      <c r="B903" s="33" t="s">
        <v>116</v>
      </c>
      <c r="C903" s="33" t="s">
        <v>617</v>
      </c>
      <c r="D903" s="33">
        <v>2037</v>
      </c>
      <c r="E903" s="68">
        <v>63410.30700937099</v>
      </c>
    </row>
    <row r="904" spans="1:5" x14ac:dyDescent="0.2">
      <c r="A904" s="33" t="s">
        <v>35</v>
      </c>
      <c r="B904" s="33" t="s">
        <v>116</v>
      </c>
      <c r="C904" s="33" t="s">
        <v>617</v>
      </c>
      <c r="D904" s="33">
        <v>2038</v>
      </c>
      <c r="E904" s="68">
        <v>52043.836136971411</v>
      </c>
    </row>
    <row r="905" spans="1:5" x14ac:dyDescent="0.2">
      <c r="A905" s="33" t="s">
        <v>35</v>
      </c>
      <c r="B905" s="33" t="s">
        <v>116</v>
      </c>
      <c r="C905" s="33" t="s">
        <v>617</v>
      </c>
      <c r="D905" s="33">
        <v>2039</v>
      </c>
      <c r="E905" s="68">
        <v>45509.963040409697</v>
      </c>
    </row>
    <row r="906" spans="1:5" x14ac:dyDescent="0.2">
      <c r="A906" s="33" t="s">
        <v>35</v>
      </c>
      <c r="B906" s="33" t="s">
        <v>116</v>
      </c>
      <c r="C906" s="33" t="s">
        <v>617</v>
      </c>
      <c r="D906" s="33">
        <v>2040</v>
      </c>
      <c r="E906" s="68">
        <v>44369.264236517673</v>
      </c>
    </row>
    <row r="907" spans="1:5" x14ac:dyDescent="0.2">
      <c r="A907" s="33" t="s">
        <v>35</v>
      </c>
      <c r="B907" s="33" t="s">
        <v>116</v>
      </c>
      <c r="C907" s="33" t="s">
        <v>617</v>
      </c>
      <c r="D907" s="33">
        <v>2041</v>
      </c>
      <c r="E907" s="68">
        <v>13991.576717828049</v>
      </c>
    </row>
    <row r="908" spans="1:5" x14ac:dyDescent="0.2">
      <c r="A908" s="33" t="s">
        <v>35</v>
      </c>
      <c r="B908" s="33" t="s">
        <v>116</v>
      </c>
      <c r="C908" s="33" t="s">
        <v>616</v>
      </c>
      <c r="D908" s="33">
        <v>2017</v>
      </c>
      <c r="E908" s="68">
        <v>556360</v>
      </c>
    </row>
    <row r="909" spans="1:5" x14ac:dyDescent="0.2">
      <c r="A909" s="33" t="s">
        <v>35</v>
      </c>
      <c r="B909" s="33" t="s">
        <v>116</v>
      </c>
      <c r="C909" s="33" t="s">
        <v>616</v>
      </c>
      <c r="D909" s="33">
        <v>2018</v>
      </c>
      <c r="E909" s="68">
        <v>243310</v>
      </c>
    </row>
    <row r="910" spans="1:5" x14ac:dyDescent="0.2">
      <c r="A910" s="33" t="s">
        <v>35</v>
      </c>
      <c r="B910" s="33" t="s">
        <v>116</v>
      </c>
      <c r="C910" s="33" t="s">
        <v>616</v>
      </c>
      <c r="D910" s="33">
        <v>2019</v>
      </c>
      <c r="E910" s="68">
        <v>1604875</v>
      </c>
    </row>
    <row r="911" spans="1:5" x14ac:dyDescent="0.2">
      <c r="A911" s="33" t="s">
        <v>35</v>
      </c>
      <c r="B911" s="33" t="s">
        <v>116</v>
      </c>
      <c r="C911" s="33" t="s">
        <v>616</v>
      </c>
      <c r="D911" s="33">
        <v>2020</v>
      </c>
      <c r="E911" s="68">
        <v>695750</v>
      </c>
    </row>
    <row r="912" spans="1:5" x14ac:dyDescent="0.2">
      <c r="A912" s="33" t="s">
        <v>35</v>
      </c>
      <c r="B912" s="33" t="s">
        <v>116</v>
      </c>
      <c r="C912" s="33" t="s">
        <v>616</v>
      </c>
      <c r="D912" s="33">
        <v>2021</v>
      </c>
      <c r="E912" s="68">
        <v>2687520</v>
      </c>
    </row>
    <row r="913" spans="1:5" x14ac:dyDescent="0.2">
      <c r="A913" s="33" t="s">
        <v>35</v>
      </c>
      <c r="B913" s="33" t="s">
        <v>116</v>
      </c>
      <c r="C913" s="33" t="s">
        <v>616</v>
      </c>
      <c r="D913" s="33">
        <v>2022</v>
      </c>
      <c r="E913" s="68">
        <v>2062470</v>
      </c>
    </row>
    <row r="914" spans="1:5" x14ac:dyDescent="0.2">
      <c r="A914" s="33" t="s">
        <v>35</v>
      </c>
      <c r="B914" s="33" t="s">
        <v>116</v>
      </c>
      <c r="C914" s="33" t="s">
        <v>616</v>
      </c>
      <c r="D914" s="33">
        <v>2023</v>
      </c>
      <c r="E914" s="68">
        <v>2187370</v>
      </c>
    </row>
    <row r="915" spans="1:5" x14ac:dyDescent="0.2">
      <c r="A915" s="33" t="s">
        <v>35</v>
      </c>
      <c r="B915" s="33" t="s">
        <v>116</v>
      </c>
      <c r="C915" s="33" t="s">
        <v>616</v>
      </c>
      <c r="D915" s="33">
        <v>2024</v>
      </c>
      <c r="E915" s="68">
        <v>2124070</v>
      </c>
    </row>
    <row r="916" spans="1:5" x14ac:dyDescent="0.2">
      <c r="A916" s="33" t="s">
        <v>35</v>
      </c>
      <c r="B916" s="33" t="s">
        <v>116</v>
      </c>
      <c r="C916" s="33" t="s">
        <v>616</v>
      </c>
      <c r="D916" s="33">
        <v>2025</v>
      </c>
      <c r="E916" s="68">
        <v>1911770</v>
      </c>
    </row>
    <row r="917" spans="1:5" x14ac:dyDescent="0.2">
      <c r="A917" s="33" t="s">
        <v>35</v>
      </c>
      <c r="B917" s="33" t="s">
        <v>116</v>
      </c>
      <c r="C917" s="33" t="s">
        <v>616</v>
      </c>
      <c r="D917" s="33">
        <v>2026</v>
      </c>
      <c r="E917" s="68">
        <v>2110370</v>
      </c>
    </row>
    <row r="918" spans="1:5" x14ac:dyDescent="0.2">
      <c r="A918" s="33" t="s">
        <v>35</v>
      </c>
      <c r="B918" s="33" t="s">
        <v>116</v>
      </c>
      <c r="C918" s="33" t="s">
        <v>616</v>
      </c>
      <c r="D918" s="33">
        <v>2027</v>
      </c>
      <c r="E918" s="68">
        <v>2019070</v>
      </c>
    </row>
    <row r="919" spans="1:5" x14ac:dyDescent="0.2">
      <c r="A919" s="33" t="s">
        <v>35</v>
      </c>
      <c r="B919" s="33" t="s">
        <v>116</v>
      </c>
      <c r="C919" s="33" t="s">
        <v>616</v>
      </c>
      <c r="D919" s="33">
        <v>2028</v>
      </c>
      <c r="E919" s="68">
        <v>703125</v>
      </c>
    </row>
    <row r="920" spans="1:5" x14ac:dyDescent="0.2">
      <c r="A920" s="33" t="s">
        <v>35</v>
      </c>
      <c r="B920" s="33" t="s">
        <v>116</v>
      </c>
      <c r="C920" s="33" t="s">
        <v>616</v>
      </c>
      <c r="D920" s="33">
        <v>2029</v>
      </c>
      <c r="E920" s="68">
        <v>927500</v>
      </c>
    </row>
    <row r="921" spans="1:5" x14ac:dyDescent="0.2">
      <c r="A921" s="33" t="s">
        <v>35</v>
      </c>
      <c r="B921" s="33" t="s">
        <v>116</v>
      </c>
      <c r="C921" s="33" t="s">
        <v>616</v>
      </c>
      <c r="D921" s="33">
        <v>2030</v>
      </c>
      <c r="E921" s="68">
        <v>558750</v>
      </c>
    </row>
    <row r="922" spans="1:5" x14ac:dyDescent="0.2">
      <c r="A922" s="33" t="s">
        <v>35</v>
      </c>
      <c r="B922" s="33" t="s">
        <v>116</v>
      </c>
      <c r="C922" s="33" t="s">
        <v>616</v>
      </c>
      <c r="D922" s="33">
        <v>2031</v>
      </c>
      <c r="E922" s="68">
        <v>244375</v>
      </c>
    </row>
    <row r="923" spans="1:5" x14ac:dyDescent="0.2">
      <c r="A923" s="33" t="s">
        <v>35</v>
      </c>
      <c r="B923" s="33" t="s">
        <v>116</v>
      </c>
      <c r="C923" s="33" t="s">
        <v>616</v>
      </c>
      <c r="D923" s="33">
        <v>2032</v>
      </c>
      <c r="E923" s="68">
        <v>244375</v>
      </c>
    </row>
    <row r="924" spans="1:5" x14ac:dyDescent="0.2">
      <c r="A924" s="33" t="s">
        <v>35</v>
      </c>
      <c r="B924" s="33" t="s">
        <v>116</v>
      </c>
      <c r="C924" s="33" t="s">
        <v>616</v>
      </c>
      <c r="D924" s="33">
        <v>2033</v>
      </c>
      <c r="E924" s="68">
        <v>324375</v>
      </c>
    </row>
    <row r="925" spans="1:5" x14ac:dyDescent="0.2">
      <c r="A925" s="33" t="s">
        <v>35</v>
      </c>
      <c r="B925" s="33" t="s">
        <v>116</v>
      </c>
      <c r="C925" s="33" t="s">
        <v>616</v>
      </c>
      <c r="D925" s="33">
        <v>2034</v>
      </c>
      <c r="E925" s="68">
        <v>20000</v>
      </c>
    </row>
    <row r="926" spans="1:5" x14ac:dyDescent="0.2">
      <c r="A926" s="33" t="s">
        <v>35</v>
      </c>
      <c r="B926" s="33" t="s">
        <v>116</v>
      </c>
      <c r="C926" s="33" t="s">
        <v>616</v>
      </c>
      <c r="D926" s="33">
        <v>2035</v>
      </c>
      <c r="E926" s="68">
        <v>693125</v>
      </c>
    </row>
    <row r="927" spans="1:5" x14ac:dyDescent="0.2">
      <c r="A927" s="33" t="s">
        <v>35</v>
      </c>
      <c r="B927" s="33" t="s">
        <v>116</v>
      </c>
      <c r="C927" s="33" t="s">
        <v>616</v>
      </c>
      <c r="D927" s="33">
        <v>2036</v>
      </c>
      <c r="E927" s="68">
        <v>324375</v>
      </c>
    </row>
    <row r="928" spans="1:5" x14ac:dyDescent="0.2">
      <c r="A928" s="33" t="s">
        <v>35</v>
      </c>
      <c r="B928" s="33" t="s">
        <v>116</v>
      </c>
      <c r="C928" s="33" t="s">
        <v>616</v>
      </c>
      <c r="D928" s="33">
        <v>2037</v>
      </c>
      <c r="E928" s="68">
        <v>244375</v>
      </c>
    </row>
    <row r="929" spans="1:5" x14ac:dyDescent="0.2">
      <c r="A929" s="33" t="s">
        <v>35</v>
      </c>
      <c r="B929" s="33" t="s">
        <v>116</v>
      </c>
      <c r="C929" s="33" t="s">
        <v>616</v>
      </c>
      <c r="D929" s="33">
        <v>2038</v>
      </c>
      <c r="E929" s="68">
        <v>20000</v>
      </c>
    </row>
    <row r="930" spans="1:5" x14ac:dyDescent="0.2">
      <c r="A930" s="33" t="s">
        <v>35</v>
      </c>
      <c r="B930" s="33" t="s">
        <v>116</v>
      </c>
      <c r="C930" s="33" t="s">
        <v>616</v>
      </c>
      <c r="D930" s="33">
        <v>2039</v>
      </c>
      <c r="E930" s="68">
        <v>324375</v>
      </c>
    </row>
    <row r="931" spans="1:5" x14ac:dyDescent="0.2">
      <c r="A931" s="33" t="s">
        <v>35</v>
      </c>
      <c r="B931" s="33" t="s">
        <v>116</v>
      </c>
      <c r="C931" s="33" t="s">
        <v>616</v>
      </c>
      <c r="D931" s="33">
        <v>2040</v>
      </c>
      <c r="E931" s="68">
        <v>244375</v>
      </c>
    </row>
    <row r="932" spans="1:5" x14ac:dyDescent="0.2">
      <c r="A932" s="33" t="s">
        <v>35</v>
      </c>
      <c r="B932" s="33" t="s">
        <v>116</v>
      </c>
      <c r="C932" s="33" t="s">
        <v>616</v>
      </c>
      <c r="D932" s="33">
        <v>2041</v>
      </c>
      <c r="E932" s="68">
        <v>20000</v>
      </c>
    </row>
    <row r="933" spans="1:5" x14ac:dyDescent="0.2">
      <c r="A933" s="33" t="s">
        <v>35</v>
      </c>
      <c r="B933" s="33" t="s">
        <v>116</v>
      </c>
      <c r="C933" s="33" t="s">
        <v>615</v>
      </c>
      <c r="D933" s="33">
        <v>2017</v>
      </c>
      <c r="E933" s="68">
        <v>1041183.9999999999</v>
      </c>
    </row>
    <row r="934" spans="1:5" x14ac:dyDescent="0.2">
      <c r="A934" s="33" t="s">
        <v>35</v>
      </c>
      <c r="B934" s="33" t="s">
        <v>116</v>
      </c>
      <c r="C934" s="33" t="s">
        <v>615</v>
      </c>
      <c r="D934" s="33">
        <v>2018</v>
      </c>
      <c r="E934" s="68">
        <v>152658</v>
      </c>
    </row>
    <row r="935" spans="1:5" x14ac:dyDescent="0.2">
      <c r="A935" s="33" t="s">
        <v>35</v>
      </c>
      <c r="B935" s="33" t="s">
        <v>116</v>
      </c>
      <c r="C935" s="33" t="s">
        <v>605</v>
      </c>
      <c r="D935" s="33">
        <v>2017</v>
      </c>
      <c r="E935" s="68">
        <v>1666845.9999999998</v>
      </c>
    </row>
    <row r="936" spans="1:5" x14ac:dyDescent="0.2">
      <c r="A936" s="33" t="s">
        <v>35</v>
      </c>
      <c r="B936" s="33" t="s">
        <v>116</v>
      </c>
      <c r="C936" s="33" t="s">
        <v>605</v>
      </c>
      <c r="D936" s="33">
        <v>2018</v>
      </c>
      <c r="E936" s="68">
        <v>2430312</v>
      </c>
    </row>
    <row r="937" spans="1:5" x14ac:dyDescent="0.2">
      <c r="A937" s="33" t="s">
        <v>35</v>
      </c>
      <c r="B937" s="33" t="s">
        <v>116</v>
      </c>
      <c r="C937" s="33" t="s">
        <v>605</v>
      </c>
      <c r="D937" s="33">
        <v>2019</v>
      </c>
      <c r="E937" s="68">
        <v>1574135.662752945</v>
      </c>
    </row>
    <row r="938" spans="1:5" x14ac:dyDescent="0.2">
      <c r="A938" s="33" t="s">
        <v>35</v>
      </c>
      <c r="B938" s="33" t="s">
        <v>116</v>
      </c>
      <c r="C938" s="33" t="s">
        <v>605</v>
      </c>
      <c r="D938" s="33">
        <v>2020</v>
      </c>
      <c r="E938" s="68">
        <v>1471765.4635872026</v>
      </c>
    </row>
    <row r="939" spans="1:5" x14ac:dyDescent="0.2">
      <c r="A939" s="33" t="s">
        <v>35</v>
      </c>
      <c r="B939" s="33" t="s">
        <v>116</v>
      </c>
      <c r="C939" s="33" t="s">
        <v>605</v>
      </c>
      <c r="D939" s="33">
        <v>2021</v>
      </c>
      <c r="E939" s="68">
        <v>1328799.251782167</v>
      </c>
    </row>
    <row r="940" spans="1:5" x14ac:dyDescent="0.2">
      <c r="A940" s="33" t="s">
        <v>35</v>
      </c>
      <c r="B940" s="33" t="s">
        <v>116</v>
      </c>
      <c r="C940" s="33" t="s">
        <v>605</v>
      </c>
      <c r="D940" s="33">
        <v>2022</v>
      </c>
      <c r="E940" s="68">
        <v>1343797.764318266</v>
      </c>
    </row>
    <row r="941" spans="1:5" x14ac:dyDescent="0.2">
      <c r="A941" s="33" t="s">
        <v>35</v>
      </c>
      <c r="B941" s="33" t="s">
        <v>116</v>
      </c>
      <c r="C941" s="33" t="s">
        <v>605</v>
      </c>
      <c r="D941" s="33">
        <v>2023</v>
      </c>
      <c r="E941" s="68">
        <v>1361939.4393396813</v>
      </c>
    </row>
    <row r="942" spans="1:5" x14ac:dyDescent="0.2">
      <c r="A942" s="33" t="s">
        <v>35</v>
      </c>
      <c r="B942" s="33" t="s">
        <v>116</v>
      </c>
      <c r="C942" s="33" t="s">
        <v>605</v>
      </c>
      <c r="D942" s="33">
        <v>2024</v>
      </c>
      <c r="E942" s="68">
        <v>1325982.8926348567</v>
      </c>
    </row>
    <row r="943" spans="1:5" x14ac:dyDescent="0.2">
      <c r="A943" s="33" t="s">
        <v>35</v>
      </c>
      <c r="B943" s="33" t="s">
        <v>116</v>
      </c>
      <c r="C943" s="33" t="s">
        <v>605</v>
      </c>
      <c r="D943" s="33">
        <v>2025</v>
      </c>
      <c r="E943" s="68">
        <v>1351132.1922024635</v>
      </c>
    </row>
    <row r="944" spans="1:5" x14ac:dyDescent="0.2">
      <c r="A944" s="33" t="s">
        <v>35</v>
      </c>
      <c r="B944" s="33" t="s">
        <v>116</v>
      </c>
      <c r="C944" s="33" t="s">
        <v>605</v>
      </c>
      <c r="D944" s="33">
        <v>2026</v>
      </c>
      <c r="E944" s="68">
        <v>1272225.5599574079</v>
      </c>
    </row>
    <row r="945" spans="1:5" x14ac:dyDescent="0.2">
      <c r="A945" s="33" t="s">
        <v>35</v>
      </c>
      <c r="B945" s="33" t="s">
        <v>116</v>
      </c>
      <c r="C945" s="33" t="s">
        <v>605</v>
      </c>
      <c r="D945" s="33">
        <v>2027</v>
      </c>
      <c r="E945" s="68">
        <v>1253954.9667616896</v>
      </c>
    </row>
    <row r="946" spans="1:5" x14ac:dyDescent="0.2">
      <c r="A946" s="33" t="s">
        <v>35</v>
      </c>
      <c r="B946" s="33" t="s">
        <v>116</v>
      </c>
      <c r="C946" s="33" t="s">
        <v>605</v>
      </c>
      <c r="D946" s="33">
        <v>2028</v>
      </c>
      <c r="E946" s="68">
        <v>1150416.5294253863</v>
      </c>
    </row>
    <row r="947" spans="1:5" x14ac:dyDescent="0.2">
      <c r="A947" s="33" t="s">
        <v>35</v>
      </c>
      <c r="B947" s="33" t="s">
        <v>116</v>
      </c>
      <c r="C947" s="33" t="s">
        <v>605</v>
      </c>
      <c r="D947" s="33">
        <v>2029</v>
      </c>
      <c r="E947" s="68">
        <v>1138661.7322832211</v>
      </c>
    </row>
    <row r="948" spans="1:5" x14ac:dyDescent="0.2">
      <c r="A948" s="33" t="s">
        <v>35</v>
      </c>
      <c r="B948" s="33" t="s">
        <v>116</v>
      </c>
      <c r="C948" s="33" t="s">
        <v>605</v>
      </c>
      <c r="D948" s="33">
        <v>2030</v>
      </c>
      <c r="E948" s="68">
        <v>1120173.4209911823</v>
      </c>
    </row>
    <row r="949" spans="1:5" x14ac:dyDescent="0.2">
      <c r="A949" s="33" t="s">
        <v>35</v>
      </c>
      <c r="B949" s="33" t="s">
        <v>116</v>
      </c>
      <c r="C949" s="33" t="s">
        <v>605</v>
      </c>
      <c r="D949" s="33">
        <v>2031</v>
      </c>
      <c r="E949" s="68">
        <v>1046290.7546113371</v>
      </c>
    </row>
    <row r="950" spans="1:5" x14ac:dyDescent="0.2">
      <c r="A950" s="33" t="s">
        <v>35</v>
      </c>
      <c r="B950" s="33" t="s">
        <v>116</v>
      </c>
      <c r="C950" s="33" t="s">
        <v>605</v>
      </c>
      <c r="D950" s="33">
        <v>2032</v>
      </c>
      <c r="E950" s="68">
        <v>904077.87527579779</v>
      </c>
    </row>
    <row r="951" spans="1:5" x14ac:dyDescent="0.2">
      <c r="A951" s="33" t="s">
        <v>35</v>
      </c>
      <c r="B951" s="33" t="s">
        <v>116</v>
      </c>
      <c r="C951" s="33" t="s">
        <v>605</v>
      </c>
      <c r="D951" s="33">
        <v>2033</v>
      </c>
      <c r="E951" s="68">
        <v>819326.06261297152</v>
      </c>
    </row>
    <row r="952" spans="1:5" x14ac:dyDescent="0.2">
      <c r="A952" s="33" t="s">
        <v>35</v>
      </c>
      <c r="B952" s="33" t="s">
        <v>116</v>
      </c>
      <c r="C952" s="33" t="s">
        <v>605</v>
      </c>
      <c r="D952" s="33">
        <v>2034</v>
      </c>
      <c r="E952" s="68">
        <v>721294.47444141167</v>
      </c>
    </row>
    <row r="953" spans="1:5" x14ac:dyDescent="0.2">
      <c r="A953" s="33" t="s">
        <v>35</v>
      </c>
      <c r="B953" s="33" t="s">
        <v>116</v>
      </c>
      <c r="C953" s="33" t="s">
        <v>605</v>
      </c>
      <c r="D953" s="33">
        <v>2035</v>
      </c>
      <c r="E953" s="68">
        <v>728577.27770990774</v>
      </c>
    </row>
    <row r="954" spans="1:5" x14ac:dyDescent="0.2">
      <c r="A954" s="33" t="s">
        <v>35</v>
      </c>
      <c r="B954" s="33" t="s">
        <v>116</v>
      </c>
      <c r="C954" s="33" t="s">
        <v>605</v>
      </c>
      <c r="D954" s="33">
        <v>2036</v>
      </c>
      <c r="E954" s="68">
        <v>698683.69521716062</v>
      </c>
    </row>
    <row r="955" spans="1:5" x14ac:dyDescent="0.2">
      <c r="A955" s="33" t="s">
        <v>35</v>
      </c>
      <c r="B955" s="33" t="s">
        <v>116</v>
      </c>
      <c r="C955" s="33" t="s">
        <v>605</v>
      </c>
      <c r="D955" s="33">
        <v>2037</v>
      </c>
      <c r="E955" s="68">
        <v>701865.36985766492</v>
      </c>
    </row>
    <row r="956" spans="1:5" x14ac:dyDescent="0.2">
      <c r="A956" s="33" t="s">
        <v>35</v>
      </c>
      <c r="B956" s="33" t="s">
        <v>116</v>
      </c>
      <c r="C956" s="33" t="s">
        <v>605</v>
      </c>
      <c r="D956" s="33">
        <v>2038</v>
      </c>
      <c r="E956" s="68">
        <v>627562.90647074615</v>
      </c>
    </row>
    <row r="957" spans="1:5" x14ac:dyDescent="0.2">
      <c r="A957" s="33" t="s">
        <v>35</v>
      </c>
      <c r="B957" s="33" t="s">
        <v>116</v>
      </c>
      <c r="C957" s="33" t="s">
        <v>605</v>
      </c>
      <c r="D957" s="33">
        <v>2039</v>
      </c>
      <c r="E957" s="68">
        <v>594794.14976078866</v>
      </c>
    </row>
    <row r="958" spans="1:5" x14ac:dyDescent="0.2">
      <c r="A958" s="33" t="s">
        <v>35</v>
      </c>
      <c r="B958" s="33" t="s">
        <v>116</v>
      </c>
      <c r="C958" s="33" t="s">
        <v>605</v>
      </c>
      <c r="D958" s="33">
        <v>2040</v>
      </c>
      <c r="E958" s="68">
        <v>433839.75477588846</v>
      </c>
    </row>
    <row r="959" spans="1:5" x14ac:dyDescent="0.2">
      <c r="A959" s="33" t="s">
        <v>35</v>
      </c>
      <c r="B959" s="33" t="s">
        <v>116</v>
      </c>
      <c r="C959" s="33" t="s">
        <v>605</v>
      </c>
      <c r="D959" s="33">
        <v>2041</v>
      </c>
      <c r="E959" s="68">
        <v>195916.55749003185</v>
      </c>
    </row>
    <row r="960" spans="1:5" x14ac:dyDescent="0.2">
      <c r="A960" s="33" t="s">
        <v>36</v>
      </c>
      <c r="B960" s="33" t="s">
        <v>23</v>
      </c>
      <c r="C960" s="33" t="s">
        <v>617</v>
      </c>
      <c r="D960" s="33">
        <v>2018</v>
      </c>
      <c r="E960" s="68">
        <v>16204.721813476026</v>
      </c>
    </row>
    <row r="961" spans="1:5" x14ac:dyDescent="0.2">
      <c r="A961" s="33" t="s">
        <v>36</v>
      </c>
      <c r="B961" s="33" t="s">
        <v>23</v>
      </c>
      <c r="C961" s="33" t="s">
        <v>617</v>
      </c>
      <c r="D961" s="33">
        <v>2019</v>
      </c>
      <c r="E961" s="68">
        <v>315961.29272610042</v>
      </c>
    </row>
    <row r="962" spans="1:5" x14ac:dyDescent="0.2">
      <c r="A962" s="33" t="s">
        <v>36</v>
      </c>
      <c r="B962" s="33" t="s">
        <v>23</v>
      </c>
      <c r="C962" s="33" t="s">
        <v>617</v>
      </c>
      <c r="D962" s="33">
        <v>2020</v>
      </c>
      <c r="E962" s="68">
        <v>410679.54481542681</v>
      </c>
    </row>
    <row r="963" spans="1:5" x14ac:dyDescent="0.2">
      <c r="A963" s="33" t="s">
        <v>36</v>
      </c>
      <c r="B963" s="33" t="s">
        <v>23</v>
      </c>
      <c r="C963" s="33" t="s">
        <v>617</v>
      </c>
      <c r="D963" s="33">
        <v>2021</v>
      </c>
      <c r="E963" s="68">
        <v>360475.43541810167</v>
      </c>
    </row>
    <row r="964" spans="1:5" x14ac:dyDescent="0.2">
      <c r="A964" s="33" t="s">
        <v>36</v>
      </c>
      <c r="B964" s="33" t="s">
        <v>23</v>
      </c>
      <c r="C964" s="33" t="s">
        <v>617</v>
      </c>
      <c r="D964" s="33">
        <v>2022</v>
      </c>
      <c r="E964" s="68">
        <v>282848.83874116826</v>
      </c>
    </row>
    <row r="965" spans="1:5" x14ac:dyDescent="0.2">
      <c r="A965" s="33" t="s">
        <v>36</v>
      </c>
      <c r="B965" s="33" t="s">
        <v>23</v>
      </c>
      <c r="C965" s="33" t="s">
        <v>617</v>
      </c>
      <c r="D965" s="33">
        <v>2023</v>
      </c>
      <c r="E965" s="68">
        <v>224880.40740050323</v>
      </c>
    </row>
    <row r="966" spans="1:5" x14ac:dyDescent="0.2">
      <c r="A966" s="33" t="s">
        <v>36</v>
      </c>
      <c r="B966" s="33" t="s">
        <v>23</v>
      </c>
      <c r="C966" s="33" t="s">
        <v>617</v>
      </c>
      <c r="D966" s="33">
        <v>2024</v>
      </c>
      <c r="E966" s="68">
        <v>184931.47525709524</v>
      </c>
    </row>
    <row r="967" spans="1:5" x14ac:dyDescent="0.2">
      <c r="A967" s="33" t="s">
        <v>36</v>
      </c>
      <c r="B967" s="33" t="s">
        <v>23</v>
      </c>
      <c r="C967" s="33" t="s">
        <v>617</v>
      </c>
      <c r="D967" s="33">
        <v>2025</v>
      </c>
      <c r="E967" s="68">
        <v>151273.22211432879</v>
      </c>
    </row>
    <row r="968" spans="1:5" x14ac:dyDescent="0.2">
      <c r="A968" s="33" t="s">
        <v>36</v>
      </c>
      <c r="B968" s="33" t="s">
        <v>23</v>
      </c>
      <c r="C968" s="33" t="s">
        <v>617</v>
      </c>
      <c r="D968" s="33">
        <v>2026</v>
      </c>
      <c r="E968" s="68">
        <v>124171.22595390608</v>
      </c>
    </row>
    <row r="969" spans="1:5" x14ac:dyDescent="0.2">
      <c r="A969" s="33" t="s">
        <v>36</v>
      </c>
      <c r="B969" s="33" t="s">
        <v>23</v>
      </c>
      <c r="C969" s="33" t="s">
        <v>617</v>
      </c>
      <c r="D969" s="33">
        <v>2027</v>
      </c>
      <c r="E969" s="68">
        <v>101974.46235309989</v>
      </c>
    </row>
    <row r="970" spans="1:5" x14ac:dyDescent="0.2">
      <c r="A970" s="33" t="s">
        <v>36</v>
      </c>
      <c r="B970" s="33" t="s">
        <v>23</v>
      </c>
      <c r="C970" s="33" t="s">
        <v>617</v>
      </c>
      <c r="D970" s="33">
        <v>2028</v>
      </c>
      <c r="E970" s="68">
        <v>69165.165406793851</v>
      </c>
    </row>
    <row r="971" spans="1:5" x14ac:dyDescent="0.2">
      <c r="A971" s="33" t="s">
        <v>36</v>
      </c>
      <c r="B971" s="33" t="s">
        <v>23</v>
      </c>
      <c r="C971" s="33" t="s">
        <v>616</v>
      </c>
      <c r="D971" s="33">
        <v>2018</v>
      </c>
      <c r="E971" s="68">
        <v>3243451.5959259248</v>
      </c>
    </row>
    <row r="972" spans="1:5" x14ac:dyDescent="0.2">
      <c r="A972" s="33" t="s">
        <v>36</v>
      </c>
      <c r="B972" s="33" t="s">
        <v>23</v>
      </c>
      <c r="C972" s="33" t="s">
        <v>616</v>
      </c>
      <c r="D972" s="33">
        <v>2019</v>
      </c>
      <c r="E972" s="68">
        <v>18602997.774823517</v>
      </c>
    </row>
    <row r="973" spans="1:5" x14ac:dyDescent="0.2">
      <c r="A973" s="33" t="s">
        <v>36</v>
      </c>
      <c r="B973" s="33" t="s">
        <v>23</v>
      </c>
      <c r="C973" s="33" t="s">
        <v>616</v>
      </c>
      <c r="D973" s="33">
        <v>2020</v>
      </c>
      <c r="E973" s="68">
        <v>14444070.309999997</v>
      </c>
    </row>
    <row r="974" spans="1:5" x14ac:dyDescent="0.2">
      <c r="A974" s="33" t="s">
        <v>36</v>
      </c>
      <c r="B974" s="33" t="s">
        <v>23</v>
      </c>
      <c r="C974" s="33" t="s">
        <v>616</v>
      </c>
      <c r="D974" s="33">
        <v>2021</v>
      </c>
      <c r="E974" s="68">
        <v>2797312.9099999997</v>
      </c>
    </row>
    <row r="975" spans="1:5" x14ac:dyDescent="0.2">
      <c r="A975" s="33" t="s">
        <v>36</v>
      </c>
      <c r="B975" s="33" t="s">
        <v>23</v>
      </c>
      <c r="C975" s="33" t="s">
        <v>616</v>
      </c>
      <c r="D975" s="33">
        <v>2022</v>
      </c>
      <c r="E975" s="68">
        <v>52800</v>
      </c>
    </row>
    <row r="976" spans="1:5" x14ac:dyDescent="0.2">
      <c r="A976" s="33" t="s">
        <v>36</v>
      </c>
      <c r="B976" s="33" t="s">
        <v>23</v>
      </c>
      <c r="C976" s="33" t="s">
        <v>616</v>
      </c>
      <c r="D976" s="33">
        <v>2023</v>
      </c>
      <c r="E976" s="68">
        <v>43300</v>
      </c>
    </row>
    <row r="977" spans="1:5" x14ac:dyDescent="0.2">
      <c r="A977" s="33" t="s">
        <v>36</v>
      </c>
      <c r="B977" s="33" t="s">
        <v>23</v>
      </c>
      <c r="C977" s="33" t="s">
        <v>616</v>
      </c>
      <c r="D977" s="33">
        <v>2024</v>
      </c>
      <c r="E977" s="68">
        <v>25800.000000000004</v>
      </c>
    </row>
    <row r="978" spans="1:5" x14ac:dyDescent="0.2">
      <c r="A978" s="33" t="s">
        <v>36</v>
      </c>
      <c r="B978" s="33" t="s">
        <v>23</v>
      </c>
      <c r="C978" s="33" t="s">
        <v>616</v>
      </c>
      <c r="D978" s="33">
        <v>2025</v>
      </c>
      <c r="E978" s="68">
        <v>43300</v>
      </c>
    </row>
    <row r="979" spans="1:5" x14ac:dyDescent="0.2">
      <c r="A979" s="33" t="s">
        <v>36</v>
      </c>
      <c r="B979" s="33" t="s">
        <v>23</v>
      </c>
      <c r="C979" s="33" t="s">
        <v>616</v>
      </c>
      <c r="D979" s="33">
        <v>2026</v>
      </c>
      <c r="E979" s="68">
        <v>25800</v>
      </c>
    </row>
    <row r="980" spans="1:5" x14ac:dyDescent="0.2">
      <c r="A980" s="33" t="s">
        <v>36</v>
      </c>
      <c r="B980" s="33" t="s">
        <v>23</v>
      </c>
      <c r="C980" s="33" t="s">
        <v>616</v>
      </c>
      <c r="D980" s="33">
        <v>2027</v>
      </c>
      <c r="E980" s="68">
        <v>38300</v>
      </c>
    </row>
    <row r="981" spans="1:5" x14ac:dyDescent="0.2">
      <c r="A981" s="33" t="s">
        <v>36</v>
      </c>
      <c r="B981" s="33" t="s">
        <v>23</v>
      </c>
      <c r="C981" s="33" t="s">
        <v>616</v>
      </c>
      <c r="D981" s="33">
        <v>2028</v>
      </c>
      <c r="E981" s="68">
        <v>38300</v>
      </c>
    </row>
    <row r="982" spans="1:5" x14ac:dyDescent="0.2">
      <c r="A982" s="33" t="s">
        <v>36</v>
      </c>
      <c r="B982" s="33" t="s">
        <v>23</v>
      </c>
      <c r="C982" s="33" t="s">
        <v>615</v>
      </c>
      <c r="D982" s="33">
        <v>2017</v>
      </c>
      <c r="E982" s="68">
        <v>7196059.1249208981</v>
      </c>
    </row>
    <row r="983" spans="1:5" x14ac:dyDescent="0.2">
      <c r="A983" s="33" t="s">
        <v>36</v>
      </c>
      <c r="B983" s="33" t="s">
        <v>23</v>
      </c>
      <c r="C983" s="33" t="s">
        <v>615</v>
      </c>
      <c r="D983" s="33">
        <v>2018</v>
      </c>
      <c r="E983" s="68">
        <v>1084756.3103289921</v>
      </c>
    </row>
    <row r="984" spans="1:5" x14ac:dyDescent="0.2">
      <c r="A984" s="33" t="s">
        <v>36</v>
      </c>
      <c r="B984" s="33" t="s">
        <v>23</v>
      </c>
      <c r="C984" s="33" t="s">
        <v>605</v>
      </c>
      <c r="D984" s="33">
        <v>2017</v>
      </c>
      <c r="E984" s="68">
        <v>7070.1196715131928</v>
      </c>
    </row>
    <row r="985" spans="1:5" x14ac:dyDescent="0.2">
      <c r="A985" s="33" t="s">
        <v>36</v>
      </c>
      <c r="B985" s="33" t="s">
        <v>23</v>
      </c>
      <c r="C985" s="33" t="s">
        <v>605</v>
      </c>
      <c r="D985" s="33">
        <v>2018</v>
      </c>
      <c r="E985" s="68">
        <v>469693.63197424781</v>
      </c>
    </row>
    <row r="986" spans="1:5" x14ac:dyDescent="0.2">
      <c r="A986" s="33" t="s">
        <v>36</v>
      </c>
      <c r="B986" s="33" t="s">
        <v>23</v>
      </c>
      <c r="C986" s="33" t="s">
        <v>605</v>
      </c>
      <c r="D986" s="33">
        <v>2019</v>
      </c>
      <c r="E986" s="68">
        <v>4403984.2870572917</v>
      </c>
    </row>
    <row r="987" spans="1:5" x14ac:dyDescent="0.2">
      <c r="A987" s="33" t="s">
        <v>36</v>
      </c>
      <c r="B987" s="33" t="s">
        <v>23</v>
      </c>
      <c r="C987" s="33" t="s">
        <v>605</v>
      </c>
      <c r="D987" s="33">
        <v>2020</v>
      </c>
      <c r="E987" s="68">
        <v>4138914.5002660598</v>
      </c>
    </row>
    <row r="988" spans="1:5" x14ac:dyDescent="0.2">
      <c r="A988" s="33" t="s">
        <v>36</v>
      </c>
      <c r="B988" s="33" t="s">
        <v>23</v>
      </c>
      <c r="C988" s="33" t="s">
        <v>605</v>
      </c>
      <c r="D988" s="33">
        <v>2021</v>
      </c>
      <c r="E988" s="68">
        <v>4154667.8114932626</v>
      </c>
    </row>
    <row r="989" spans="1:5" x14ac:dyDescent="0.2">
      <c r="A989" s="33" t="s">
        <v>36</v>
      </c>
      <c r="B989" s="33" t="s">
        <v>23</v>
      </c>
      <c r="C989" s="33" t="s">
        <v>605</v>
      </c>
      <c r="D989" s="33">
        <v>2022</v>
      </c>
      <c r="E989" s="68">
        <v>3115182.1456064163</v>
      </c>
    </row>
    <row r="990" spans="1:5" x14ac:dyDescent="0.2">
      <c r="A990" s="33" t="s">
        <v>36</v>
      </c>
      <c r="B990" s="33" t="s">
        <v>23</v>
      </c>
      <c r="C990" s="33" t="s">
        <v>605</v>
      </c>
      <c r="D990" s="33">
        <v>2023</v>
      </c>
      <c r="E990" s="68">
        <v>3061760.5240840209</v>
      </c>
    </row>
    <row r="991" spans="1:5" x14ac:dyDescent="0.2">
      <c r="A991" s="33" t="s">
        <v>36</v>
      </c>
      <c r="B991" s="33" t="s">
        <v>23</v>
      </c>
      <c r="C991" s="33" t="s">
        <v>605</v>
      </c>
      <c r="D991" s="33">
        <v>2024</v>
      </c>
      <c r="E991" s="68">
        <v>2454973.0816600043</v>
      </c>
    </row>
    <row r="992" spans="1:5" x14ac:dyDescent="0.2">
      <c r="A992" s="33" t="s">
        <v>36</v>
      </c>
      <c r="B992" s="33" t="s">
        <v>23</v>
      </c>
      <c r="C992" s="33" t="s">
        <v>605</v>
      </c>
      <c r="D992" s="33">
        <v>2025</v>
      </c>
      <c r="E992" s="68">
        <v>2609167.723583044</v>
      </c>
    </row>
    <row r="993" spans="1:5" x14ac:dyDescent="0.2">
      <c r="A993" s="33" t="s">
        <v>36</v>
      </c>
      <c r="B993" s="33" t="s">
        <v>23</v>
      </c>
      <c r="C993" s="33" t="s">
        <v>605</v>
      </c>
      <c r="D993" s="33">
        <v>2026</v>
      </c>
      <c r="E993" s="68">
        <v>2145749.7307914747</v>
      </c>
    </row>
    <row r="994" spans="1:5" x14ac:dyDescent="0.2">
      <c r="A994" s="33" t="s">
        <v>36</v>
      </c>
      <c r="B994" s="33" t="s">
        <v>23</v>
      </c>
      <c r="C994" s="33" t="s">
        <v>605</v>
      </c>
      <c r="D994" s="33">
        <v>2027</v>
      </c>
      <c r="E994" s="68">
        <v>2302250.743388975</v>
      </c>
    </row>
    <row r="995" spans="1:5" x14ac:dyDescent="0.2">
      <c r="A995" s="33" t="s">
        <v>36</v>
      </c>
      <c r="B995" s="33" t="s">
        <v>23</v>
      </c>
      <c r="C995" s="33" t="s">
        <v>605</v>
      </c>
      <c r="D995" s="33">
        <v>2028</v>
      </c>
      <c r="E995" s="68">
        <v>1778578.3479566174</v>
      </c>
    </row>
    <row r="996" spans="1:5" x14ac:dyDescent="0.2">
      <c r="A996" s="33" t="s">
        <v>37</v>
      </c>
      <c r="B996" s="33" t="s">
        <v>117</v>
      </c>
      <c r="C996" s="33" t="s">
        <v>617</v>
      </c>
      <c r="D996" s="33">
        <v>2021</v>
      </c>
      <c r="E996" s="68">
        <v>151160</v>
      </c>
    </row>
    <row r="997" spans="1:5" x14ac:dyDescent="0.2">
      <c r="A997" s="33" t="s">
        <v>37</v>
      </c>
      <c r="B997" s="33" t="s">
        <v>117</v>
      </c>
      <c r="C997" s="33" t="s">
        <v>617</v>
      </c>
      <c r="D997" s="33">
        <v>2022</v>
      </c>
      <c r="E997" s="68">
        <v>1008000</v>
      </c>
    </row>
    <row r="998" spans="1:5" x14ac:dyDescent="0.2">
      <c r="A998" s="33" t="s">
        <v>37</v>
      </c>
      <c r="B998" s="33" t="s">
        <v>117</v>
      </c>
      <c r="C998" s="33" t="s">
        <v>617</v>
      </c>
      <c r="D998" s="33">
        <v>2023</v>
      </c>
      <c r="E998" s="68">
        <v>151160</v>
      </c>
    </row>
    <row r="999" spans="1:5" x14ac:dyDescent="0.2">
      <c r="A999" s="33" t="s">
        <v>37</v>
      </c>
      <c r="B999" s="33" t="s">
        <v>117</v>
      </c>
      <c r="C999" s="33" t="s">
        <v>617</v>
      </c>
      <c r="D999" s="33">
        <v>2025</v>
      </c>
      <c r="E999" s="68">
        <v>151160</v>
      </c>
    </row>
    <row r="1000" spans="1:5" x14ac:dyDescent="0.2">
      <c r="A1000" s="33" t="s">
        <v>37</v>
      </c>
      <c r="B1000" s="33" t="s">
        <v>117</v>
      </c>
      <c r="C1000" s="33" t="s">
        <v>617</v>
      </c>
      <c r="D1000" s="33">
        <v>2027</v>
      </c>
      <c r="E1000" s="68">
        <v>151160</v>
      </c>
    </row>
    <row r="1001" spans="1:5" x14ac:dyDescent="0.2">
      <c r="A1001" s="33" t="s">
        <v>37</v>
      </c>
      <c r="B1001" s="33" t="s">
        <v>117</v>
      </c>
      <c r="C1001" s="33" t="s">
        <v>617</v>
      </c>
      <c r="D1001" s="33">
        <v>2029</v>
      </c>
      <c r="E1001" s="68">
        <v>755800</v>
      </c>
    </row>
    <row r="1002" spans="1:5" x14ac:dyDescent="0.2">
      <c r="A1002" s="33" t="s">
        <v>37</v>
      </c>
      <c r="B1002" s="33" t="s">
        <v>117</v>
      </c>
      <c r="C1002" s="33" t="s">
        <v>617</v>
      </c>
      <c r="D1002" s="33">
        <v>2030</v>
      </c>
      <c r="E1002" s="68">
        <v>755800</v>
      </c>
    </row>
    <row r="1003" spans="1:5" x14ac:dyDescent="0.2">
      <c r="A1003" s="33" t="s">
        <v>37</v>
      </c>
      <c r="B1003" s="33" t="s">
        <v>117</v>
      </c>
      <c r="C1003" s="33" t="s">
        <v>617</v>
      </c>
      <c r="D1003" s="33">
        <v>2031</v>
      </c>
      <c r="E1003" s="68">
        <v>755800</v>
      </c>
    </row>
    <row r="1004" spans="1:5" x14ac:dyDescent="0.2">
      <c r="A1004" s="33" t="s">
        <v>37</v>
      </c>
      <c r="B1004" s="33" t="s">
        <v>117</v>
      </c>
      <c r="C1004" s="33" t="s">
        <v>617</v>
      </c>
      <c r="D1004" s="33">
        <v>2033</v>
      </c>
      <c r="E1004" s="68">
        <v>17166280</v>
      </c>
    </row>
    <row r="1005" spans="1:5" x14ac:dyDescent="0.2">
      <c r="A1005" s="33" t="s">
        <v>37</v>
      </c>
      <c r="B1005" s="33" t="s">
        <v>117</v>
      </c>
      <c r="C1005" s="33" t="s">
        <v>616</v>
      </c>
      <c r="D1005" s="33">
        <v>2017</v>
      </c>
      <c r="E1005" s="68">
        <v>18469562.409829129</v>
      </c>
    </row>
    <row r="1006" spans="1:5" x14ac:dyDescent="0.2">
      <c r="A1006" s="33" t="s">
        <v>37</v>
      </c>
      <c r="B1006" s="33" t="s">
        <v>117</v>
      </c>
      <c r="C1006" s="33" t="s">
        <v>616</v>
      </c>
      <c r="D1006" s="33">
        <v>2018</v>
      </c>
      <c r="E1006" s="68">
        <v>39132507.309013836</v>
      </c>
    </row>
    <row r="1007" spans="1:5" x14ac:dyDescent="0.2">
      <c r="A1007" s="33" t="s">
        <v>37</v>
      </c>
      <c r="B1007" s="33" t="s">
        <v>117</v>
      </c>
      <c r="C1007" s="33" t="s">
        <v>616</v>
      </c>
      <c r="D1007" s="33">
        <v>2019</v>
      </c>
      <c r="E1007" s="68">
        <v>37360184.390000001</v>
      </c>
    </row>
    <row r="1008" spans="1:5" x14ac:dyDescent="0.2">
      <c r="A1008" s="33" t="s">
        <v>37</v>
      </c>
      <c r="B1008" s="33" t="s">
        <v>117</v>
      </c>
      <c r="C1008" s="33" t="s">
        <v>616</v>
      </c>
      <c r="D1008" s="33">
        <v>2020</v>
      </c>
      <c r="E1008" s="68">
        <v>47838308.010899991</v>
      </c>
    </row>
    <row r="1009" spans="1:5" x14ac:dyDescent="0.2">
      <c r="A1009" s="33" t="s">
        <v>37</v>
      </c>
      <c r="B1009" s="33" t="s">
        <v>117</v>
      </c>
      <c r="C1009" s="33" t="s">
        <v>616</v>
      </c>
      <c r="D1009" s="33">
        <v>2021</v>
      </c>
      <c r="E1009" s="68">
        <v>27123636.303624157</v>
      </c>
    </row>
    <row r="1010" spans="1:5" x14ac:dyDescent="0.2">
      <c r="A1010" s="33" t="s">
        <v>37</v>
      </c>
      <c r="B1010" s="33" t="s">
        <v>117</v>
      </c>
      <c r="C1010" s="33" t="s">
        <v>616</v>
      </c>
      <c r="D1010" s="33">
        <v>2022</v>
      </c>
      <c r="E1010" s="68">
        <v>20347576.147315096</v>
      </c>
    </row>
    <row r="1011" spans="1:5" x14ac:dyDescent="0.2">
      <c r="A1011" s="33" t="s">
        <v>37</v>
      </c>
      <c r="B1011" s="33" t="s">
        <v>117</v>
      </c>
      <c r="C1011" s="33" t="s">
        <v>616</v>
      </c>
      <c r="D1011" s="33">
        <v>2023</v>
      </c>
      <c r="E1011" s="68">
        <v>15733835.275004163</v>
      </c>
    </row>
    <row r="1012" spans="1:5" x14ac:dyDescent="0.2">
      <c r="A1012" s="33" t="s">
        <v>37</v>
      </c>
      <c r="B1012" s="33" t="s">
        <v>117</v>
      </c>
      <c r="C1012" s="33" t="s">
        <v>616</v>
      </c>
      <c r="D1012" s="33">
        <v>2024</v>
      </c>
      <c r="E1012" s="68">
        <v>13216535.275004167</v>
      </c>
    </row>
    <row r="1013" spans="1:5" x14ac:dyDescent="0.2">
      <c r="A1013" s="33" t="s">
        <v>37</v>
      </c>
      <c r="B1013" s="33" t="s">
        <v>117</v>
      </c>
      <c r="C1013" s="33" t="s">
        <v>616</v>
      </c>
      <c r="D1013" s="33">
        <v>2025</v>
      </c>
      <c r="E1013" s="68">
        <v>9635735.2750041671</v>
      </c>
    </row>
    <row r="1014" spans="1:5" x14ac:dyDescent="0.2">
      <c r="A1014" s="33" t="s">
        <v>37</v>
      </c>
      <c r="B1014" s="33" t="s">
        <v>117</v>
      </c>
      <c r="C1014" s="33" t="s">
        <v>616</v>
      </c>
      <c r="D1014" s="33">
        <v>2026</v>
      </c>
      <c r="E1014" s="68">
        <v>8107415.275004169</v>
      </c>
    </row>
    <row r="1015" spans="1:5" x14ac:dyDescent="0.2">
      <c r="A1015" s="33" t="s">
        <v>37</v>
      </c>
      <c r="B1015" s="33" t="s">
        <v>117</v>
      </c>
      <c r="C1015" s="33" t="s">
        <v>616</v>
      </c>
      <c r="D1015" s="33">
        <v>2027</v>
      </c>
      <c r="E1015" s="68">
        <v>7561995.275004168</v>
      </c>
    </row>
    <row r="1016" spans="1:5" x14ac:dyDescent="0.2">
      <c r="A1016" s="33" t="s">
        <v>37</v>
      </c>
      <c r="B1016" s="33" t="s">
        <v>117</v>
      </c>
      <c r="C1016" s="33" t="s">
        <v>616</v>
      </c>
      <c r="D1016" s="33">
        <v>2028</v>
      </c>
      <c r="E1016" s="68">
        <v>7165975.2750041671</v>
      </c>
    </row>
    <row r="1017" spans="1:5" x14ac:dyDescent="0.2">
      <c r="A1017" s="33" t="s">
        <v>37</v>
      </c>
      <c r="B1017" s="33" t="s">
        <v>117</v>
      </c>
      <c r="C1017" s="33" t="s">
        <v>616</v>
      </c>
      <c r="D1017" s="33">
        <v>2029</v>
      </c>
      <c r="E1017" s="68">
        <v>7720955.275004169</v>
      </c>
    </row>
    <row r="1018" spans="1:5" x14ac:dyDescent="0.2">
      <c r="A1018" s="33" t="s">
        <v>37</v>
      </c>
      <c r="B1018" s="33" t="s">
        <v>117</v>
      </c>
      <c r="C1018" s="33" t="s">
        <v>616</v>
      </c>
      <c r="D1018" s="33">
        <v>2030</v>
      </c>
      <c r="E1018" s="68">
        <v>7100562.3950041682</v>
      </c>
    </row>
    <row r="1019" spans="1:5" x14ac:dyDescent="0.2">
      <c r="A1019" s="33" t="s">
        <v>37</v>
      </c>
      <c r="B1019" s="33" t="s">
        <v>117</v>
      </c>
      <c r="C1019" s="33" t="s">
        <v>616</v>
      </c>
      <c r="D1019" s="33">
        <v>2031</v>
      </c>
      <c r="E1019" s="68">
        <v>6985649.275004168</v>
      </c>
    </row>
    <row r="1020" spans="1:5" x14ac:dyDescent="0.2">
      <c r="A1020" s="33" t="s">
        <v>37</v>
      </c>
      <c r="B1020" s="33" t="s">
        <v>117</v>
      </c>
      <c r="C1020" s="33" t="s">
        <v>616</v>
      </c>
      <c r="D1020" s="33">
        <v>2032</v>
      </c>
      <c r="E1020" s="68">
        <v>6923349.275004168</v>
      </c>
    </row>
    <row r="1021" spans="1:5" x14ac:dyDescent="0.2">
      <c r="A1021" s="33" t="s">
        <v>37</v>
      </c>
      <c r="B1021" s="33" t="s">
        <v>117</v>
      </c>
      <c r="C1021" s="33" t="s">
        <v>616</v>
      </c>
      <c r="D1021" s="33">
        <v>2033</v>
      </c>
      <c r="E1021" s="68">
        <v>6950741.9929089183</v>
      </c>
    </row>
    <row r="1022" spans="1:5" x14ac:dyDescent="0.2">
      <c r="A1022" s="33" t="s">
        <v>37</v>
      </c>
      <c r="B1022" s="33" t="s">
        <v>117</v>
      </c>
      <c r="C1022" s="33" t="s">
        <v>615</v>
      </c>
      <c r="D1022" s="33">
        <v>2017</v>
      </c>
      <c r="E1022" s="68">
        <v>5608044.5469999993</v>
      </c>
    </row>
    <row r="1023" spans="1:5" x14ac:dyDescent="0.2">
      <c r="A1023" s="33" t="s">
        <v>37</v>
      </c>
      <c r="B1023" s="33" t="s">
        <v>117</v>
      </c>
      <c r="C1023" s="33" t="s">
        <v>615</v>
      </c>
      <c r="D1023" s="33">
        <v>2018</v>
      </c>
      <c r="E1023" s="68">
        <v>943726.13099999994</v>
      </c>
    </row>
    <row r="1024" spans="1:5" x14ac:dyDescent="0.2">
      <c r="A1024" s="33" t="s">
        <v>37</v>
      </c>
      <c r="B1024" s="33" t="s">
        <v>117</v>
      </c>
      <c r="C1024" s="33" t="s">
        <v>605</v>
      </c>
      <c r="D1024" s="33">
        <v>2017</v>
      </c>
      <c r="E1024" s="68">
        <v>1395926.55</v>
      </c>
    </row>
    <row r="1025" spans="1:5" x14ac:dyDescent="0.2">
      <c r="A1025" s="33" t="s">
        <v>37</v>
      </c>
      <c r="B1025" s="33" t="s">
        <v>117</v>
      </c>
      <c r="C1025" s="33" t="s">
        <v>605</v>
      </c>
      <c r="D1025" s="33">
        <v>2018</v>
      </c>
      <c r="E1025" s="68">
        <v>1861235.4</v>
      </c>
    </row>
    <row r="1026" spans="1:5" x14ac:dyDescent="0.2">
      <c r="A1026" s="33" t="s">
        <v>38</v>
      </c>
      <c r="B1026" s="33" t="s">
        <v>118</v>
      </c>
      <c r="C1026" s="33" t="s">
        <v>616</v>
      </c>
      <c r="D1026" s="33">
        <v>2017</v>
      </c>
      <c r="E1026" s="68">
        <v>397730</v>
      </c>
    </row>
    <row r="1027" spans="1:5" x14ac:dyDescent="0.2">
      <c r="A1027" s="33" t="s">
        <v>38</v>
      </c>
      <c r="B1027" s="33" t="s">
        <v>118</v>
      </c>
      <c r="C1027" s="33" t="s">
        <v>615</v>
      </c>
      <c r="D1027" s="33">
        <v>2017</v>
      </c>
      <c r="E1027" s="68">
        <v>1486009.8767789619</v>
      </c>
    </row>
    <row r="1028" spans="1:5" x14ac:dyDescent="0.2">
      <c r="A1028" s="33" t="s">
        <v>38</v>
      </c>
      <c r="B1028" s="33" t="s">
        <v>118</v>
      </c>
      <c r="C1028" s="33" t="s">
        <v>615</v>
      </c>
      <c r="D1028" s="33">
        <v>2018</v>
      </c>
      <c r="E1028" s="68">
        <v>5384001.9596885433</v>
      </c>
    </row>
    <row r="1029" spans="1:5" x14ac:dyDescent="0.2">
      <c r="A1029" s="33" t="s">
        <v>38</v>
      </c>
      <c r="B1029" s="33" t="s">
        <v>118</v>
      </c>
      <c r="C1029" s="33" t="s">
        <v>615</v>
      </c>
      <c r="D1029" s="33">
        <v>2019</v>
      </c>
      <c r="E1029" s="68">
        <v>10520236.678249523</v>
      </c>
    </row>
    <row r="1030" spans="1:5" x14ac:dyDescent="0.2">
      <c r="A1030" s="33" t="s">
        <v>38</v>
      </c>
      <c r="B1030" s="33" t="s">
        <v>118</v>
      </c>
      <c r="C1030" s="33" t="s">
        <v>605</v>
      </c>
      <c r="D1030" s="33">
        <v>2017</v>
      </c>
      <c r="E1030" s="68">
        <v>900780.02719282941</v>
      </c>
    </row>
    <row r="1031" spans="1:5" x14ac:dyDescent="0.2">
      <c r="A1031" s="33" t="s">
        <v>38</v>
      </c>
      <c r="B1031" s="33" t="s">
        <v>118</v>
      </c>
      <c r="C1031" s="33" t="s">
        <v>605</v>
      </c>
      <c r="D1031" s="33">
        <v>2018</v>
      </c>
      <c r="E1031" s="68">
        <v>1132547.9627467138</v>
      </c>
    </row>
    <row r="1032" spans="1:5" x14ac:dyDescent="0.2">
      <c r="A1032" s="33" t="s">
        <v>38</v>
      </c>
      <c r="B1032" s="33" t="s">
        <v>118</v>
      </c>
      <c r="C1032" s="33" t="s">
        <v>605</v>
      </c>
      <c r="D1032" s="33">
        <v>2019</v>
      </c>
      <c r="E1032" s="68">
        <v>259112.23798993623</v>
      </c>
    </row>
    <row r="1033" spans="1:5" x14ac:dyDescent="0.2">
      <c r="A1033" s="33" t="s">
        <v>38</v>
      </c>
      <c r="B1033" s="33" t="s">
        <v>118</v>
      </c>
      <c r="C1033" s="33" t="s">
        <v>605</v>
      </c>
      <c r="D1033" s="33">
        <v>2019</v>
      </c>
      <c r="E1033" s="68">
        <v>1527956.0838172978</v>
      </c>
    </row>
    <row r="1034" spans="1:5" x14ac:dyDescent="0.2">
      <c r="A1034" s="33" t="s">
        <v>38</v>
      </c>
      <c r="B1034" s="33" t="s">
        <v>118</v>
      </c>
      <c r="C1034" s="33" t="s">
        <v>605</v>
      </c>
      <c r="D1034" s="33">
        <v>2020</v>
      </c>
      <c r="E1034" s="68">
        <v>302022.1211591562</v>
      </c>
    </row>
    <row r="1035" spans="1:5" x14ac:dyDescent="0.2">
      <c r="A1035" s="33" t="s">
        <v>50</v>
      </c>
      <c r="B1035" s="33" t="s">
        <v>119</v>
      </c>
      <c r="C1035" s="33" t="s">
        <v>615</v>
      </c>
      <c r="D1035" s="33">
        <v>2017</v>
      </c>
      <c r="E1035" s="68">
        <v>17969512.227298081</v>
      </c>
    </row>
    <row r="1036" spans="1:5" x14ac:dyDescent="0.2">
      <c r="A1036" s="33" t="s">
        <v>50</v>
      </c>
      <c r="B1036" s="33" t="s">
        <v>119</v>
      </c>
      <c r="C1036" s="33" t="s">
        <v>615</v>
      </c>
      <c r="D1036" s="33">
        <v>2018</v>
      </c>
      <c r="E1036" s="68">
        <v>17631862.28104724</v>
      </c>
    </row>
    <row r="1037" spans="1:5" x14ac:dyDescent="0.2">
      <c r="A1037" s="33" t="s">
        <v>50</v>
      </c>
      <c r="B1037" s="33" t="s">
        <v>119</v>
      </c>
      <c r="C1037" s="33" t="s">
        <v>615</v>
      </c>
      <c r="D1037" s="33">
        <v>2019</v>
      </c>
      <c r="E1037" s="68">
        <v>5530858.0999999996</v>
      </c>
    </row>
    <row r="1038" spans="1:5" x14ac:dyDescent="0.2">
      <c r="A1038" s="33" t="s">
        <v>51</v>
      </c>
      <c r="B1038" s="33" t="s">
        <v>52</v>
      </c>
      <c r="C1038" s="33" t="s">
        <v>614</v>
      </c>
      <c r="D1038" s="33">
        <v>2017</v>
      </c>
      <c r="E1038" s="68">
        <v>11880000</v>
      </c>
    </row>
    <row r="1039" spans="1:5" x14ac:dyDescent="0.2">
      <c r="A1039" s="33" t="s">
        <v>51</v>
      </c>
      <c r="B1039" s="33" t="s">
        <v>52</v>
      </c>
      <c r="C1039" s="33" t="s">
        <v>614</v>
      </c>
      <c r="D1039" s="33">
        <v>2018</v>
      </c>
      <c r="E1039" s="68">
        <v>23621000</v>
      </c>
    </row>
    <row r="1040" spans="1:5" x14ac:dyDescent="0.2">
      <c r="A1040" s="33" t="s">
        <v>51</v>
      </c>
      <c r="B1040" s="33" t="s">
        <v>52</v>
      </c>
      <c r="C1040" s="33" t="s">
        <v>614</v>
      </c>
      <c r="D1040" s="33">
        <v>2019</v>
      </c>
      <c r="E1040" s="68">
        <v>92615000</v>
      </c>
    </row>
    <row r="1041" spans="1:5" x14ac:dyDescent="0.2">
      <c r="A1041" s="33" t="s">
        <v>51</v>
      </c>
      <c r="B1041" s="33" t="s">
        <v>52</v>
      </c>
      <c r="C1041" s="33" t="s">
        <v>614</v>
      </c>
      <c r="D1041" s="33">
        <v>2020</v>
      </c>
      <c r="E1041" s="68">
        <v>23556000</v>
      </c>
    </row>
    <row r="1042" spans="1:5" x14ac:dyDescent="0.2">
      <c r="A1042" s="33" t="s">
        <v>51</v>
      </c>
      <c r="B1042" s="33" t="s">
        <v>52</v>
      </c>
      <c r="C1042" s="33" t="s">
        <v>614</v>
      </c>
      <c r="D1042" s="33">
        <v>2021</v>
      </c>
      <c r="E1042" s="68">
        <v>136926000</v>
      </c>
    </row>
    <row r="1043" spans="1:5" x14ac:dyDescent="0.2">
      <c r="A1043" s="33" t="s">
        <v>51</v>
      </c>
      <c r="B1043" s="33" t="s">
        <v>52</v>
      </c>
      <c r="C1043" s="33" t="s">
        <v>614</v>
      </c>
      <c r="D1043" s="33">
        <v>2022</v>
      </c>
      <c r="E1043" s="68">
        <v>1050000</v>
      </c>
    </row>
    <row r="1044" spans="1:5" x14ac:dyDescent="0.2">
      <c r="A1044" s="33" t="s">
        <v>53</v>
      </c>
      <c r="B1044" s="33" t="s">
        <v>54</v>
      </c>
      <c r="C1044" s="33" t="s">
        <v>614</v>
      </c>
      <c r="D1044" s="33">
        <v>2017</v>
      </c>
      <c r="E1044" s="68">
        <v>6777960.7659080392</v>
      </c>
    </row>
    <row r="1045" spans="1:5" x14ac:dyDescent="0.2">
      <c r="A1045" s="33" t="s">
        <v>53</v>
      </c>
      <c r="B1045" s="33" t="s">
        <v>54</v>
      </c>
      <c r="C1045" s="33" t="s">
        <v>614</v>
      </c>
      <c r="D1045" s="33">
        <v>2018</v>
      </c>
      <c r="E1045" s="68">
        <v>8773598</v>
      </c>
    </row>
    <row r="1046" spans="1:5" x14ac:dyDescent="0.2">
      <c r="A1046" s="33" t="s">
        <v>53</v>
      </c>
      <c r="B1046" s="33" t="s">
        <v>54</v>
      </c>
      <c r="C1046" s="33" t="s">
        <v>614</v>
      </c>
      <c r="D1046" s="33">
        <v>2019</v>
      </c>
      <c r="E1046" s="68">
        <v>24395517.241379309</v>
      </c>
    </row>
    <row r="1047" spans="1:5" x14ac:dyDescent="0.2">
      <c r="A1047" s="33" t="s">
        <v>53</v>
      </c>
      <c r="B1047" s="33" t="s">
        <v>54</v>
      </c>
      <c r="C1047" s="33" t="s">
        <v>614</v>
      </c>
      <c r="D1047" s="33">
        <v>2020</v>
      </c>
      <c r="E1047" s="68">
        <v>153673017.24137932</v>
      </c>
    </row>
    <row r="1048" spans="1:5" x14ac:dyDescent="0.2">
      <c r="A1048" s="33" t="s">
        <v>53</v>
      </c>
      <c r="B1048" s="33" t="s">
        <v>54</v>
      </c>
      <c r="C1048" s="33" t="s">
        <v>614</v>
      </c>
      <c r="D1048" s="33">
        <v>2021</v>
      </c>
      <c r="E1048" s="68">
        <v>5781767.2413793104</v>
      </c>
    </row>
    <row r="1049" spans="1:5" x14ac:dyDescent="0.2">
      <c r="A1049" s="33" t="s">
        <v>9</v>
      </c>
      <c r="B1049" s="33" t="s">
        <v>127</v>
      </c>
      <c r="C1049" s="33" t="s">
        <v>614</v>
      </c>
      <c r="D1049" s="33">
        <v>2017</v>
      </c>
      <c r="E1049" s="68">
        <v>22727821</v>
      </c>
    </row>
    <row r="1050" spans="1:5" x14ac:dyDescent="0.2">
      <c r="A1050" s="33" t="s">
        <v>9</v>
      </c>
      <c r="B1050" s="33" t="s">
        <v>127</v>
      </c>
      <c r="C1050" s="33" t="s">
        <v>614</v>
      </c>
      <c r="D1050" s="33">
        <v>2018</v>
      </c>
      <c r="E1050" s="68">
        <v>110483950</v>
      </c>
    </row>
    <row r="1051" spans="1:5" x14ac:dyDescent="0.2">
      <c r="A1051" s="33" t="s">
        <v>9</v>
      </c>
      <c r="B1051" s="33" t="s">
        <v>127</v>
      </c>
      <c r="C1051" s="33" t="s">
        <v>614</v>
      </c>
      <c r="D1051" s="33">
        <v>2019</v>
      </c>
      <c r="E1051" s="68">
        <v>10400000</v>
      </c>
    </row>
    <row r="1052" spans="1:5" x14ac:dyDescent="0.2">
      <c r="A1052" s="33" t="s">
        <v>9</v>
      </c>
      <c r="B1052" s="33" t="s">
        <v>127</v>
      </c>
      <c r="C1052" s="33" t="s">
        <v>614</v>
      </c>
      <c r="D1052" s="33">
        <v>2020</v>
      </c>
      <c r="E1052" s="68">
        <v>9000000</v>
      </c>
    </row>
    <row r="1053" spans="1:5" x14ac:dyDescent="0.2">
      <c r="A1053" s="33" t="s">
        <v>9</v>
      </c>
      <c r="B1053" s="33" t="s">
        <v>127</v>
      </c>
      <c r="C1053" s="33" t="s">
        <v>614</v>
      </c>
      <c r="D1053" s="33">
        <v>2021</v>
      </c>
      <c r="E1053" s="68">
        <v>9000000</v>
      </c>
    </row>
    <row r="1054" spans="1:5" x14ac:dyDescent="0.2">
      <c r="A1054" s="33" t="s">
        <v>55</v>
      </c>
      <c r="B1054" s="33" t="s">
        <v>56</v>
      </c>
      <c r="C1054" s="33" t="s">
        <v>614</v>
      </c>
      <c r="D1054" s="33">
        <v>2017</v>
      </c>
      <c r="E1054" s="68">
        <v>8240000</v>
      </c>
    </row>
    <row r="1055" spans="1:5" x14ac:dyDescent="0.2">
      <c r="A1055" s="33" t="s">
        <v>55</v>
      </c>
      <c r="B1055" s="33" t="s">
        <v>56</v>
      </c>
      <c r="C1055" s="33" t="s">
        <v>614</v>
      </c>
      <c r="D1055" s="33">
        <v>2018</v>
      </c>
      <c r="E1055" s="68">
        <v>9000000</v>
      </c>
    </row>
    <row r="1056" spans="1:5" x14ac:dyDescent="0.2">
      <c r="A1056" s="33" t="s">
        <v>55</v>
      </c>
      <c r="B1056" s="33" t="s">
        <v>56</v>
      </c>
      <c r="C1056" s="33" t="s">
        <v>614</v>
      </c>
      <c r="D1056" s="33">
        <v>2019</v>
      </c>
      <c r="E1056" s="68">
        <v>6800000</v>
      </c>
    </row>
    <row r="1057" spans="1:5" x14ac:dyDescent="0.2">
      <c r="A1057" s="33" t="s">
        <v>55</v>
      </c>
      <c r="B1057" s="33" t="s">
        <v>56</v>
      </c>
      <c r="C1057" s="33" t="s">
        <v>614</v>
      </c>
      <c r="D1057" s="33">
        <v>2020</v>
      </c>
      <c r="E1057" s="68">
        <v>6500000</v>
      </c>
    </row>
    <row r="1058" spans="1:5" x14ac:dyDescent="0.2">
      <c r="A1058" s="33" t="s">
        <v>55</v>
      </c>
      <c r="B1058" s="33" t="s">
        <v>56</v>
      </c>
      <c r="C1058" s="33" t="s">
        <v>614</v>
      </c>
      <c r="D1058" s="33">
        <v>2021</v>
      </c>
      <c r="E1058" s="68">
        <v>6500000</v>
      </c>
    </row>
    <row r="1059" spans="1:5" x14ac:dyDescent="0.2">
      <c r="A1059" s="33" t="s">
        <v>57</v>
      </c>
      <c r="B1059" s="33" t="s">
        <v>58</v>
      </c>
      <c r="C1059" s="33" t="s">
        <v>614</v>
      </c>
      <c r="D1059" s="33">
        <v>2017</v>
      </c>
      <c r="E1059" s="68">
        <v>7570000</v>
      </c>
    </row>
    <row r="1060" spans="1:5" x14ac:dyDescent="0.2">
      <c r="A1060" s="33" t="s">
        <v>57</v>
      </c>
      <c r="B1060" s="33" t="s">
        <v>58</v>
      </c>
      <c r="C1060" s="33" t="s">
        <v>614</v>
      </c>
      <c r="D1060" s="33">
        <v>2018</v>
      </c>
      <c r="E1060" s="68">
        <v>8044000</v>
      </c>
    </row>
    <row r="1061" spans="1:5" x14ac:dyDescent="0.2">
      <c r="A1061" s="33" t="s">
        <v>57</v>
      </c>
      <c r="B1061" s="33" t="s">
        <v>58</v>
      </c>
      <c r="C1061" s="33" t="s">
        <v>614</v>
      </c>
      <c r="D1061" s="33">
        <v>2019</v>
      </c>
      <c r="E1061" s="68">
        <v>138728000</v>
      </c>
    </row>
    <row r="1062" spans="1:5" x14ac:dyDescent="0.2">
      <c r="A1062" s="33" t="s">
        <v>57</v>
      </c>
      <c r="B1062" s="33" t="s">
        <v>58</v>
      </c>
      <c r="C1062" s="33" t="s">
        <v>614</v>
      </c>
      <c r="D1062" s="33">
        <v>2020</v>
      </c>
      <c r="E1062" s="68">
        <v>5044750</v>
      </c>
    </row>
    <row r="1063" spans="1:5" x14ac:dyDescent="0.2">
      <c r="A1063" s="33" t="s">
        <v>57</v>
      </c>
      <c r="B1063" s="33" t="s">
        <v>58</v>
      </c>
      <c r="C1063" s="33" t="s">
        <v>614</v>
      </c>
      <c r="D1063" s="33">
        <v>2021</v>
      </c>
      <c r="E1063" s="68">
        <v>5553500</v>
      </c>
    </row>
    <row r="1064" spans="1:5" x14ac:dyDescent="0.2">
      <c r="A1064" s="33" t="s">
        <v>59</v>
      </c>
      <c r="B1064" s="33" t="s">
        <v>52</v>
      </c>
      <c r="C1064" s="33" t="s">
        <v>614</v>
      </c>
      <c r="D1064" s="33">
        <v>2017</v>
      </c>
      <c r="E1064" s="68">
        <v>11730000</v>
      </c>
    </row>
    <row r="1065" spans="1:5" x14ac:dyDescent="0.2">
      <c r="A1065" s="33" t="s">
        <v>59</v>
      </c>
      <c r="B1065" s="33" t="s">
        <v>52</v>
      </c>
      <c r="C1065" s="33" t="s">
        <v>614</v>
      </c>
      <c r="D1065" s="33">
        <v>2018</v>
      </c>
      <c r="E1065" s="68">
        <v>26045000</v>
      </c>
    </row>
    <row r="1066" spans="1:5" x14ac:dyDescent="0.2">
      <c r="A1066" s="33" t="s">
        <v>59</v>
      </c>
      <c r="B1066" s="33" t="s">
        <v>52</v>
      </c>
      <c r="C1066" s="33" t="s">
        <v>614</v>
      </c>
      <c r="D1066" s="33">
        <v>2019</v>
      </c>
      <c r="E1066" s="68">
        <v>120889500</v>
      </c>
    </row>
    <row r="1067" spans="1:5" x14ac:dyDescent="0.2">
      <c r="A1067" s="33" t="s">
        <v>59</v>
      </c>
      <c r="B1067" s="33" t="s">
        <v>52</v>
      </c>
      <c r="C1067" s="33" t="s">
        <v>614</v>
      </c>
      <c r="D1067" s="33">
        <v>2020</v>
      </c>
      <c r="E1067" s="68">
        <v>6485000</v>
      </c>
    </row>
    <row r="1068" spans="1:5" x14ac:dyDescent="0.2">
      <c r="A1068" s="33" t="s">
        <v>59</v>
      </c>
      <c r="B1068" s="33" t="s">
        <v>52</v>
      </c>
      <c r="C1068" s="33" t="s">
        <v>614</v>
      </c>
      <c r="D1068" s="33">
        <v>2021</v>
      </c>
      <c r="E1068" s="68">
        <v>6085000</v>
      </c>
    </row>
    <row r="1069" spans="1:5" x14ac:dyDescent="0.2">
      <c r="A1069" s="33" t="s">
        <v>59</v>
      </c>
      <c r="B1069" s="33" t="s">
        <v>52</v>
      </c>
      <c r="C1069" s="33" t="s">
        <v>614</v>
      </c>
      <c r="D1069" s="33">
        <v>2022</v>
      </c>
      <c r="E1069" s="68">
        <v>1040000</v>
      </c>
    </row>
    <row r="1070" spans="1:5" x14ac:dyDescent="0.2">
      <c r="A1070" s="33" t="s">
        <v>60</v>
      </c>
      <c r="B1070" s="33" t="s">
        <v>128</v>
      </c>
      <c r="C1070" s="33" t="s">
        <v>614</v>
      </c>
      <c r="D1070" s="33">
        <v>2017</v>
      </c>
      <c r="E1070" s="68">
        <v>13736188</v>
      </c>
    </row>
    <row r="1071" spans="1:5" x14ac:dyDescent="0.2">
      <c r="A1071" s="33" t="s">
        <v>60</v>
      </c>
      <c r="B1071" s="33" t="s">
        <v>128</v>
      </c>
      <c r="C1071" s="33" t="s">
        <v>614</v>
      </c>
      <c r="D1071" s="33">
        <v>2018</v>
      </c>
      <c r="E1071" s="68">
        <v>28381500</v>
      </c>
    </row>
    <row r="1072" spans="1:5" x14ac:dyDescent="0.2">
      <c r="A1072" s="33" t="s">
        <v>60</v>
      </c>
      <c r="B1072" s="33" t="s">
        <v>128</v>
      </c>
      <c r="C1072" s="33" t="s">
        <v>614</v>
      </c>
      <c r="D1072" s="33">
        <v>2019</v>
      </c>
      <c r="E1072" s="68">
        <v>85656000</v>
      </c>
    </row>
    <row r="1073" spans="1:5" x14ac:dyDescent="0.2">
      <c r="A1073" s="33" t="s">
        <v>60</v>
      </c>
      <c r="B1073" s="33" t="s">
        <v>128</v>
      </c>
      <c r="C1073" s="33" t="s">
        <v>614</v>
      </c>
      <c r="D1073" s="33">
        <v>2020</v>
      </c>
      <c r="E1073" s="68">
        <v>7690000</v>
      </c>
    </row>
    <row r="1074" spans="1:5" x14ac:dyDescent="0.2">
      <c r="A1074" s="33" t="s">
        <v>60</v>
      </c>
      <c r="B1074" s="33" t="s">
        <v>128</v>
      </c>
      <c r="C1074" s="33" t="s">
        <v>614</v>
      </c>
      <c r="D1074" s="33">
        <v>2021</v>
      </c>
      <c r="E1074" s="68">
        <v>7530000</v>
      </c>
    </row>
    <row r="1075" spans="1:5" x14ac:dyDescent="0.2">
      <c r="A1075" s="33" t="s">
        <v>60</v>
      </c>
      <c r="B1075" s="33" t="s">
        <v>128</v>
      </c>
      <c r="C1075" s="33" t="s">
        <v>614</v>
      </c>
      <c r="D1075" s="33">
        <v>2022</v>
      </c>
      <c r="E1075" s="68">
        <v>3550000</v>
      </c>
    </row>
    <row r="1076" spans="1:5" x14ac:dyDescent="0.2">
      <c r="A1076" s="33" t="s">
        <v>61</v>
      </c>
      <c r="B1076" s="33" t="s">
        <v>62</v>
      </c>
      <c r="C1076" s="33" t="s">
        <v>614</v>
      </c>
      <c r="D1076" s="33">
        <v>2017</v>
      </c>
      <c r="E1076" s="68">
        <v>10781000</v>
      </c>
    </row>
    <row r="1077" spans="1:5" x14ac:dyDescent="0.2">
      <c r="A1077" s="33" t="s">
        <v>61</v>
      </c>
      <c r="B1077" s="33" t="s">
        <v>62</v>
      </c>
      <c r="C1077" s="33" t="s">
        <v>614</v>
      </c>
      <c r="D1077" s="33">
        <v>2018</v>
      </c>
      <c r="E1077" s="68">
        <v>12554000</v>
      </c>
    </row>
    <row r="1078" spans="1:5" x14ac:dyDescent="0.2">
      <c r="A1078" s="33" t="s">
        <v>61</v>
      </c>
      <c r="B1078" s="33" t="s">
        <v>62</v>
      </c>
      <c r="C1078" s="33" t="s">
        <v>614</v>
      </c>
      <c r="D1078" s="33">
        <v>2019</v>
      </c>
      <c r="E1078" s="68">
        <v>61165000</v>
      </c>
    </row>
    <row r="1079" spans="1:5" x14ac:dyDescent="0.2">
      <c r="A1079" s="33" t="s">
        <v>61</v>
      </c>
      <c r="B1079" s="33" t="s">
        <v>62</v>
      </c>
      <c r="C1079" s="33" t="s">
        <v>614</v>
      </c>
      <c r="D1079" s="33">
        <v>2020</v>
      </c>
      <c r="E1079" s="68">
        <v>9577000</v>
      </c>
    </row>
    <row r="1080" spans="1:5" x14ac:dyDescent="0.2">
      <c r="A1080" s="33" t="s">
        <v>61</v>
      </c>
      <c r="B1080" s="33" t="s">
        <v>62</v>
      </c>
      <c r="C1080" s="33" t="s">
        <v>614</v>
      </c>
      <c r="D1080" s="33">
        <v>2021</v>
      </c>
      <c r="E1080" s="68">
        <v>5520000</v>
      </c>
    </row>
    <row r="1081" spans="1:5" x14ac:dyDescent="0.2">
      <c r="A1081" s="33" t="s">
        <v>61</v>
      </c>
      <c r="B1081" s="33" t="s">
        <v>62</v>
      </c>
      <c r="C1081" s="33" t="s">
        <v>614</v>
      </c>
      <c r="D1081" s="33">
        <v>2022</v>
      </c>
      <c r="E1081" s="68">
        <v>2200000</v>
      </c>
    </row>
    <row r="1082" spans="1:5" x14ac:dyDescent="0.2">
      <c r="A1082" s="33" t="s">
        <v>13</v>
      </c>
      <c r="B1082" s="33" t="s">
        <v>129</v>
      </c>
      <c r="C1082" s="33" t="s">
        <v>614</v>
      </c>
      <c r="D1082" s="33">
        <v>2017</v>
      </c>
      <c r="E1082" s="68">
        <v>3729738.3450000002</v>
      </c>
    </row>
    <row r="1083" spans="1:5" x14ac:dyDescent="0.2">
      <c r="A1083" s="33" t="s">
        <v>13</v>
      </c>
      <c r="B1083" s="33" t="s">
        <v>129</v>
      </c>
      <c r="C1083" s="33" t="s">
        <v>614</v>
      </c>
      <c r="D1083" s="33">
        <v>2018</v>
      </c>
      <c r="E1083" s="68">
        <v>11689215.035</v>
      </c>
    </row>
    <row r="1084" spans="1:5" x14ac:dyDescent="0.2">
      <c r="A1084" s="33" t="s">
        <v>13</v>
      </c>
      <c r="B1084" s="33" t="s">
        <v>129</v>
      </c>
      <c r="C1084" s="33" t="s">
        <v>614</v>
      </c>
      <c r="D1084" s="33">
        <v>2019</v>
      </c>
      <c r="E1084" s="68">
        <v>51262000.000000007</v>
      </c>
    </row>
    <row r="1085" spans="1:5" x14ac:dyDescent="0.2">
      <c r="A1085" s="33" t="s">
        <v>13</v>
      </c>
      <c r="B1085" s="33" t="s">
        <v>129</v>
      </c>
      <c r="C1085" s="33" t="s">
        <v>614</v>
      </c>
      <c r="D1085" s="33">
        <v>2020</v>
      </c>
      <c r="E1085" s="68">
        <v>37328000</v>
      </c>
    </row>
    <row r="1086" spans="1:5" x14ac:dyDescent="0.2">
      <c r="A1086" s="33" t="s">
        <v>13</v>
      </c>
      <c r="B1086" s="33" t="s">
        <v>129</v>
      </c>
      <c r="C1086" s="33" t="s">
        <v>614</v>
      </c>
      <c r="D1086" s="33">
        <v>2021</v>
      </c>
      <c r="E1086" s="68">
        <v>3607785</v>
      </c>
    </row>
    <row r="1087" spans="1:5" x14ac:dyDescent="0.2">
      <c r="A1087" s="33" t="s">
        <v>13</v>
      </c>
      <c r="B1087" s="33" t="s">
        <v>129</v>
      </c>
      <c r="C1087" s="33" t="s">
        <v>614</v>
      </c>
      <c r="D1087" s="33">
        <v>2022</v>
      </c>
      <c r="E1087" s="68">
        <v>3608000.0000000005</v>
      </c>
    </row>
    <row r="1088" spans="1:5" x14ac:dyDescent="0.2">
      <c r="A1088" s="33" t="s">
        <v>63</v>
      </c>
      <c r="B1088" s="33" t="s">
        <v>131</v>
      </c>
      <c r="C1088" s="33" t="s">
        <v>614</v>
      </c>
      <c r="D1088" s="33">
        <v>2017</v>
      </c>
      <c r="E1088" s="68">
        <v>3569182.9333333336</v>
      </c>
    </row>
    <row r="1089" spans="1:5" x14ac:dyDescent="0.2">
      <c r="A1089" s="33" t="s">
        <v>63</v>
      </c>
      <c r="B1089" s="33" t="s">
        <v>131</v>
      </c>
      <c r="C1089" s="33" t="s">
        <v>614</v>
      </c>
      <c r="D1089" s="33">
        <v>2018</v>
      </c>
      <c r="E1089" s="68">
        <v>4387562.0000000019</v>
      </c>
    </row>
    <row r="1090" spans="1:5" x14ac:dyDescent="0.2">
      <c r="A1090" s="33" t="s">
        <v>63</v>
      </c>
      <c r="B1090" s="33" t="s">
        <v>131</v>
      </c>
      <c r="C1090" s="33" t="s">
        <v>614</v>
      </c>
      <c r="D1090" s="33">
        <v>2019</v>
      </c>
      <c r="E1090" s="68">
        <v>4193907.9495987818</v>
      </c>
    </row>
    <row r="1091" spans="1:5" x14ac:dyDescent="0.2">
      <c r="A1091" s="33" t="s">
        <v>63</v>
      </c>
      <c r="B1091" s="33" t="s">
        <v>131</v>
      </c>
      <c r="C1091" s="33" t="s">
        <v>614</v>
      </c>
      <c r="D1091" s="33">
        <v>2020</v>
      </c>
      <c r="E1091" s="68">
        <v>4190805.5754649853</v>
      </c>
    </row>
    <row r="1092" spans="1:5" x14ac:dyDescent="0.2">
      <c r="A1092" s="33" t="s">
        <v>63</v>
      </c>
      <c r="B1092" s="33" t="s">
        <v>131</v>
      </c>
      <c r="C1092" s="33" t="s">
        <v>614</v>
      </c>
      <c r="D1092" s="33">
        <v>2021</v>
      </c>
      <c r="E1092" s="68">
        <v>4025088.3710213681</v>
      </c>
    </row>
    <row r="1093" spans="1:5" x14ac:dyDescent="0.2">
      <c r="A1093" s="33" t="s">
        <v>63</v>
      </c>
      <c r="B1093" s="33" t="s">
        <v>131</v>
      </c>
      <c r="C1093" s="33" t="s">
        <v>614</v>
      </c>
      <c r="D1093" s="33">
        <v>2022</v>
      </c>
      <c r="E1093" s="68">
        <v>2991002.8258610619</v>
      </c>
    </row>
    <row r="1094" spans="1:5" x14ac:dyDescent="0.2">
      <c r="A1094" s="33" t="s">
        <v>74</v>
      </c>
      <c r="B1094" s="33" t="s">
        <v>132</v>
      </c>
      <c r="C1094" s="33" t="s">
        <v>614</v>
      </c>
      <c r="D1094" s="33">
        <v>2018</v>
      </c>
      <c r="E1094" s="68">
        <v>8037955.8966666665</v>
      </c>
    </row>
    <row r="1095" spans="1:5" x14ac:dyDescent="0.2">
      <c r="A1095" s="33" t="s">
        <v>74</v>
      </c>
      <c r="B1095" s="33" t="s">
        <v>132</v>
      </c>
      <c r="C1095" s="33" t="s">
        <v>614</v>
      </c>
      <c r="D1095" s="33">
        <v>2019</v>
      </c>
      <c r="E1095" s="68">
        <v>71521559.90200001</v>
      </c>
    </row>
    <row r="1096" spans="1:5" x14ac:dyDescent="0.2">
      <c r="A1096" s="33" t="s">
        <v>74</v>
      </c>
      <c r="B1096" s="33" t="s">
        <v>132</v>
      </c>
      <c r="C1096" s="33" t="s">
        <v>614</v>
      </c>
      <c r="D1096" s="33">
        <v>2020</v>
      </c>
      <c r="E1096" s="68">
        <v>15546947.899549998</v>
      </c>
    </row>
    <row r="1097" spans="1:5" x14ac:dyDescent="0.2">
      <c r="A1097" s="33" t="s">
        <v>74</v>
      </c>
      <c r="B1097" s="33" t="s">
        <v>132</v>
      </c>
      <c r="C1097" s="33" t="s">
        <v>614</v>
      </c>
      <c r="D1097" s="33">
        <v>2021</v>
      </c>
      <c r="E1097" s="68">
        <v>69966579.247038752</v>
      </c>
    </row>
    <row r="1098" spans="1:5" x14ac:dyDescent="0.2">
      <c r="A1098" s="33" t="s">
        <v>17</v>
      </c>
      <c r="B1098" s="33" t="s">
        <v>129</v>
      </c>
      <c r="C1098" s="33" t="s">
        <v>614</v>
      </c>
      <c r="D1098" s="33">
        <v>2017</v>
      </c>
      <c r="E1098" s="68">
        <v>1875409.368</v>
      </c>
    </row>
    <row r="1099" spans="1:5" x14ac:dyDescent="0.2">
      <c r="A1099" s="33" t="s">
        <v>17</v>
      </c>
      <c r="B1099" s="33" t="s">
        <v>129</v>
      </c>
      <c r="C1099" s="33" t="s">
        <v>614</v>
      </c>
      <c r="D1099" s="33">
        <v>2018</v>
      </c>
      <c r="E1099" s="68">
        <v>5626228.1040000012</v>
      </c>
    </row>
    <row r="1100" spans="1:5" x14ac:dyDescent="0.2">
      <c r="A1100" s="33" t="s">
        <v>17</v>
      </c>
      <c r="B1100" s="33" t="s">
        <v>129</v>
      </c>
      <c r="C1100" s="33" t="s">
        <v>614</v>
      </c>
      <c r="D1100" s="33">
        <v>2019</v>
      </c>
      <c r="E1100" s="68">
        <v>4660000</v>
      </c>
    </row>
    <row r="1101" spans="1:5" x14ac:dyDescent="0.2">
      <c r="A1101" s="33" t="s">
        <v>17</v>
      </c>
      <c r="B1101" s="33" t="s">
        <v>129</v>
      </c>
      <c r="C1101" s="33" t="s">
        <v>614</v>
      </c>
      <c r="D1101" s="33">
        <v>2020</v>
      </c>
      <c r="E1101" s="68">
        <v>3138069.6721770908</v>
      </c>
    </row>
    <row r="1102" spans="1:5" x14ac:dyDescent="0.2">
      <c r="A1102" s="33" t="s">
        <v>17</v>
      </c>
      <c r="B1102" s="33" t="s">
        <v>129</v>
      </c>
      <c r="C1102" s="33" t="s">
        <v>614</v>
      </c>
      <c r="D1102" s="33">
        <v>2021</v>
      </c>
      <c r="E1102" s="68">
        <v>1420615.8904290609</v>
      </c>
    </row>
    <row r="1103" spans="1:5" x14ac:dyDescent="0.2">
      <c r="A1103" s="33" t="s">
        <v>17</v>
      </c>
      <c r="B1103" s="33" t="s">
        <v>129</v>
      </c>
      <c r="C1103" s="33" t="s">
        <v>614</v>
      </c>
      <c r="D1103" s="33">
        <v>2022</v>
      </c>
      <c r="E1103" s="68">
        <v>672450.71129716316</v>
      </c>
    </row>
    <row r="1104" spans="1:5" x14ac:dyDescent="0.2">
      <c r="A1104" s="33" t="s">
        <v>64</v>
      </c>
      <c r="B1104" s="33" t="s">
        <v>10</v>
      </c>
      <c r="C1104" s="33" t="s">
        <v>614</v>
      </c>
      <c r="D1104" s="33">
        <v>2017</v>
      </c>
      <c r="E1104" s="68">
        <v>1101280</v>
      </c>
    </row>
    <row r="1105" spans="1:5" x14ac:dyDescent="0.2">
      <c r="A1105" s="33" t="s">
        <v>64</v>
      </c>
      <c r="B1105" s="33" t="s">
        <v>10</v>
      </c>
      <c r="C1105" s="33" t="s">
        <v>614</v>
      </c>
      <c r="D1105" s="33">
        <v>2018</v>
      </c>
      <c r="E1105" s="68">
        <v>10141200</v>
      </c>
    </row>
    <row r="1106" spans="1:5" x14ac:dyDescent="0.2">
      <c r="A1106" s="33" t="s">
        <v>64</v>
      </c>
      <c r="B1106" s="33" t="s">
        <v>10</v>
      </c>
      <c r="C1106" s="33" t="s">
        <v>614</v>
      </c>
      <c r="D1106" s="33">
        <v>2019</v>
      </c>
      <c r="E1106" s="68">
        <v>8835883.0390000008</v>
      </c>
    </row>
    <row r="1107" spans="1:5" x14ac:dyDescent="0.2">
      <c r="A1107" s="33" t="s">
        <v>14</v>
      </c>
      <c r="B1107" s="33" t="s">
        <v>15</v>
      </c>
      <c r="C1107" s="33" t="s">
        <v>614</v>
      </c>
      <c r="D1107" s="33">
        <v>2017</v>
      </c>
      <c r="E1107" s="68">
        <v>759015.39748901653</v>
      </c>
    </row>
    <row r="1108" spans="1:5" x14ac:dyDescent="0.2">
      <c r="A1108" s="33" t="s">
        <v>14</v>
      </c>
      <c r="B1108" s="33" t="s">
        <v>15</v>
      </c>
      <c r="C1108" s="33" t="s">
        <v>614</v>
      </c>
      <c r="D1108" s="33">
        <v>2018</v>
      </c>
      <c r="E1108" s="68">
        <v>3264802.2407553876</v>
      </c>
    </row>
    <row r="1109" spans="1:5" x14ac:dyDescent="0.2">
      <c r="A1109" s="33" t="s">
        <v>14</v>
      </c>
      <c r="B1109" s="33" t="s">
        <v>15</v>
      </c>
      <c r="C1109" s="33" t="s">
        <v>614</v>
      </c>
      <c r="D1109" s="33">
        <v>2019</v>
      </c>
      <c r="E1109" s="68">
        <v>4624268.3911130521</v>
      </c>
    </row>
    <row r="1110" spans="1:5" x14ac:dyDescent="0.2">
      <c r="A1110" s="33" t="s">
        <v>14</v>
      </c>
      <c r="B1110" s="33" t="s">
        <v>15</v>
      </c>
      <c r="C1110" s="33" t="s">
        <v>614</v>
      </c>
      <c r="D1110" s="33">
        <v>2020</v>
      </c>
      <c r="E1110" s="68">
        <v>4349969.6029398637</v>
      </c>
    </row>
    <row r="1111" spans="1:5" x14ac:dyDescent="0.2">
      <c r="A1111" s="33" t="s">
        <v>14</v>
      </c>
      <c r="B1111" s="33" t="s">
        <v>15</v>
      </c>
      <c r="C1111" s="33" t="s">
        <v>614</v>
      </c>
      <c r="D1111" s="33">
        <v>2021</v>
      </c>
      <c r="E1111" s="68">
        <v>24442811.142926104</v>
      </c>
    </row>
    <row r="1112" spans="1:5" x14ac:dyDescent="0.2">
      <c r="A1112" s="33" t="s">
        <v>14</v>
      </c>
      <c r="B1112" s="33" t="s">
        <v>15</v>
      </c>
      <c r="C1112" s="33" t="s">
        <v>614</v>
      </c>
      <c r="D1112" s="33">
        <v>2022</v>
      </c>
      <c r="E1112" s="68">
        <v>1831493.9782135112</v>
      </c>
    </row>
    <row r="1113" spans="1:5" x14ac:dyDescent="0.2">
      <c r="A1113" s="33" t="s">
        <v>11</v>
      </c>
      <c r="B1113" s="33" t="s">
        <v>12</v>
      </c>
      <c r="C1113" s="33" t="s">
        <v>614</v>
      </c>
      <c r="D1113" s="33">
        <v>2017</v>
      </c>
      <c r="E1113" s="68">
        <v>1083200</v>
      </c>
    </row>
    <row r="1114" spans="1:5" x14ac:dyDescent="0.2">
      <c r="A1114" s="33" t="s">
        <v>11</v>
      </c>
      <c r="B1114" s="33" t="s">
        <v>12</v>
      </c>
      <c r="C1114" s="33" t="s">
        <v>614</v>
      </c>
      <c r="D1114" s="33">
        <v>2018</v>
      </c>
      <c r="E1114" s="68">
        <v>7299100</v>
      </c>
    </row>
    <row r="1115" spans="1:5" x14ac:dyDescent="0.2">
      <c r="A1115" s="33" t="s">
        <v>11</v>
      </c>
      <c r="B1115" s="33" t="s">
        <v>12</v>
      </c>
      <c r="C1115" s="33" t="s">
        <v>614</v>
      </c>
      <c r="D1115" s="33">
        <v>2019</v>
      </c>
      <c r="E1115" s="68">
        <v>12458520</v>
      </c>
    </row>
    <row r="1116" spans="1:5" x14ac:dyDescent="0.2">
      <c r="A1116" s="33" t="s">
        <v>11</v>
      </c>
      <c r="B1116" s="33" t="s">
        <v>12</v>
      </c>
      <c r="C1116" s="33" t="s">
        <v>614</v>
      </c>
      <c r="D1116" s="33">
        <v>2020</v>
      </c>
      <c r="E1116" s="68">
        <v>54501074</v>
      </c>
    </row>
    <row r="1117" spans="1:5" x14ac:dyDescent="0.2">
      <c r="A1117" s="33" t="s">
        <v>11</v>
      </c>
      <c r="B1117" s="33" t="s">
        <v>12</v>
      </c>
      <c r="C1117" s="33" t="s">
        <v>614</v>
      </c>
      <c r="D1117" s="33">
        <v>2021</v>
      </c>
      <c r="E1117" s="68">
        <v>6655926.9000000004</v>
      </c>
    </row>
    <row r="1118" spans="1:5" x14ac:dyDescent="0.2">
      <c r="A1118" s="33" t="s">
        <v>11</v>
      </c>
      <c r="B1118" s="33" t="s">
        <v>12</v>
      </c>
      <c r="C1118" s="33" t="s">
        <v>614</v>
      </c>
      <c r="D1118" s="33">
        <v>2022</v>
      </c>
      <c r="E1118" s="68">
        <v>5510660</v>
      </c>
    </row>
    <row r="1119" spans="1:5" x14ac:dyDescent="0.2">
      <c r="A1119" s="33" t="s">
        <v>19</v>
      </c>
      <c r="B1119" s="33" t="s">
        <v>129</v>
      </c>
      <c r="C1119" s="33" t="s">
        <v>614</v>
      </c>
      <c r="D1119" s="33">
        <v>2017</v>
      </c>
      <c r="E1119" s="68">
        <v>3636587.9299999997</v>
      </c>
    </row>
    <row r="1120" spans="1:5" x14ac:dyDescent="0.2">
      <c r="A1120" s="33" t="s">
        <v>19</v>
      </c>
      <c r="B1120" s="33" t="s">
        <v>129</v>
      </c>
      <c r="C1120" s="33" t="s">
        <v>614</v>
      </c>
      <c r="D1120" s="33">
        <v>2018</v>
      </c>
      <c r="E1120" s="68">
        <v>10909763.789999999</v>
      </c>
    </row>
    <row r="1121" spans="1:5" x14ac:dyDescent="0.2">
      <c r="A1121" s="33" t="s">
        <v>19</v>
      </c>
      <c r="B1121" s="33" t="s">
        <v>129</v>
      </c>
      <c r="C1121" s="33" t="s">
        <v>614</v>
      </c>
      <c r="D1121" s="33">
        <v>2019</v>
      </c>
      <c r="E1121" s="68">
        <v>36649999.999999993</v>
      </c>
    </row>
    <row r="1122" spans="1:5" x14ac:dyDescent="0.2">
      <c r="A1122" s="33" t="s">
        <v>19</v>
      </c>
      <c r="B1122" s="33" t="s">
        <v>129</v>
      </c>
      <c r="C1122" s="33" t="s">
        <v>614</v>
      </c>
      <c r="D1122" s="33">
        <v>2020</v>
      </c>
      <c r="E1122" s="68">
        <v>51948000</v>
      </c>
    </row>
    <row r="1123" spans="1:5" x14ac:dyDescent="0.2">
      <c r="A1123" s="33" t="s">
        <v>19</v>
      </c>
      <c r="B1123" s="33" t="s">
        <v>129</v>
      </c>
      <c r="C1123" s="33" t="s">
        <v>614</v>
      </c>
      <c r="D1123" s="33">
        <v>2021</v>
      </c>
      <c r="E1123" s="68">
        <v>3608000.0000000009</v>
      </c>
    </row>
    <row r="1124" spans="1:5" x14ac:dyDescent="0.2">
      <c r="A1124" s="33" t="s">
        <v>19</v>
      </c>
      <c r="B1124" s="33" t="s">
        <v>129</v>
      </c>
      <c r="C1124" s="33" t="s">
        <v>614</v>
      </c>
      <c r="D1124" s="33">
        <v>2022</v>
      </c>
      <c r="E1124" s="68">
        <v>3608000.0000000005</v>
      </c>
    </row>
    <row r="1125" spans="1:5" x14ac:dyDescent="0.2">
      <c r="A1125" s="33" t="s">
        <v>16</v>
      </c>
      <c r="B1125" s="33" t="s">
        <v>15</v>
      </c>
      <c r="C1125" s="33" t="s">
        <v>614</v>
      </c>
      <c r="D1125" s="33">
        <v>2017</v>
      </c>
      <c r="E1125" s="68">
        <v>712382.69877218851</v>
      </c>
    </row>
    <row r="1126" spans="1:5" x14ac:dyDescent="0.2">
      <c r="A1126" s="33" t="s">
        <v>16</v>
      </c>
      <c r="B1126" s="33" t="s">
        <v>15</v>
      </c>
      <c r="C1126" s="33" t="s">
        <v>614</v>
      </c>
      <c r="D1126" s="33">
        <v>2018</v>
      </c>
      <c r="E1126" s="68">
        <v>6446582.5950024081</v>
      </c>
    </row>
    <row r="1127" spans="1:5" x14ac:dyDescent="0.2">
      <c r="A1127" s="33" t="s">
        <v>16</v>
      </c>
      <c r="B1127" s="33" t="s">
        <v>15</v>
      </c>
      <c r="C1127" s="33" t="s">
        <v>614</v>
      </c>
      <c r="D1127" s="33">
        <v>2019</v>
      </c>
      <c r="E1127" s="68">
        <v>2651913.5012139501</v>
      </c>
    </row>
    <row r="1128" spans="1:5" x14ac:dyDescent="0.2">
      <c r="A1128" s="33" t="s">
        <v>16</v>
      </c>
      <c r="B1128" s="33" t="s">
        <v>15</v>
      </c>
      <c r="C1128" s="33" t="s">
        <v>614</v>
      </c>
      <c r="D1128" s="33">
        <v>2020</v>
      </c>
      <c r="E1128" s="68">
        <v>3076391.0764536611</v>
      </c>
    </row>
    <row r="1129" spans="1:5" x14ac:dyDescent="0.2">
      <c r="A1129" s="33" t="s">
        <v>16</v>
      </c>
      <c r="B1129" s="33" t="s">
        <v>15</v>
      </c>
      <c r="C1129" s="33" t="s">
        <v>614</v>
      </c>
      <c r="D1129" s="33">
        <v>2021</v>
      </c>
      <c r="E1129" s="68">
        <v>2406094.964631015</v>
      </c>
    </row>
    <row r="1130" spans="1:5" x14ac:dyDescent="0.2">
      <c r="A1130" s="33" t="s">
        <v>16</v>
      </c>
      <c r="B1130" s="33" t="s">
        <v>15</v>
      </c>
      <c r="C1130" s="33" t="s">
        <v>614</v>
      </c>
      <c r="D1130" s="33">
        <v>2022</v>
      </c>
      <c r="E1130" s="68">
        <v>2109924.4306282317</v>
      </c>
    </row>
    <row r="1131" spans="1:5" x14ac:dyDescent="0.2">
      <c r="A1131" s="33" t="s">
        <v>18</v>
      </c>
      <c r="B1131" s="33" t="s">
        <v>130</v>
      </c>
      <c r="C1131" s="33" t="s">
        <v>614</v>
      </c>
      <c r="D1131" s="33">
        <v>2017</v>
      </c>
      <c r="E1131" s="68">
        <v>2384546.58</v>
      </c>
    </row>
    <row r="1132" spans="1:5" x14ac:dyDescent="0.2">
      <c r="A1132" s="33" t="s">
        <v>18</v>
      </c>
      <c r="B1132" s="33" t="s">
        <v>130</v>
      </c>
      <c r="C1132" s="33" t="s">
        <v>614</v>
      </c>
      <c r="D1132" s="33">
        <v>2018</v>
      </c>
      <c r="E1132" s="68">
        <v>37093368.665600002</v>
      </c>
    </row>
    <row r="1133" spans="1:5" x14ac:dyDescent="0.2">
      <c r="A1133" s="33" t="s">
        <v>18</v>
      </c>
      <c r="B1133" s="33" t="s">
        <v>130</v>
      </c>
      <c r="C1133" s="33" t="s">
        <v>614</v>
      </c>
      <c r="D1133" s="33">
        <v>2019</v>
      </c>
      <c r="E1133" s="68">
        <v>117860053.13955903</v>
      </c>
    </row>
    <row r="1134" spans="1:5" x14ac:dyDescent="0.2">
      <c r="A1134" s="33" t="s">
        <v>18</v>
      </c>
      <c r="B1134" s="33" t="s">
        <v>130</v>
      </c>
      <c r="C1134" s="33" t="s">
        <v>614</v>
      </c>
      <c r="D1134" s="33">
        <v>2020</v>
      </c>
      <c r="E1134" s="68">
        <v>7806500</v>
      </c>
    </row>
    <row r="1135" spans="1:5" x14ac:dyDescent="0.2">
      <c r="A1135" s="33" t="s">
        <v>18</v>
      </c>
      <c r="B1135" s="33" t="s">
        <v>130</v>
      </c>
      <c r="C1135" s="33" t="s">
        <v>614</v>
      </c>
      <c r="D1135" s="33">
        <v>2021</v>
      </c>
      <c r="E1135" s="68">
        <v>5009500</v>
      </c>
    </row>
    <row r="1136" spans="1:5" x14ac:dyDescent="0.2">
      <c r="A1136" s="33" t="s">
        <v>18</v>
      </c>
      <c r="B1136" s="33" t="s">
        <v>130</v>
      </c>
      <c r="C1136" s="33" t="s">
        <v>614</v>
      </c>
      <c r="D1136" s="33">
        <v>2022</v>
      </c>
      <c r="E1136" s="68">
        <v>4101875</v>
      </c>
    </row>
    <row r="1137" spans="1:5" x14ac:dyDescent="0.2">
      <c r="A1137" s="33" t="s">
        <v>75</v>
      </c>
      <c r="B1137" s="33" t="s">
        <v>133</v>
      </c>
      <c r="C1137" s="33" t="s">
        <v>616</v>
      </c>
      <c r="D1137" s="33">
        <v>2018</v>
      </c>
      <c r="E1137" s="68">
        <v>108709</v>
      </c>
    </row>
    <row r="1138" spans="1:5" x14ac:dyDescent="0.2">
      <c r="A1138" s="33" t="s">
        <v>75</v>
      </c>
      <c r="B1138" s="33" t="s">
        <v>133</v>
      </c>
      <c r="C1138" s="33" t="s">
        <v>616</v>
      </c>
      <c r="D1138" s="33">
        <v>2019</v>
      </c>
      <c r="E1138" s="68">
        <v>11484725.449999999</v>
      </c>
    </row>
    <row r="1139" spans="1:5" x14ac:dyDescent="0.2">
      <c r="A1139" s="33" t="s">
        <v>75</v>
      </c>
      <c r="B1139" s="33" t="s">
        <v>133</v>
      </c>
      <c r="C1139" s="33" t="s">
        <v>614</v>
      </c>
      <c r="D1139" s="33">
        <v>2018</v>
      </c>
      <c r="E1139" s="68">
        <v>214393.33333333331</v>
      </c>
    </row>
    <row r="1140" spans="1:5" x14ac:dyDescent="0.2">
      <c r="A1140" s="33" t="s">
        <v>75</v>
      </c>
      <c r="B1140" s="33" t="s">
        <v>133</v>
      </c>
      <c r="C1140" s="33" t="s">
        <v>614</v>
      </c>
      <c r="D1140" s="33">
        <v>2019</v>
      </c>
      <c r="E1140" s="68">
        <v>8400233.3333333321</v>
      </c>
    </row>
    <row r="1141" spans="1:5" x14ac:dyDescent="0.2">
      <c r="A1141" s="33" t="s">
        <v>75</v>
      </c>
      <c r="B1141" s="33" t="s">
        <v>133</v>
      </c>
      <c r="C1141" s="33" t="s">
        <v>614</v>
      </c>
      <c r="D1141" s="33">
        <v>2020</v>
      </c>
      <c r="E1141" s="68">
        <v>156633.33333333334</v>
      </c>
    </row>
    <row r="1142" spans="1:5" x14ac:dyDescent="0.2">
      <c r="A1142" s="33" t="s">
        <v>75</v>
      </c>
      <c r="B1142" s="33" t="s">
        <v>133</v>
      </c>
      <c r="C1142" s="33" t="s">
        <v>605</v>
      </c>
      <c r="D1142" s="33">
        <v>2018</v>
      </c>
      <c r="E1142" s="68">
        <v>1786969.98</v>
      </c>
    </row>
    <row r="1143" spans="1:5" x14ac:dyDescent="0.2">
      <c r="A1143" s="33" t="s">
        <v>75</v>
      </c>
      <c r="B1143" s="33" t="s">
        <v>133</v>
      </c>
      <c r="C1143" s="33" t="s">
        <v>605</v>
      </c>
      <c r="D1143" s="33">
        <v>2019</v>
      </c>
      <c r="E1143" s="68">
        <v>1189567.0000000002</v>
      </c>
    </row>
    <row r="1144" spans="1:5" x14ac:dyDescent="0.2">
      <c r="A1144" s="33" t="s">
        <v>65</v>
      </c>
      <c r="B1144" s="33" t="s">
        <v>134</v>
      </c>
      <c r="C1144" s="33" t="s">
        <v>616</v>
      </c>
      <c r="D1144" s="33">
        <v>2017</v>
      </c>
      <c r="E1144" s="68">
        <v>243400</v>
      </c>
    </row>
    <row r="1145" spans="1:5" x14ac:dyDescent="0.2">
      <c r="A1145" s="33" t="s">
        <v>65</v>
      </c>
      <c r="B1145" s="33" t="s">
        <v>134</v>
      </c>
      <c r="C1145" s="33" t="s">
        <v>616</v>
      </c>
      <c r="D1145" s="33">
        <v>2018</v>
      </c>
      <c r="E1145" s="68">
        <v>922400</v>
      </c>
    </row>
    <row r="1146" spans="1:5" x14ac:dyDescent="0.2">
      <c r="A1146" s="33" t="s">
        <v>65</v>
      </c>
      <c r="B1146" s="33" t="s">
        <v>134</v>
      </c>
      <c r="C1146" s="33" t="s">
        <v>614</v>
      </c>
      <c r="D1146" s="33">
        <v>2018</v>
      </c>
      <c r="E1146" s="68">
        <v>983021.43229518121</v>
      </c>
    </row>
    <row r="1147" spans="1:5" x14ac:dyDescent="0.2">
      <c r="A1147" s="33" t="s">
        <v>65</v>
      </c>
      <c r="B1147" s="33" t="s">
        <v>134</v>
      </c>
      <c r="C1147" s="33" t="s">
        <v>614</v>
      </c>
      <c r="D1147" s="33">
        <v>2019</v>
      </c>
      <c r="E1147" s="68">
        <v>14080020.346419694</v>
      </c>
    </row>
    <row r="1148" spans="1:5" x14ac:dyDescent="0.2">
      <c r="A1148" s="33" t="s">
        <v>65</v>
      </c>
      <c r="B1148" s="33" t="s">
        <v>134</v>
      </c>
      <c r="C1148" s="33" t="s">
        <v>614</v>
      </c>
      <c r="D1148" s="33">
        <v>2020</v>
      </c>
      <c r="E1148" s="68">
        <v>572223.50427350425</v>
      </c>
    </row>
    <row r="1149" spans="1:5" x14ac:dyDescent="0.2">
      <c r="A1149" s="33" t="s">
        <v>65</v>
      </c>
      <c r="B1149" s="33" t="s">
        <v>134</v>
      </c>
      <c r="C1149" s="33" t="s">
        <v>605</v>
      </c>
      <c r="D1149" s="33">
        <v>2017</v>
      </c>
      <c r="E1149" s="68">
        <v>251352.29885057488</v>
      </c>
    </row>
    <row r="1150" spans="1:5" x14ac:dyDescent="0.2">
      <c r="A1150" s="33" t="s">
        <v>65</v>
      </c>
      <c r="B1150" s="33" t="s">
        <v>134</v>
      </c>
      <c r="C1150" s="33" t="s">
        <v>605</v>
      </c>
      <c r="D1150" s="33">
        <v>2018</v>
      </c>
      <c r="E1150" s="68">
        <v>1265033.975369449</v>
      </c>
    </row>
    <row r="1151" spans="1:5" x14ac:dyDescent="0.2">
      <c r="A1151" s="33" t="s">
        <v>65</v>
      </c>
      <c r="B1151" s="33" t="s">
        <v>134</v>
      </c>
      <c r="C1151" s="33" t="s">
        <v>605</v>
      </c>
      <c r="D1151" s="33">
        <v>2019</v>
      </c>
      <c r="E1151" s="68">
        <v>757096.47368421045</v>
      </c>
    </row>
    <row r="1152" spans="1:5" x14ac:dyDescent="0.2">
      <c r="A1152" s="33" t="s">
        <v>66</v>
      </c>
      <c r="B1152" s="33" t="s">
        <v>134</v>
      </c>
      <c r="C1152" s="33" t="s">
        <v>616</v>
      </c>
      <c r="D1152" s="33">
        <v>2017</v>
      </c>
      <c r="E1152" s="68">
        <v>297792.37839987437</v>
      </c>
    </row>
    <row r="1153" spans="1:5" x14ac:dyDescent="0.2">
      <c r="A1153" s="33" t="s">
        <v>66</v>
      </c>
      <c r="B1153" s="33" t="s">
        <v>134</v>
      </c>
      <c r="C1153" s="33" t="s">
        <v>616</v>
      </c>
      <c r="D1153" s="33">
        <v>2018</v>
      </c>
      <c r="E1153" s="68">
        <v>595584.75679974875</v>
      </c>
    </row>
    <row r="1154" spans="1:5" x14ac:dyDescent="0.2">
      <c r="A1154" s="33" t="s">
        <v>66</v>
      </c>
      <c r="B1154" s="33" t="s">
        <v>134</v>
      </c>
      <c r="C1154" s="33" t="s">
        <v>615</v>
      </c>
      <c r="D1154" s="33">
        <v>2018</v>
      </c>
      <c r="E1154" s="68">
        <v>177753.74934452021</v>
      </c>
    </row>
    <row r="1155" spans="1:5" x14ac:dyDescent="0.2">
      <c r="A1155" s="33" t="s">
        <v>66</v>
      </c>
      <c r="B1155" s="33" t="s">
        <v>134</v>
      </c>
      <c r="C1155" s="33" t="s">
        <v>615</v>
      </c>
      <c r="D1155" s="33">
        <v>2019</v>
      </c>
      <c r="E1155" s="68">
        <v>7688939.2419620249</v>
      </c>
    </row>
    <row r="1156" spans="1:5" x14ac:dyDescent="0.2">
      <c r="A1156" s="33" t="s">
        <v>66</v>
      </c>
      <c r="B1156" s="33" t="s">
        <v>134</v>
      </c>
      <c r="C1156" s="33" t="s">
        <v>614</v>
      </c>
      <c r="D1156" s="33">
        <v>2018</v>
      </c>
      <c r="E1156" s="68">
        <v>1158266.6034816222</v>
      </c>
    </row>
    <row r="1157" spans="1:5" x14ac:dyDescent="0.2">
      <c r="A1157" s="33" t="s">
        <v>66</v>
      </c>
      <c r="B1157" s="33" t="s">
        <v>134</v>
      </c>
      <c r="C1157" s="33" t="s">
        <v>614</v>
      </c>
      <c r="D1157" s="33">
        <v>2019</v>
      </c>
      <c r="E1157" s="68">
        <v>9578537.3524915446</v>
      </c>
    </row>
    <row r="1158" spans="1:5" x14ac:dyDescent="0.2">
      <c r="A1158" s="33" t="s">
        <v>66</v>
      </c>
      <c r="B1158" s="33" t="s">
        <v>134</v>
      </c>
      <c r="C1158" s="33" t="s">
        <v>614</v>
      </c>
      <c r="D1158" s="33">
        <v>2020</v>
      </c>
      <c r="E1158" s="68">
        <v>568163.67829059821</v>
      </c>
    </row>
    <row r="1159" spans="1:5" x14ac:dyDescent="0.2">
      <c r="A1159" s="33" t="s">
        <v>66</v>
      </c>
      <c r="B1159" s="33" t="s">
        <v>134</v>
      </c>
      <c r="C1159" s="33" t="s">
        <v>605</v>
      </c>
      <c r="D1159" s="33">
        <v>2017</v>
      </c>
      <c r="E1159" s="68">
        <v>99717.894736842136</v>
      </c>
    </row>
    <row r="1160" spans="1:5" x14ac:dyDescent="0.2">
      <c r="A1160" s="33" t="s">
        <v>66</v>
      </c>
      <c r="B1160" s="33" t="s">
        <v>134</v>
      </c>
      <c r="C1160" s="33" t="s">
        <v>605</v>
      </c>
      <c r="D1160" s="33">
        <v>2018</v>
      </c>
      <c r="E1160" s="68">
        <v>6426817.2286403487</v>
      </c>
    </row>
    <row r="1161" spans="1:5" x14ac:dyDescent="0.2">
      <c r="A1161" s="33" t="s">
        <v>66</v>
      </c>
      <c r="B1161" s="33" t="s">
        <v>134</v>
      </c>
      <c r="C1161" s="33" t="s">
        <v>605</v>
      </c>
      <c r="D1161" s="33">
        <v>2019</v>
      </c>
      <c r="E1161" s="68">
        <v>8546197.6233333312</v>
      </c>
    </row>
    <row r="1162" spans="1:5" x14ac:dyDescent="0.2">
      <c r="A1162" s="33" t="s">
        <v>67</v>
      </c>
      <c r="B1162" s="33" t="s">
        <v>134</v>
      </c>
      <c r="C1162" s="33" t="s">
        <v>616</v>
      </c>
      <c r="D1162" s="33">
        <v>2017</v>
      </c>
      <c r="E1162" s="68">
        <v>297792.37839987443</v>
      </c>
    </row>
    <row r="1163" spans="1:5" x14ac:dyDescent="0.2">
      <c r="A1163" s="33" t="s">
        <v>67</v>
      </c>
      <c r="B1163" s="33" t="s">
        <v>134</v>
      </c>
      <c r="C1163" s="33" t="s">
        <v>616</v>
      </c>
      <c r="D1163" s="33">
        <v>2018</v>
      </c>
      <c r="E1163" s="68">
        <v>595584.75679974875</v>
      </c>
    </row>
    <row r="1164" spans="1:5" x14ac:dyDescent="0.2">
      <c r="A1164" s="33" t="s">
        <v>67</v>
      </c>
      <c r="B1164" s="33" t="s">
        <v>134</v>
      </c>
      <c r="C1164" s="33" t="s">
        <v>615</v>
      </c>
      <c r="D1164" s="33">
        <v>2018</v>
      </c>
      <c r="E1164" s="68">
        <v>163876.87467226008</v>
      </c>
    </row>
    <row r="1165" spans="1:5" x14ac:dyDescent="0.2">
      <c r="A1165" s="33" t="s">
        <v>67</v>
      </c>
      <c r="B1165" s="33" t="s">
        <v>134</v>
      </c>
      <c r="C1165" s="33" t="s">
        <v>615</v>
      </c>
      <c r="D1165" s="33">
        <v>2019</v>
      </c>
      <c r="E1165" s="68">
        <v>9302073.442296803</v>
      </c>
    </row>
    <row r="1166" spans="1:5" x14ac:dyDescent="0.2">
      <c r="A1166" s="33" t="s">
        <v>67</v>
      </c>
      <c r="B1166" s="33" t="s">
        <v>134</v>
      </c>
      <c r="C1166" s="33" t="s">
        <v>614</v>
      </c>
      <c r="D1166" s="33">
        <v>2018</v>
      </c>
      <c r="E1166" s="68">
        <v>856852.7016407887</v>
      </c>
    </row>
    <row r="1167" spans="1:5" x14ac:dyDescent="0.2">
      <c r="A1167" s="33" t="s">
        <v>67</v>
      </c>
      <c r="B1167" s="33" t="s">
        <v>134</v>
      </c>
      <c r="C1167" s="33" t="s">
        <v>614</v>
      </c>
      <c r="D1167" s="33">
        <v>2019</v>
      </c>
      <c r="E1167" s="68">
        <v>4831440.0538353138</v>
      </c>
    </row>
    <row r="1168" spans="1:5" x14ac:dyDescent="0.2">
      <c r="A1168" s="33" t="s">
        <v>67</v>
      </c>
      <c r="B1168" s="33" t="s">
        <v>134</v>
      </c>
      <c r="C1168" s="33" t="s">
        <v>614</v>
      </c>
      <c r="D1168" s="33">
        <v>2020</v>
      </c>
      <c r="E1168" s="68">
        <v>643163.67829059833</v>
      </c>
    </row>
    <row r="1169" spans="1:5" x14ac:dyDescent="0.2">
      <c r="A1169" s="33" t="s">
        <v>67</v>
      </c>
      <c r="B1169" s="33" t="s">
        <v>134</v>
      </c>
      <c r="C1169" s="33" t="s">
        <v>605</v>
      </c>
      <c r="D1169" s="33">
        <v>2017</v>
      </c>
      <c r="E1169" s="68">
        <v>99717.894736842165</v>
      </c>
    </row>
    <row r="1170" spans="1:5" x14ac:dyDescent="0.2">
      <c r="A1170" s="33" t="s">
        <v>67</v>
      </c>
      <c r="B1170" s="33" t="s">
        <v>134</v>
      </c>
      <c r="C1170" s="33" t="s">
        <v>605</v>
      </c>
      <c r="D1170" s="33">
        <v>2018</v>
      </c>
      <c r="E1170" s="68">
        <v>3020942.4489165246</v>
      </c>
    </row>
    <row r="1171" spans="1:5" x14ac:dyDescent="0.2">
      <c r="A1171" s="33" t="s">
        <v>67</v>
      </c>
      <c r="B1171" s="33" t="s">
        <v>134</v>
      </c>
      <c r="C1171" s="33" t="s">
        <v>605</v>
      </c>
      <c r="D1171" s="33">
        <v>2019</v>
      </c>
      <c r="E1171" s="68">
        <v>4254580.6800000025</v>
      </c>
    </row>
    <row r="1172" spans="1:5" x14ac:dyDescent="0.2">
      <c r="A1172" s="33" t="s">
        <v>159</v>
      </c>
      <c r="B1172" s="33" t="s">
        <v>134</v>
      </c>
      <c r="C1172" s="33" t="s">
        <v>615</v>
      </c>
      <c r="D1172" s="33">
        <v>2018</v>
      </c>
      <c r="E1172" s="68">
        <v>277802.76923076925</v>
      </c>
    </row>
    <row r="1173" spans="1:5" x14ac:dyDescent="0.2">
      <c r="A1173" s="33" t="s">
        <v>159</v>
      </c>
      <c r="B1173" s="33" t="s">
        <v>134</v>
      </c>
      <c r="C1173" s="33" t="s">
        <v>615</v>
      </c>
      <c r="D1173" s="33">
        <v>2019</v>
      </c>
      <c r="E1173" s="68">
        <v>6316582.333333334</v>
      </c>
    </row>
    <row r="1174" spans="1:5" x14ac:dyDescent="0.2">
      <c r="A1174" s="33" t="s">
        <v>159</v>
      </c>
      <c r="B1174" s="33" t="s">
        <v>134</v>
      </c>
      <c r="C1174" s="33" t="s">
        <v>615</v>
      </c>
      <c r="D1174" s="33">
        <v>2020</v>
      </c>
      <c r="E1174" s="68">
        <v>1059858.4615384615</v>
      </c>
    </row>
    <row r="1175" spans="1:5" x14ac:dyDescent="0.2">
      <c r="A1175" s="33" t="s">
        <v>159</v>
      </c>
      <c r="B1175" s="33" t="s">
        <v>134</v>
      </c>
      <c r="C1175" s="33" t="s">
        <v>614</v>
      </c>
      <c r="D1175" s="33">
        <v>2018</v>
      </c>
      <c r="E1175" s="68">
        <v>1446324.2115384615</v>
      </c>
    </row>
    <row r="1176" spans="1:5" x14ac:dyDescent="0.2">
      <c r="A1176" s="33" t="s">
        <v>159</v>
      </c>
      <c r="B1176" s="33" t="s">
        <v>134</v>
      </c>
      <c r="C1176" s="33" t="s">
        <v>614</v>
      </c>
      <c r="D1176" s="33">
        <v>2019</v>
      </c>
      <c r="E1176" s="68">
        <v>7354682.4682051297</v>
      </c>
    </row>
    <row r="1177" spans="1:5" x14ac:dyDescent="0.2">
      <c r="A1177" s="33" t="s">
        <v>159</v>
      </c>
      <c r="B1177" s="33" t="s">
        <v>134</v>
      </c>
      <c r="C1177" s="33" t="s">
        <v>614</v>
      </c>
      <c r="D1177" s="33">
        <v>2020</v>
      </c>
      <c r="E1177" s="68">
        <v>622905.61025641032</v>
      </c>
    </row>
    <row r="1178" spans="1:5" x14ac:dyDescent="0.2">
      <c r="A1178" s="33" t="s">
        <v>351</v>
      </c>
      <c r="B1178" s="33" t="s">
        <v>134</v>
      </c>
      <c r="C1178" s="33" t="s">
        <v>614</v>
      </c>
      <c r="D1178" s="33">
        <v>2018</v>
      </c>
      <c r="E1178" s="68">
        <v>908151.1268589634</v>
      </c>
    </row>
    <row r="1179" spans="1:5" x14ac:dyDescent="0.2">
      <c r="A1179" s="33" t="s">
        <v>351</v>
      </c>
      <c r="B1179" s="33" t="s">
        <v>134</v>
      </c>
      <c r="C1179" s="33" t="s">
        <v>614</v>
      </c>
      <c r="D1179" s="33">
        <v>2019</v>
      </c>
      <c r="E1179" s="68">
        <v>16960303.510821417</v>
      </c>
    </row>
    <row r="1180" spans="1:5" x14ac:dyDescent="0.2">
      <c r="A1180" s="33" t="s">
        <v>351</v>
      </c>
      <c r="B1180" s="33" t="s">
        <v>134</v>
      </c>
      <c r="C1180" s="33" t="s">
        <v>614</v>
      </c>
      <c r="D1180" s="33">
        <v>2020</v>
      </c>
      <c r="E1180" s="68">
        <v>1819293.4983886988</v>
      </c>
    </row>
    <row r="1181" spans="1:5" x14ac:dyDescent="0.2">
      <c r="A1181" s="33" t="s">
        <v>352</v>
      </c>
      <c r="B1181" s="33" t="s">
        <v>134</v>
      </c>
      <c r="C1181" s="33" t="s">
        <v>614</v>
      </c>
      <c r="D1181" s="33">
        <v>2018</v>
      </c>
      <c r="E1181" s="68">
        <v>993301.41438033071</v>
      </c>
    </row>
    <row r="1182" spans="1:5" x14ac:dyDescent="0.2">
      <c r="A1182" s="33" t="s">
        <v>352</v>
      </c>
      <c r="B1182" s="33" t="s">
        <v>134</v>
      </c>
      <c r="C1182" s="33" t="s">
        <v>614</v>
      </c>
      <c r="D1182" s="33">
        <v>2019</v>
      </c>
      <c r="E1182" s="68">
        <v>21291695.131402604</v>
      </c>
    </row>
    <row r="1183" spans="1:5" x14ac:dyDescent="0.2">
      <c r="A1183" s="33" t="s">
        <v>352</v>
      </c>
      <c r="B1183" s="33" t="s">
        <v>134</v>
      </c>
      <c r="C1183" s="33" t="s">
        <v>614</v>
      </c>
      <c r="D1183" s="33">
        <v>2020</v>
      </c>
      <c r="E1183" s="68">
        <v>1987904.9850553663</v>
      </c>
    </row>
    <row r="1184" spans="1:5" x14ac:dyDescent="0.2">
      <c r="A1184" s="33" t="s">
        <v>76</v>
      </c>
      <c r="B1184" s="33" t="s">
        <v>133</v>
      </c>
      <c r="C1184" s="33" t="s">
        <v>616</v>
      </c>
      <c r="D1184" s="33">
        <v>2018</v>
      </c>
      <c r="E1184" s="68">
        <v>138407.89473684214</v>
      </c>
    </row>
    <row r="1185" spans="1:5" x14ac:dyDescent="0.2">
      <c r="A1185" s="33" t="s">
        <v>76</v>
      </c>
      <c r="B1185" s="33" t="s">
        <v>133</v>
      </c>
      <c r="C1185" s="33" t="s">
        <v>616</v>
      </c>
      <c r="D1185" s="33">
        <v>2019</v>
      </c>
      <c r="E1185" s="68">
        <v>13932570.98877193</v>
      </c>
    </row>
    <row r="1186" spans="1:5" x14ac:dyDescent="0.2">
      <c r="A1186" s="33" t="s">
        <v>76</v>
      </c>
      <c r="B1186" s="33" t="s">
        <v>133</v>
      </c>
      <c r="C1186" s="33" t="s">
        <v>614</v>
      </c>
      <c r="D1186" s="33">
        <v>2018</v>
      </c>
      <c r="E1186" s="68">
        <v>144533.33333333331</v>
      </c>
    </row>
    <row r="1187" spans="1:5" x14ac:dyDescent="0.2">
      <c r="A1187" s="33" t="s">
        <v>76</v>
      </c>
      <c r="B1187" s="33" t="s">
        <v>133</v>
      </c>
      <c r="C1187" s="33" t="s">
        <v>614</v>
      </c>
      <c r="D1187" s="33">
        <v>2019</v>
      </c>
      <c r="E1187" s="68">
        <v>8991405.3333333358</v>
      </c>
    </row>
    <row r="1188" spans="1:5" x14ac:dyDescent="0.2">
      <c r="A1188" s="33" t="s">
        <v>76</v>
      </c>
      <c r="B1188" s="33" t="s">
        <v>133</v>
      </c>
      <c r="C1188" s="33" t="s">
        <v>614</v>
      </c>
      <c r="D1188" s="33">
        <v>2020</v>
      </c>
      <c r="E1188" s="68">
        <v>523333.33333333331</v>
      </c>
    </row>
    <row r="1189" spans="1:5" x14ac:dyDescent="0.2">
      <c r="A1189" s="33" t="s">
        <v>76</v>
      </c>
      <c r="B1189" s="33" t="s">
        <v>133</v>
      </c>
      <c r="C1189" s="33" t="s">
        <v>605</v>
      </c>
      <c r="D1189" s="33">
        <v>2018</v>
      </c>
      <c r="E1189" s="68">
        <v>3409816.0708770803</v>
      </c>
    </row>
    <row r="1190" spans="1:5" x14ac:dyDescent="0.2">
      <c r="A1190" s="33" t="s">
        <v>76</v>
      </c>
      <c r="B1190" s="33" t="s">
        <v>133</v>
      </c>
      <c r="C1190" s="33" t="s">
        <v>605</v>
      </c>
      <c r="D1190" s="33">
        <v>2019</v>
      </c>
      <c r="E1190" s="68">
        <v>3555222.6140350867</v>
      </c>
    </row>
    <row r="1191" spans="1:5" x14ac:dyDescent="0.2">
      <c r="A1191" s="33" t="s">
        <v>160</v>
      </c>
      <c r="B1191" s="33" t="s">
        <v>135</v>
      </c>
      <c r="C1191" s="33" t="s">
        <v>614</v>
      </c>
      <c r="D1191" s="33">
        <v>2018</v>
      </c>
      <c r="E1191" s="68">
        <v>3451317.9130000011</v>
      </c>
    </row>
    <row r="1192" spans="1:5" x14ac:dyDescent="0.2">
      <c r="A1192" s="33" t="s">
        <v>160</v>
      </c>
      <c r="B1192" s="33" t="s">
        <v>135</v>
      </c>
      <c r="C1192" s="33" t="s">
        <v>614</v>
      </c>
      <c r="D1192" s="33">
        <v>2019</v>
      </c>
      <c r="E1192" s="68">
        <v>6704456.0124705881</v>
      </c>
    </row>
    <row r="1193" spans="1:5" x14ac:dyDescent="0.2">
      <c r="A1193" s="33" t="s">
        <v>160</v>
      </c>
      <c r="B1193" s="33" t="s">
        <v>135</v>
      </c>
      <c r="C1193" s="33" t="s">
        <v>614</v>
      </c>
      <c r="D1193" s="33">
        <v>2020</v>
      </c>
      <c r="E1193" s="68">
        <v>6165857.2449705815</v>
      </c>
    </row>
    <row r="1194" spans="1:5" x14ac:dyDescent="0.2">
      <c r="A1194" s="33" t="s">
        <v>160</v>
      </c>
      <c r="B1194" s="33" t="s">
        <v>135</v>
      </c>
      <c r="C1194" s="33" t="s">
        <v>615</v>
      </c>
      <c r="D1194" s="33">
        <v>2019</v>
      </c>
      <c r="E1194" s="68">
        <v>8768480</v>
      </c>
    </row>
    <row r="1195" spans="1:5" x14ac:dyDescent="0.2">
      <c r="A1195" s="33" t="s">
        <v>160</v>
      </c>
      <c r="B1195" s="33" t="s">
        <v>135</v>
      </c>
      <c r="C1195" s="33" t="s">
        <v>615</v>
      </c>
      <c r="D1195" s="33">
        <v>2020</v>
      </c>
      <c r="E1195" s="68">
        <v>178000</v>
      </c>
    </row>
    <row r="1196" spans="1:5" x14ac:dyDescent="0.2">
      <c r="A1196" s="33" t="s">
        <v>77</v>
      </c>
      <c r="B1196" s="33" t="s">
        <v>135</v>
      </c>
      <c r="C1196" s="33" t="s">
        <v>614</v>
      </c>
      <c r="D1196" s="33">
        <v>2018</v>
      </c>
      <c r="E1196" s="68">
        <v>2781466.0629999996</v>
      </c>
    </row>
    <row r="1197" spans="1:5" x14ac:dyDescent="0.2">
      <c r="A1197" s="33" t="s">
        <v>77</v>
      </c>
      <c r="B1197" s="33" t="s">
        <v>135</v>
      </c>
      <c r="C1197" s="33" t="s">
        <v>614</v>
      </c>
      <c r="D1197" s="33">
        <v>2019</v>
      </c>
      <c r="E1197" s="68">
        <v>5722026.1199705889</v>
      </c>
    </row>
    <row r="1198" spans="1:5" x14ac:dyDescent="0.2">
      <c r="A1198" s="33" t="s">
        <v>77</v>
      </c>
      <c r="B1198" s="33" t="s">
        <v>135</v>
      </c>
      <c r="C1198" s="33" t="s">
        <v>614</v>
      </c>
      <c r="D1198" s="33">
        <v>2020</v>
      </c>
      <c r="E1198" s="68">
        <v>1176112.3699705887</v>
      </c>
    </row>
    <row r="1199" spans="1:5" x14ac:dyDescent="0.2">
      <c r="A1199" s="33" t="s">
        <v>78</v>
      </c>
      <c r="B1199" s="33" t="s">
        <v>133</v>
      </c>
      <c r="C1199" s="33" t="s">
        <v>614</v>
      </c>
      <c r="D1199" s="33">
        <v>2018</v>
      </c>
      <c r="E1199" s="68">
        <v>63338.648000000016</v>
      </c>
    </row>
    <row r="1200" spans="1:5" x14ac:dyDescent="0.2">
      <c r="A1200" s="33" t="s">
        <v>78</v>
      </c>
      <c r="B1200" s="33" t="s">
        <v>133</v>
      </c>
      <c r="C1200" s="33" t="s">
        <v>614</v>
      </c>
      <c r="D1200" s="33">
        <v>2019</v>
      </c>
      <c r="E1200" s="68">
        <v>1999028.2213333326</v>
      </c>
    </row>
    <row r="1201" spans="1:5" x14ac:dyDescent="0.2">
      <c r="A1201" s="33" t="s">
        <v>78</v>
      </c>
      <c r="B1201" s="33" t="s">
        <v>133</v>
      </c>
      <c r="C1201" s="33" t="s">
        <v>614</v>
      </c>
      <c r="D1201" s="33">
        <v>2020</v>
      </c>
      <c r="E1201" s="68">
        <v>4433291.5176666668</v>
      </c>
    </row>
    <row r="1202" spans="1:5" x14ac:dyDescent="0.2">
      <c r="A1202" s="33" t="s">
        <v>68</v>
      </c>
      <c r="B1202" s="33" t="s">
        <v>136</v>
      </c>
      <c r="C1202" s="33" t="s">
        <v>616</v>
      </c>
      <c r="D1202" s="33">
        <v>2017</v>
      </c>
      <c r="E1202" s="68">
        <v>225150</v>
      </c>
    </row>
    <row r="1203" spans="1:5" x14ac:dyDescent="0.2">
      <c r="A1203" s="33" t="s">
        <v>68</v>
      </c>
      <c r="B1203" s="33" t="s">
        <v>136</v>
      </c>
      <c r="C1203" s="33" t="s">
        <v>616</v>
      </c>
      <c r="D1203" s="33">
        <v>2018</v>
      </c>
      <c r="E1203" s="68">
        <v>1255650</v>
      </c>
    </row>
    <row r="1204" spans="1:5" x14ac:dyDescent="0.2">
      <c r="A1204" s="33" t="s">
        <v>68</v>
      </c>
      <c r="B1204" s="33" t="s">
        <v>136</v>
      </c>
      <c r="C1204" s="33" t="s">
        <v>615</v>
      </c>
      <c r="D1204" s="33">
        <v>2018</v>
      </c>
      <c r="E1204" s="68">
        <v>956636.00000000012</v>
      </c>
    </row>
    <row r="1205" spans="1:5" x14ac:dyDescent="0.2">
      <c r="A1205" s="33" t="s">
        <v>68</v>
      </c>
      <c r="B1205" s="33" t="s">
        <v>136</v>
      </c>
      <c r="C1205" s="33" t="s">
        <v>615</v>
      </c>
      <c r="D1205" s="33">
        <v>2019</v>
      </c>
      <c r="E1205" s="68">
        <v>5880005.9999999991</v>
      </c>
    </row>
    <row r="1206" spans="1:5" x14ac:dyDescent="0.2">
      <c r="A1206" s="33" t="s">
        <v>68</v>
      </c>
      <c r="B1206" s="33" t="s">
        <v>136</v>
      </c>
      <c r="C1206" s="33" t="s">
        <v>615</v>
      </c>
      <c r="D1206" s="33">
        <v>2020</v>
      </c>
      <c r="E1206" s="68">
        <v>175057.99999999997</v>
      </c>
    </row>
    <row r="1207" spans="1:5" x14ac:dyDescent="0.2">
      <c r="A1207" s="33" t="s">
        <v>68</v>
      </c>
      <c r="B1207" s="33" t="s">
        <v>136</v>
      </c>
      <c r="C1207" s="33" t="s">
        <v>614</v>
      </c>
      <c r="D1207" s="33">
        <v>2018</v>
      </c>
      <c r="E1207" s="68">
        <v>1150736.1338358158</v>
      </c>
    </row>
    <row r="1208" spans="1:5" x14ac:dyDescent="0.2">
      <c r="A1208" s="33" t="s">
        <v>68</v>
      </c>
      <c r="B1208" s="33" t="s">
        <v>136</v>
      </c>
      <c r="C1208" s="33" t="s">
        <v>614</v>
      </c>
      <c r="D1208" s="33">
        <v>2019</v>
      </c>
      <c r="E1208" s="68">
        <v>5276053.6737587648</v>
      </c>
    </row>
    <row r="1209" spans="1:5" x14ac:dyDescent="0.2">
      <c r="A1209" s="33" t="s">
        <v>68</v>
      </c>
      <c r="B1209" s="33" t="s">
        <v>136</v>
      </c>
      <c r="C1209" s="33" t="s">
        <v>614</v>
      </c>
      <c r="D1209" s="33">
        <v>2020</v>
      </c>
      <c r="E1209" s="68">
        <v>555100.42735042714</v>
      </c>
    </row>
    <row r="1210" spans="1:5" x14ac:dyDescent="0.2">
      <c r="A1210" s="33" t="s">
        <v>68</v>
      </c>
      <c r="B1210" s="33" t="s">
        <v>136</v>
      </c>
      <c r="C1210" s="33" t="s">
        <v>605</v>
      </c>
      <c r="D1210" s="33">
        <v>2017</v>
      </c>
      <c r="E1210" s="68">
        <v>264441.07299741602</v>
      </c>
    </row>
    <row r="1211" spans="1:5" x14ac:dyDescent="0.2">
      <c r="A1211" s="33" t="s">
        <v>68</v>
      </c>
      <c r="B1211" s="33" t="s">
        <v>136</v>
      </c>
      <c r="C1211" s="33" t="s">
        <v>605</v>
      </c>
      <c r="D1211" s="33">
        <v>2018</v>
      </c>
      <c r="E1211" s="68">
        <v>4139331.3898338848</v>
      </c>
    </row>
    <row r="1212" spans="1:5" x14ac:dyDescent="0.2">
      <c r="A1212" s="33" t="s">
        <v>68</v>
      </c>
      <c r="B1212" s="33" t="s">
        <v>136</v>
      </c>
      <c r="C1212" s="33" t="s">
        <v>605</v>
      </c>
      <c r="D1212" s="33">
        <v>2019</v>
      </c>
      <c r="E1212" s="68">
        <v>3125177.25</v>
      </c>
    </row>
    <row r="1213" spans="1:5" x14ac:dyDescent="0.2">
      <c r="A1213" s="33" t="s">
        <v>366</v>
      </c>
      <c r="B1213" s="33" t="s">
        <v>369</v>
      </c>
      <c r="C1213" s="33" t="s">
        <v>614</v>
      </c>
      <c r="D1213" s="33">
        <v>2018</v>
      </c>
      <c r="E1213" s="68">
        <v>236175</v>
      </c>
    </row>
    <row r="1214" spans="1:5" x14ac:dyDescent="0.2">
      <c r="A1214" s="33" t="s">
        <v>366</v>
      </c>
      <c r="B1214" s="33" t="s">
        <v>369</v>
      </c>
      <c r="C1214" s="33" t="s">
        <v>614</v>
      </c>
      <c r="D1214" s="33">
        <v>2019</v>
      </c>
      <c r="E1214" s="68">
        <v>1949257.6</v>
      </c>
    </row>
    <row r="1215" spans="1:5" x14ac:dyDescent="0.2">
      <c r="A1215" s="33" t="s">
        <v>366</v>
      </c>
      <c r="B1215" s="33" t="s">
        <v>369</v>
      </c>
      <c r="C1215" s="33" t="s">
        <v>614</v>
      </c>
      <c r="D1215" s="33">
        <v>2020</v>
      </c>
      <c r="E1215" s="68">
        <v>24095672.82846</v>
      </c>
    </row>
    <row r="1216" spans="1:5" x14ac:dyDescent="0.2">
      <c r="A1216" s="33" t="s">
        <v>366</v>
      </c>
      <c r="B1216" s="33" t="s">
        <v>369</v>
      </c>
      <c r="C1216" s="33" t="s">
        <v>614</v>
      </c>
      <c r="D1216" s="33">
        <v>2021</v>
      </c>
      <c r="E1216" s="68">
        <v>461356.49999999988</v>
      </c>
    </row>
    <row r="1217" spans="1:5" x14ac:dyDescent="0.2">
      <c r="A1217" s="33" t="s">
        <v>371</v>
      </c>
      <c r="B1217" s="33" t="s">
        <v>369</v>
      </c>
      <c r="C1217" s="33" t="s">
        <v>614</v>
      </c>
      <c r="D1217" s="33">
        <v>2018</v>
      </c>
      <c r="E1217" s="68">
        <v>236175</v>
      </c>
    </row>
    <row r="1218" spans="1:5" x14ac:dyDescent="0.2">
      <c r="A1218" s="33" t="s">
        <v>371</v>
      </c>
      <c r="B1218" s="33" t="s">
        <v>369</v>
      </c>
      <c r="C1218" s="33" t="s">
        <v>614</v>
      </c>
      <c r="D1218" s="33">
        <v>2019</v>
      </c>
      <c r="E1218" s="68">
        <v>2248351.5719626169</v>
      </c>
    </row>
    <row r="1219" spans="1:5" x14ac:dyDescent="0.2">
      <c r="A1219" s="33" t="s">
        <v>371</v>
      </c>
      <c r="B1219" s="33" t="s">
        <v>369</v>
      </c>
      <c r="C1219" s="33" t="s">
        <v>614</v>
      </c>
      <c r="D1219" s="33">
        <v>2020</v>
      </c>
      <c r="E1219" s="68">
        <v>15456720.37921788</v>
      </c>
    </row>
    <row r="1220" spans="1:5" x14ac:dyDescent="0.2">
      <c r="A1220" s="33" t="s">
        <v>371</v>
      </c>
      <c r="B1220" s="33" t="s">
        <v>369</v>
      </c>
      <c r="C1220" s="33" t="s">
        <v>614</v>
      </c>
      <c r="D1220" s="33">
        <v>2021</v>
      </c>
      <c r="E1220" s="68">
        <v>461356.5</v>
      </c>
    </row>
    <row r="1221" spans="1:5" x14ac:dyDescent="0.2">
      <c r="A1221" s="33" t="s">
        <v>79</v>
      </c>
      <c r="B1221" s="33" t="s">
        <v>137</v>
      </c>
      <c r="C1221" s="33" t="s">
        <v>614</v>
      </c>
      <c r="D1221" s="33">
        <v>2018</v>
      </c>
      <c r="E1221" s="68">
        <v>1351390.3112666674</v>
      </c>
    </row>
    <row r="1222" spans="1:5" x14ac:dyDescent="0.2">
      <c r="A1222" s="33" t="s">
        <v>79</v>
      </c>
      <c r="B1222" s="33" t="s">
        <v>137</v>
      </c>
      <c r="C1222" s="33" t="s">
        <v>614</v>
      </c>
      <c r="D1222" s="33">
        <v>2019</v>
      </c>
      <c r="E1222" s="68">
        <v>17308155.906466667</v>
      </c>
    </row>
    <row r="1223" spans="1:5" x14ac:dyDescent="0.2">
      <c r="A1223" s="33" t="s">
        <v>79</v>
      </c>
      <c r="B1223" s="33" t="s">
        <v>137</v>
      </c>
      <c r="C1223" s="33" t="s">
        <v>614</v>
      </c>
      <c r="D1223" s="33">
        <v>2020</v>
      </c>
      <c r="E1223" s="68">
        <v>11651263.832066664</v>
      </c>
    </row>
    <row r="1224" spans="1:5" x14ac:dyDescent="0.2">
      <c r="A1224" s="33" t="s">
        <v>80</v>
      </c>
      <c r="B1224" s="33" t="s">
        <v>138</v>
      </c>
      <c r="C1224" s="33" t="s">
        <v>614</v>
      </c>
      <c r="D1224" s="33">
        <v>2018</v>
      </c>
      <c r="E1224" s="68">
        <v>1257506.5674999999</v>
      </c>
    </row>
    <row r="1225" spans="1:5" x14ac:dyDescent="0.2">
      <c r="A1225" s="33" t="s">
        <v>80</v>
      </c>
      <c r="B1225" s="33" t="s">
        <v>138</v>
      </c>
      <c r="C1225" s="33" t="s">
        <v>614</v>
      </c>
      <c r="D1225" s="33">
        <v>2019</v>
      </c>
      <c r="E1225" s="68">
        <v>18019765.437700003</v>
      </c>
    </row>
    <row r="1226" spans="1:5" x14ac:dyDescent="0.2">
      <c r="A1226" s="33" t="s">
        <v>80</v>
      </c>
      <c r="B1226" s="33" t="s">
        <v>138</v>
      </c>
      <c r="C1226" s="33" t="s">
        <v>614</v>
      </c>
      <c r="D1226" s="33">
        <v>2020</v>
      </c>
      <c r="E1226" s="68">
        <v>12739559.360100003</v>
      </c>
    </row>
    <row r="1227" spans="1:5" x14ac:dyDescent="0.2">
      <c r="A1227" s="33" t="s">
        <v>376</v>
      </c>
      <c r="B1227" s="33" t="s">
        <v>136</v>
      </c>
      <c r="C1227" s="33" t="s">
        <v>614</v>
      </c>
      <c r="D1227" s="33">
        <v>2018</v>
      </c>
      <c r="E1227" s="68">
        <v>733847.54776445765</v>
      </c>
    </row>
    <row r="1228" spans="1:5" x14ac:dyDescent="0.2">
      <c r="A1228" s="33" t="s">
        <v>376</v>
      </c>
      <c r="B1228" s="33" t="s">
        <v>136</v>
      </c>
      <c r="C1228" s="33" t="s">
        <v>614</v>
      </c>
      <c r="D1228" s="33">
        <v>2019</v>
      </c>
      <c r="E1228" s="68">
        <v>18302426.995245475</v>
      </c>
    </row>
    <row r="1229" spans="1:5" x14ac:dyDescent="0.2">
      <c r="A1229" s="33" t="s">
        <v>376</v>
      </c>
      <c r="B1229" s="33" t="s">
        <v>136</v>
      </c>
      <c r="C1229" s="33" t="s">
        <v>614</v>
      </c>
      <c r="D1229" s="33">
        <v>2020</v>
      </c>
      <c r="E1229" s="68">
        <v>1428254.9156654447</v>
      </c>
    </row>
    <row r="1230" spans="1:5" x14ac:dyDescent="0.2">
      <c r="A1230" s="33" t="s">
        <v>161</v>
      </c>
      <c r="B1230" s="33" t="s">
        <v>136</v>
      </c>
      <c r="C1230" s="33" t="s">
        <v>615</v>
      </c>
      <c r="D1230" s="33">
        <v>2018</v>
      </c>
      <c r="E1230" s="68">
        <v>571246</v>
      </c>
    </row>
    <row r="1231" spans="1:5" x14ac:dyDescent="0.2">
      <c r="A1231" s="33" t="s">
        <v>161</v>
      </c>
      <c r="B1231" s="33" t="s">
        <v>136</v>
      </c>
      <c r="C1231" s="33" t="s">
        <v>615</v>
      </c>
      <c r="D1231" s="33">
        <v>2019</v>
      </c>
      <c r="E1231" s="68">
        <v>17416058.499999993</v>
      </c>
    </row>
    <row r="1232" spans="1:5" x14ac:dyDescent="0.2">
      <c r="A1232" s="33" t="s">
        <v>161</v>
      </c>
      <c r="B1232" s="33" t="s">
        <v>136</v>
      </c>
      <c r="C1232" s="33" t="s">
        <v>614</v>
      </c>
      <c r="D1232" s="33">
        <v>2018</v>
      </c>
      <c r="E1232" s="68">
        <v>335020.49502927245</v>
      </c>
    </row>
    <row r="1233" spans="1:5" x14ac:dyDescent="0.2">
      <c r="A1233" s="33" t="s">
        <v>161</v>
      </c>
      <c r="B1233" s="33" t="s">
        <v>136</v>
      </c>
      <c r="C1233" s="33" t="s">
        <v>614</v>
      </c>
      <c r="D1233" s="33">
        <v>2019</v>
      </c>
      <c r="E1233" s="68">
        <v>9042542.600397218</v>
      </c>
    </row>
    <row r="1234" spans="1:5" x14ac:dyDescent="0.2">
      <c r="A1234" s="33" t="s">
        <v>161</v>
      </c>
      <c r="B1234" s="33" t="s">
        <v>136</v>
      </c>
      <c r="C1234" s="33" t="s">
        <v>614</v>
      </c>
      <c r="D1234" s="33">
        <v>2020</v>
      </c>
      <c r="E1234" s="68">
        <v>491361.74008894287</v>
      </c>
    </row>
    <row r="1235" spans="1:5" x14ac:dyDescent="0.2">
      <c r="A1235" s="33" t="s">
        <v>360</v>
      </c>
      <c r="B1235" s="33" t="s">
        <v>364</v>
      </c>
      <c r="C1235" s="33" t="s">
        <v>615</v>
      </c>
      <c r="D1235" s="33">
        <v>2019</v>
      </c>
      <c r="E1235" s="68">
        <v>3119326.24</v>
      </c>
    </row>
    <row r="1236" spans="1:5" x14ac:dyDescent="0.2">
      <c r="A1236" s="33" t="s">
        <v>360</v>
      </c>
      <c r="B1236" s="33" t="s">
        <v>364</v>
      </c>
      <c r="C1236" s="33" t="s">
        <v>615</v>
      </c>
      <c r="D1236" s="33">
        <v>2020</v>
      </c>
      <c r="E1236" s="68">
        <v>1072219.08</v>
      </c>
    </row>
    <row r="1237" spans="1:5" x14ac:dyDescent="0.2">
      <c r="A1237" s="33" t="s">
        <v>360</v>
      </c>
      <c r="B1237" s="33" t="s">
        <v>364</v>
      </c>
      <c r="C1237" s="33" t="s">
        <v>614</v>
      </c>
      <c r="D1237" s="33">
        <v>2018</v>
      </c>
      <c r="E1237" s="68">
        <v>363964.33</v>
      </c>
    </row>
    <row r="1238" spans="1:5" x14ac:dyDescent="0.2">
      <c r="A1238" s="33" t="s">
        <v>360</v>
      </c>
      <c r="B1238" s="33" t="s">
        <v>364</v>
      </c>
      <c r="C1238" s="33" t="s">
        <v>614</v>
      </c>
      <c r="D1238" s="33">
        <v>2019</v>
      </c>
      <c r="E1238" s="68">
        <v>3548690.87</v>
      </c>
    </row>
    <row r="1239" spans="1:5" x14ac:dyDescent="0.2">
      <c r="A1239" s="33" t="s">
        <v>360</v>
      </c>
      <c r="B1239" s="33" t="s">
        <v>364</v>
      </c>
      <c r="C1239" s="33" t="s">
        <v>614</v>
      </c>
      <c r="D1239" s="33">
        <v>2020</v>
      </c>
      <c r="E1239" s="68">
        <v>457170.07999999996</v>
      </c>
    </row>
    <row r="1240" spans="1:5" x14ac:dyDescent="0.2">
      <c r="A1240" s="33" t="s">
        <v>69</v>
      </c>
      <c r="B1240" s="33" t="s">
        <v>136</v>
      </c>
      <c r="C1240" s="33" t="s">
        <v>616</v>
      </c>
      <c r="D1240" s="33">
        <v>2017</v>
      </c>
      <c r="E1240" s="68">
        <v>88800</v>
      </c>
    </row>
    <row r="1241" spans="1:5" x14ac:dyDescent="0.2">
      <c r="A1241" s="33" t="s">
        <v>69</v>
      </c>
      <c r="B1241" s="33" t="s">
        <v>136</v>
      </c>
      <c r="C1241" s="33" t="s">
        <v>616</v>
      </c>
      <c r="D1241" s="33">
        <v>2018</v>
      </c>
      <c r="E1241" s="68">
        <v>304000</v>
      </c>
    </row>
    <row r="1242" spans="1:5" x14ac:dyDescent="0.2">
      <c r="A1242" s="33" t="s">
        <v>69</v>
      </c>
      <c r="B1242" s="33" t="s">
        <v>136</v>
      </c>
      <c r="C1242" s="33" t="s">
        <v>615</v>
      </c>
      <c r="D1242" s="33">
        <v>2018</v>
      </c>
      <c r="E1242" s="68">
        <v>671982</v>
      </c>
    </row>
    <row r="1243" spans="1:5" x14ac:dyDescent="0.2">
      <c r="A1243" s="33" t="s">
        <v>69</v>
      </c>
      <c r="B1243" s="33" t="s">
        <v>136</v>
      </c>
      <c r="C1243" s="33" t="s">
        <v>615</v>
      </c>
      <c r="D1243" s="33">
        <v>2019</v>
      </c>
      <c r="E1243" s="68">
        <v>21492917.999999996</v>
      </c>
    </row>
    <row r="1244" spans="1:5" x14ac:dyDescent="0.2">
      <c r="A1244" s="33" t="s">
        <v>69</v>
      </c>
      <c r="B1244" s="33" t="s">
        <v>136</v>
      </c>
      <c r="C1244" s="33" t="s">
        <v>614</v>
      </c>
      <c r="D1244" s="33">
        <v>2018</v>
      </c>
      <c r="E1244" s="68">
        <v>717408.54740848602</v>
      </c>
    </row>
    <row r="1245" spans="1:5" x14ac:dyDescent="0.2">
      <c r="A1245" s="33" t="s">
        <v>69</v>
      </c>
      <c r="B1245" s="33" t="s">
        <v>136</v>
      </c>
      <c r="C1245" s="33" t="s">
        <v>614</v>
      </c>
      <c r="D1245" s="33">
        <v>2019</v>
      </c>
      <c r="E1245" s="68">
        <v>8663551.8889456522</v>
      </c>
    </row>
    <row r="1246" spans="1:5" x14ac:dyDescent="0.2">
      <c r="A1246" s="33" t="s">
        <v>69</v>
      </c>
      <c r="B1246" s="33" t="s">
        <v>136</v>
      </c>
      <c r="C1246" s="33" t="s">
        <v>614</v>
      </c>
      <c r="D1246" s="33">
        <v>2020</v>
      </c>
      <c r="E1246" s="68">
        <v>2113936.7316063414</v>
      </c>
    </row>
    <row r="1247" spans="1:5" x14ac:dyDescent="0.2">
      <c r="A1247" s="33" t="s">
        <v>69</v>
      </c>
      <c r="B1247" s="33" t="s">
        <v>136</v>
      </c>
      <c r="C1247" s="33" t="s">
        <v>605</v>
      </c>
      <c r="D1247" s="33">
        <v>2017</v>
      </c>
      <c r="E1247" s="68">
        <v>141975.51724137933</v>
      </c>
    </row>
    <row r="1248" spans="1:5" x14ac:dyDescent="0.2">
      <c r="A1248" s="33" t="s">
        <v>69</v>
      </c>
      <c r="B1248" s="33" t="s">
        <v>136</v>
      </c>
      <c r="C1248" s="33" t="s">
        <v>605</v>
      </c>
      <c r="D1248" s="33">
        <v>2018</v>
      </c>
      <c r="E1248" s="68">
        <v>2003743.3146797922</v>
      </c>
    </row>
    <row r="1249" spans="1:5" x14ac:dyDescent="0.2">
      <c r="A1249" s="33" t="s">
        <v>69</v>
      </c>
      <c r="B1249" s="33" t="s">
        <v>136</v>
      </c>
      <c r="C1249" s="33" t="s">
        <v>605</v>
      </c>
      <c r="D1249" s="33">
        <v>2019</v>
      </c>
      <c r="E1249" s="68">
        <v>1682991.8399999982</v>
      </c>
    </row>
    <row r="1250" spans="1:5" x14ac:dyDescent="0.2">
      <c r="A1250" s="33" t="s">
        <v>365</v>
      </c>
      <c r="B1250" s="33" t="s">
        <v>136</v>
      </c>
      <c r="C1250" s="33" t="s">
        <v>614</v>
      </c>
      <c r="D1250" s="33">
        <v>2018</v>
      </c>
      <c r="E1250" s="68">
        <v>700037.94356088329</v>
      </c>
    </row>
    <row r="1251" spans="1:5" x14ac:dyDescent="0.2">
      <c r="A1251" s="33" t="s">
        <v>365</v>
      </c>
      <c r="B1251" s="33" t="s">
        <v>136</v>
      </c>
      <c r="C1251" s="33" t="s">
        <v>614</v>
      </c>
      <c r="D1251" s="33">
        <v>2019</v>
      </c>
      <c r="E1251" s="68">
        <v>12420649.644454179</v>
      </c>
    </row>
    <row r="1252" spans="1:5" x14ac:dyDescent="0.2">
      <c r="A1252" s="33" t="s">
        <v>365</v>
      </c>
      <c r="B1252" s="33" t="s">
        <v>136</v>
      </c>
      <c r="C1252" s="33" t="s">
        <v>614</v>
      </c>
      <c r="D1252" s="33">
        <v>2020</v>
      </c>
      <c r="E1252" s="68">
        <v>7181021.8618984288</v>
      </c>
    </row>
    <row r="1253" spans="1:5" x14ac:dyDescent="0.2">
      <c r="A1253" s="33" t="s">
        <v>395</v>
      </c>
      <c r="B1253" s="33" t="s">
        <v>398</v>
      </c>
      <c r="C1253" s="33" t="s">
        <v>614</v>
      </c>
      <c r="D1253" s="33">
        <v>2018</v>
      </c>
      <c r="E1253" s="68">
        <v>7380508.5299999993</v>
      </c>
    </row>
    <row r="1254" spans="1:5" x14ac:dyDescent="0.2">
      <c r="A1254" s="33" t="s">
        <v>395</v>
      </c>
      <c r="B1254" s="33" t="s">
        <v>398</v>
      </c>
      <c r="C1254" s="33" t="s">
        <v>614</v>
      </c>
      <c r="D1254" s="33">
        <v>2019</v>
      </c>
      <c r="E1254" s="68">
        <v>27869206.217</v>
      </c>
    </row>
    <row r="1255" spans="1:5" x14ac:dyDescent="0.2">
      <c r="A1255" s="33" t="s">
        <v>395</v>
      </c>
      <c r="B1255" s="33" t="s">
        <v>398</v>
      </c>
      <c r="C1255" s="33" t="s">
        <v>614</v>
      </c>
      <c r="D1255" s="33">
        <v>2020</v>
      </c>
      <c r="E1255" s="68">
        <v>55823077.599925004</v>
      </c>
    </row>
    <row r="1256" spans="1:5" x14ac:dyDescent="0.2">
      <c r="A1256" s="33" t="s">
        <v>395</v>
      </c>
      <c r="B1256" s="33" t="s">
        <v>398</v>
      </c>
      <c r="C1256" s="33" t="s">
        <v>614</v>
      </c>
      <c r="D1256" s="33">
        <v>2021</v>
      </c>
      <c r="E1256" s="68">
        <v>53503354.81492313</v>
      </c>
    </row>
    <row r="1257" spans="1:5" x14ac:dyDescent="0.2">
      <c r="A1257" s="33" t="s">
        <v>395</v>
      </c>
      <c r="B1257" s="33" t="s">
        <v>398</v>
      </c>
      <c r="C1257" s="33" t="s">
        <v>614</v>
      </c>
      <c r="D1257" s="33">
        <v>2022</v>
      </c>
      <c r="E1257" s="68">
        <v>3263047.5152962003</v>
      </c>
    </row>
    <row r="1258" spans="1:5" x14ac:dyDescent="0.2">
      <c r="A1258" s="33" t="s">
        <v>395</v>
      </c>
      <c r="B1258" s="33" t="s">
        <v>398</v>
      </c>
      <c r="C1258" s="33" t="s">
        <v>614</v>
      </c>
      <c r="D1258" s="33">
        <v>2023</v>
      </c>
      <c r="E1258" s="68">
        <v>2674776.2546280064</v>
      </c>
    </row>
    <row r="1259" spans="1:5" x14ac:dyDescent="0.2">
      <c r="A1259" s="33" t="s">
        <v>403</v>
      </c>
      <c r="B1259" s="33" t="s">
        <v>12</v>
      </c>
      <c r="C1259" s="33" t="s">
        <v>614</v>
      </c>
      <c r="D1259" s="33">
        <v>2018</v>
      </c>
      <c r="E1259" s="68">
        <v>4673122.7029999997</v>
      </c>
    </row>
    <row r="1260" spans="1:5" x14ac:dyDescent="0.2">
      <c r="A1260" s="33" t="s">
        <v>403</v>
      </c>
      <c r="B1260" s="33" t="s">
        <v>12</v>
      </c>
      <c r="C1260" s="33" t="s">
        <v>614</v>
      </c>
      <c r="D1260" s="33">
        <v>2019</v>
      </c>
      <c r="E1260" s="68">
        <v>9195000</v>
      </c>
    </row>
    <row r="1261" spans="1:5" x14ac:dyDescent="0.2">
      <c r="A1261" s="33" t="s">
        <v>403</v>
      </c>
      <c r="B1261" s="33" t="s">
        <v>12</v>
      </c>
      <c r="C1261" s="33" t="s">
        <v>614</v>
      </c>
      <c r="D1261" s="33">
        <v>2020</v>
      </c>
      <c r="E1261" s="68">
        <v>15767413.529999999</v>
      </c>
    </row>
    <row r="1262" spans="1:5" x14ac:dyDescent="0.2">
      <c r="A1262" s="33" t="s">
        <v>403</v>
      </c>
      <c r="B1262" s="33" t="s">
        <v>12</v>
      </c>
      <c r="C1262" s="33" t="s">
        <v>614</v>
      </c>
      <c r="D1262" s="33">
        <v>2021</v>
      </c>
      <c r="E1262" s="68">
        <v>62884517</v>
      </c>
    </row>
    <row r="1263" spans="1:5" x14ac:dyDescent="0.2">
      <c r="A1263" s="33" t="s">
        <v>403</v>
      </c>
      <c r="B1263" s="33" t="s">
        <v>12</v>
      </c>
      <c r="C1263" s="33" t="s">
        <v>614</v>
      </c>
      <c r="D1263" s="33">
        <v>2022</v>
      </c>
      <c r="E1263" s="68">
        <v>10755064</v>
      </c>
    </row>
    <row r="1264" spans="1:5" x14ac:dyDescent="0.2">
      <c r="A1264" s="33" t="s">
        <v>403</v>
      </c>
      <c r="B1264" s="33" t="s">
        <v>12</v>
      </c>
      <c r="C1264" s="33" t="s">
        <v>614</v>
      </c>
      <c r="D1264" s="33">
        <v>2023</v>
      </c>
      <c r="E1264" s="68">
        <v>2945480</v>
      </c>
    </row>
    <row r="1265" spans="1:5" x14ac:dyDescent="0.2">
      <c r="A1265" s="33" t="s">
        <v>409</v>
      </c>
      <c r="B1265" s="33" t="s">
        <v>398</v>
      </c>
      <c r="C1265" s="33" t="s">
        <v>614</v>
      </c>
      <c r="D1265" s="33">
        <v>2018</v>
      </c>
      <c r="E1265" s="68">
        <v>3017561.13</v>
      </c>
    </row>
    <row r="1266" spans="1:5" x14ac:dyDescent="0.2">
      <c r="A1266" s="33" t="s">
        <v>409</v>
      </c>
      <c r="B1266" s="33" t="s">
        <v>398</v>
      </c>
      <c r="C1266" s="33" t="s">
        <v>614</v>
      </c>
      <c r="D1266" s="33">
        <v>2019</v>
      </c>
      <c r="E1266" s="68">
        <v>3831967.41</v>
      </c>
    </row>
    <row r="1267" spans="1:5" x14ac:dyDescent="0.2">
      <c r="A1267" s="33" t="s">
        <v>409</v>
      </c>
      <c r="B1267" s="33" t="s">
        <v>398</v>
      </c>
      <c r="C1267" s="33" t="s">
        <v>614</v>
      </c>
      <c r="D1267" s="33">
        <v>2020</v>
      </c>
      <c r="E1267" s="68">
        <v>1766001.4035</v>
      </c>
    </row>
    <row r="1268" spans="1:5" x14ac:dyDescent="0.2">
      <c r="A1268" s="33" t="s">
        <v>409</v>
      </c>
      <c r="B1268" s="33" t="s">
        <v>398</v>
      </c>
      <c r="C1268" s="33" t="s">
        <v>614</v>
      </c>
      <c r="D1268" s="33">
        <v>2021</v>
      </c>
      <c r="E1268" s="68">
        <v>1484385.8486750002</v>
      </c>
    </row>
    <row r="1269" spans="1:5" x14ac:dyDescent="0.2">
      <c r="A1269" s="33" t="s">
        <v>409</v>
      </c>
      <c r="B1269" s="33" t="s">
        <v>398</v>
      </c>
      <c r="C1269" s="33" t="s">
        <v>614</v>
      </c>
      <c r="D1269" s="33">
        <v>2022</v>
      </c>
      <c r="E1269" s="68">
        <v>1538513.1518918751</v>
      </c>
    </row>
    <row r="1270" spans="1:5" x14ac:dyDescent="0.2">
      <c r="A1270" s="33" t="s">
        <v>409</v>
      </c>
      <c r="B1270" s="33" t="s">
        <v>398</v>
      </c>
      <c r="C1270" s="33" t="s">
        <v>614</v>
      </c>
      <c r="D1270" s="33">
        <v>2023</v>
      </c>
      <c r="E1270" s="68">
        <v>1337156.5317644142</v>
      </c>
    </row>
    <row r="1271" spans="1:5" x14ac:dyDescent="0.2">
      <c r="A1271" s="33" t="s">
        <v>414</v>
      </c>
      <c r="B1271" s="33" t="s">
        <v>15</v>
      </c>
      <c r="C1271" s="33" t="s">
        <v>614</v>
      </c>
      <c r="D1271" s="33">
        <v>2018</v>
      </c>
      <c r="E1271" s="68">
        <v>2328854.9577747504</v>
      </c>
    </row>
    <row r="1272" spans="1:5" x14ac:dyDescent="0.2">
      <c r="A1272" s="33" t="s">
        <v>414</v>
      </c>
      <c r="B1272" s="33" t="s">
        <v>15</v>
      </c>
      <c r="C1272" s="33" t="s">
        <v>614</v>
      </c>
      <c r="D1272" s="33">
        <v>2019</v>
      </c>
      <c r="E1272" s="68">
        <v>6677767.7820179015</v>
      </c>
    </row>
    <row r="1273" spans="1:5" x14ac:dyDescent="0.2">
      <c r="A1273" s="33" t="s">
        <v>414</v>
      </c>
      <c r="B1273" s="33" t="s">
        <v>15</v>
      </c>
      <c r="C1273" s="33" t="s">
        <v>614</v>
      </c>
      <c r="D1273" s="33">
        <v>2020</v>
      </c>
      <c r="E1273" s="68">
        <v>6073802.9578155037</v>
      </c>
    </row>
    <row r="1274" spans="1:5" x14ac:dyDescent="0.2">
      <c r="A1274" s="33" t="s">
        <v>414</v>
      </c>
      <c r="B1274" s="33" t="s">
        <v>15</v>
      </c>
      <c r="C1274" s="33" t="s">
        <v>614</v>
      </c>
      <c r="D1274" s="33">
        <v>2021</v>
      </c>
      <c r="E1274" s="68">
        <v>59918646.84586978</v>
      </c>
    </row>
    <row r="1275" spans="1:5" x14ac:dyDescent="0.2">
      <c r="A1275" s="33" t="s">
        <v>414</v>
      </c>
      <c r="B1275" s="33" t="s">
        <v>15</v>
      </c>
      <c r="C1275" s="33" t="s">
        <v>614</v>
      </c>
      <c r="D1275" s="33">
        <v>2022</v>
      </c>
      <c r="E1275" s="68">
        <v>2647338.1620535315</v>
      </c>
    </row>
    <row r="1276" spans="1:5" x14ac:dyDescent="0.2">
      <c r="A1276" s="33" t="s">
        <v>414</v>
      </c>
      <c r="B1276" s="33" t="s">
        <v>15</v>
      </c>
      <c r="C1276" s="33" t="s">
        <v>614</v>
      </c>
      <c r="D1276" s="33">
        <v>2023</v>
      </c>
      <c r="E1276" s="68">
        <v>378588.72442773159</v>
      </c>
    </row>
    <row r="1277" spans="1:5" x14ac:dyDescent="0.2">
      <c r="A1277" s="33" t="s">
        <v>415</v>
      </c>
      <c r="B1277" s="33" t="s">
        <v>380</v>
      </c>
      <c r="C1277" s="33" t="s">
        <v>614</v>
      </c>
      <c r="D1277" s="33">
        <v>2018</v>
      </c>
      <c r="E1277" s="68">
        <v>8115995</v>
      </c>
    </row>
    <row r="1278" spans="1:5" x14ac:dyDescent="0.2">
      <c r="A1278" s="33" t="s">
        <v>415</v>
      </c>
      <c r="B1278" s="33" t="s">
        <v>380</v>
      </c>
      <c r="C1278" s="33" t="s">
        <v>614</v>
      </c>
      <c r="D1278" s="33">
        <v>2019</v>
      </c>
      <c r="E1278" s="68">
        <v>13447393.999999998</v>
      </c>
    </row>
    <row r="1279" spans="1:5" x14ac:dyDescent="0.2">
      <c r="A1279" s="33" t="s">
        <v>415</v>
      </c>
      <c r="B1279" s="33" t="s">
        <v>380</v>
      </c>
      <c r="C1279" s="33" t="s">
        <v>614</v>
      </c>
      <c r="D1279" s="33">
        <v>2020</v>
      </c>
      <c r="E1279" s="68">
        <v>66146774</v>
      </c>
    </row>
    <row r="1280" spans="1:5" x14ac:dyDescent="0.2">
      <c r="A1280" s="33" t="s">
        <v>415</v>
      </c>
      <c r="B1280" s="33" t="s">
        <v>380</v>
      </c>
      <c r="C1280" s="33" t="s">
        <v>614</v>
      </c>
      <c r="D1280" s="33">
        <v>2021</v>
      </c>
      <c r="E1280" s="68">
        <v>2188943</v>
      </c>
    </row>
    <row r="1281" spans="1:5" x14ac:dyDescent="0.2">
      <c r="A1281" s="33" t="s">
        <v>415</v>
      </c>
      <c r="B1281" s="33" t="s">
        <v>380</v>
      </c>
      <c r="C1281" s="33" t="s">
        <v>614</v>
      </c>
      <c r="D1281" s="33">
        <v>2022</v>
      </c>
      <c r="E1281" s="68">
        <v>2234035</v>
      </c>
    </row>
    <row r="1282" spans="1:5" x14ac:dyDescent="0.2">
      <c r="A1282" s="33" t="s">
        <v>415</v>
      </c>
      <c r="B1282" s="33" t="s">
        <v>380</v>
      </c>
      <c r="C1282" s="33" t="s">
        <v>614</v>
      </c>
      <c r="D1282" s="33">
        <v>2023</v>
      </c>
      <c r="E1282" s="68">
        <v>574809.63749999995</v>
      </c>
    </row>
    <row r="1283" spans="1:5" x14ac:dyDescent="0.2">
      <c r="A1283" s="33" t="s">
        <v>417</v>
      </c>
      <c r="B1283" s="33" t="s">
        <v>380</v>
      </c>
      <c r="C1283" s="33" t="s">
        <v>614</v>
      </c>
      <c r="D1283" s="33">
        <v>2018</v>
      </c>
      <c r="E1283" s="68">
        <v>7985040</v>
      </c>
    </row>
    <row r="1284" spans="1:5" x14ac:dyDescent="0.2">
      <c r="A1284" s="33" t="s">
        <v>417</v>
      </c>
      <c r="B1284" s="33" t="s">
        <v>380</v>
      </c>
      <c r="C1284" s="33" t="s">
        <v>614</v>
      </c>
      <c r="D1284" s="33">
        <v>2019</v>
      </c>
      <c r="E1284" s="68">
        <v>56610562</v>
      </c>
    </row>
    <row r="1285" spans="1:5" x14ac:dyDescent="0.2">
      <c r="A1285" s="33" t="s">
        <v>417</v>
      </c>
      <c r="B1285" s="33" t="s">
        <v>380</v>
      </c>
      <c r="C1285" s="33" t="s">
        <v>614</v>
      </c>
      <c r="D1285" s="33">
        <v>2020</v>
      </c>
      <c r="E1285" s="68">
        <v>47146774</v>
      </c>
    </row>
    <row r="1286" spans="1:5" x14ac:dyDescent="0.2">
      <c r="A1286" s="33" t="s">
        <v>417</v>
      </c>
      <c r="B1286" s="33" t="s">
        <v>380</v>
      </c>
      <c r="C1286" s="33" t="s">
        <v>614</v>
      </c>
      <c r="D1286" s="33">
        <v>2021</v>
      </c>
      <c r="E1286" s="68">
        <v>2189043</v>
      </c>
    </row>
    <row r="1287" spans="1:5" x14ac:dyDescent="0.2">
      <c r="A1287" s="33" t="s">
        <v>417</v>
      </c>
      <c r="B1287" s="33" t="s">
        <v>380</v>
      </c>
      <c r="C1287" s="33" t="s">
        <v>614</v>
      </c>
      <c r="D1287" s="33">
        <v>2022</v>
      </c>
      <c r="E1287" s="68">
        <v>2234035</v>
      </c>
    </row>
    <row r="1288" spans="1:5" x14ac:dyDescent="0.2">
      <c r="A1288" s="33" t="s">
        <v>417</v>
      </c>
      <c r="B1288" s="33" t="s">
        <v>380</v>
      </c>
      <c r="C1288" s="33" t="s">
        <v>614</v>
      </c>
      <c r="D1288" s="33">
        <v>2023</v>
      </c>
      <c r="E1288" s="68">
        <v>574809.63749999995</v>
      </c>
    </row>
    <row r="1289" spans="1:5" x14ac:dyDescent="0.2">
      <c r="A1289" s="33" t="s">
        <v>418</v>
      </c>
      <c r="B1289" s="33" t="s">
        <v>56</v>
      </c>
      <c r="C1289" s="33" t="s">
        <v>614</v>
      </c>
      <c r="D1289" s="33">
        <v>2018</v>
      </c>
      <c r="E1289" s="68">
        <v>33660000</v>
      </c>
    </row>
    <row r="1290" spans="1:5" x14ac:dyDescent="0.2">
      <c r="A1290" s="33" t="s">
        <v>418</v>
      </c>
      <c r="B1290" s="33" t="s">
        <v>56</v>
      </c>
      <c r="C1290" s="33" t="s">
        <v>614</v>
      </c>
      <c r="D1290" s="33">
        <v>2019</v>
      </c>
      <c r="E1290" s="68">
        <v>16791299.652106665</v>
      </c>
    </row>
    <row r="1291" spans="1:5" x14ac:dyDescent="0.2">
      <c r="A1291" s="33" t="s">
        <v>418</v>
      </c>
      <c r="B1291" s="33" t="s">
        <v>56</v>
      </c>
      <c r="C1291" s="33" t="s">
        <v>614</v>
      </c>
      <c r="D1291" s="33">
        <v>2020</v>
      </c>
      <c r="E1291" s="68">
        <v>43984694.443773337</v>
      </c>
    </row>
    <row r="1292" spans="1:5" x14ac:dyDescent="0.2">
      <c r="A1292" s="33" t="s">
        <v>418</v>
      </c>
      <c r="B1292" s="33" t="s">
        <v>56</v>
      </c>
      <c r="C1292" s="33" t="s">
        <v>614</v>
      </c>
      <c r="D1292" s="33">
        <v>2021</v>
      </c>
      <c r="E1292" s="68">
        <v>113276982.73544</v>
      </c>
    </row>
    <row r="1293" spans="1:5" x14ac:dyDescent="0.2">
      <c r="A1293" s="33" t="s">
        <v>418</v>
      </c>
      <c r="B1293" s="33" t="s">
        <v>56</v>
      </c>
      <c r="C1293" s="33" t="s">
        <v>614</v>
      </c>
      <c r="D1293" s="33">
        <v>2022</v>
      </c>
      <c r="E1293" s="68">
        <v>6055032.360439999</v>
      </c>
    </row>
    <row r="1294" spans="1:5" x14ac:dyDescent="0.2">
      <c r="A1294" s="33" t="s">
        <v>418</v>
      </c>
      <c r="B1294" s="33" t="s">
        <v>56</v>
      </c>
      <c r="C1294" s="33" t="s">
        <v>614</v>
      </c>
      <c r="D1294" s="33">
        <v>2023</v>
      </c>
      <c r="E1294" s="68">
        <v>1399353.6802199997</v>
      </c>
    </row>
    <row r="1295" spans="1:5" x14ac:dyDescent="0.2">
      <c r="A1295" s="33" t="s">
        <v>422</v>
      </c>
      <c r="B1295" s="33" t="s">
        <v>380</v>
      </c>
      <c r="C1295" s="33" t="s">
        <v>614</v>
      </c>
      <c r="D1295" s="33">
        <v>2018</v>
      </c>
      <c r="E1295" s="68">
        <v>4895151</v>
      </c>
    </row>
    <row r="1296" spans="1:5" x14ac:dyDescent="0.2">
      <c r="A1296" s="33" t="s">
        <v>422</v>
      </c>
      <c r="B1296" s="33" t="s">
        <v>380</v>
      </c>
      <c r="C1296" s="33" t="s">
        <v>614</v>
      </c>
      <c r="D1296" s="33">
        <v>2019</v>
      </c>
      <c r="E1296" s="68">
        <v>6117866</v>
      </c>
    </row>
    <row r="1297" spans="1:5" x14ac:dyDescent="0.2">
      <c r="A1297" s="33" t="s">
        <v>422</v>
      </c>
      <c r="B1297" s="33" t="s">
        <v>380</v>
      </c>
      <c r="C1297" s="33" t="s">
        <v>614</v>
      </c>
      <c r="D1297" s="33">
        <v>2020</v>
      </c>
      <c r="E1297" s="68">
        <v>2759452</v>
      </c>
    </row>
    <row r="1298" spans="1:5" x14ac:dyDescent="0.2">
      <c r="A1298" s="33" t="s">
        <v>422</v>
      </c>
      <c r="B1298" s="33" t="s">
        <v>380</v>
      </c>
      <c r="C1298" s="33" t="s">
        <v>614</v>
      </c>
      <c r="D1298" s="33">
        <v>2021</v>
      </c>
      <c r="E1298" s="68">
        <v>46188943</v>
      </c>
    </row>
    <row r="1299" spans="1:5" x14ac:dyDescent="0.2">
      <c r="A1299" s="33" t="s">
        <v>422</v>
      </c>
      <c r="B1299" s="33" t="s">
        <v>380</v>
      </c>
      <c r="C1299" s="33" t="s">
        <v>614</v>
      </c>
      <c r="D1299" s="33">
        <v>2022</v>
      </c>
      <c r="E1299" s="68">
        <v>2234035</v>
      </c>
    </row>
    <row r="1300" spans="1:5" x14ac:dyDescent="0.2">
      <c r="A1300" s="33" t="s">
        <v>422</v>
      </c>
      <c r="B1300" s="33" t="s">
        <v>380</v>
      </c>
      <c r="C1300" s="33" t="s">
        <v>614</v>
      </c>
      <c r="D1300" s="33">
        <v>2023</v>
      </c>
      <c r="E1300" s="68">
        <v>574809.63749999995</v>
      </c>
    </row>
    <row r="1301" spans="1:5" x14ac:dyDescent="0.2">
      <c r="A1301" s="33" t="s">
        <v>423</v>
      </c>
      <c r="B1301" s="33" t="s">
        <v>129</v>
      </c>
      <c r="C1301" s="33" t="s">
        <v>614</v>
      </c>
      <c r="D1301" s="33">
        <v>2018</v>
      </c>
      <c r="E1301" s="68">
        <v>10922000.000000004</v>
      </c>
    </row>
    <row r="1302" spans="1:5" x14ac:dyDescent="0.2">
      <c r="A1302" s="33" t="s">
        <v>423</v>
      </c>
      <c r="B1302" s="33" t="s">
        <v>129</v>
      </c>
      <c r="C1302" s="33" t="s">
        <v>614</v>
      </c>
      <c r="D1302" s="33">
        <v>2019</v>
      </c>
      <c r="E1302" s="68">
        <v>16383000.000000002</v>
      </c>
    </row>
    <row r="1303" spans="1:5" x14ac:dyDescent="0.2">
      <c r="A1303" s="33" t="s">
        <v>423</v>
      </c>
      <c r="B1303" s="33" t="s">
        <v>129</v>
      </c>
      <c r="C1303" s="33" t="s">
        <v>614</v>
      </c>
      <c r="D1303" s="33">
        <v>2020</v>
      </c>
      <c r="E1303" s="68">
        <v>8628000</v>
      </c>
    </row>
    <row r="1304" spans="1:5" x14ac:dyDescent="0.2">
      <c r="A1304" s="33" t="s">
        <v>423</v>
      </c>
      <c r="B1304" s="33" t="s">
        <v>129</v>
      </c>
      <c r="C1304" s="33" t="s">
        <v>614</v>
      </c>
      <c r="D1304" s="33">
        <v>2021</v>
      </c>
      <c r="E1304" s="68">
        <v>44945642.84285713</v>
      </c>
    </row>
    <row r="1305" spans="1:5" x14ac:dyDescent="0.2">
      <c r="A1305" s="33" t="s">
        <v>423</v>
      </c>
      <c r="B1305" s="33" t="s">
        <v>129</v>
      </c>
      <c r="C1305" s="33" t="s">
        <v>614</v>
      </c>
      <c r="D1305" s="33">
        <v>2022</v>
      </c>
      <c r="E1305" s="68">
        <v>5358000</v>
      </c>
    </row>
    <row r="1306" spans="1:5" x14ac:dyDescent="0.2">
      <c r="A1306" s="33" t="s">
        <v>423</v>
      </c>
      <c r="B1306" s="33" t="s">
        <v>129</v>
      </c>
      <c r="C1306" s="33" t="s">
        <v>614</v>
      </c>
      <c r="D1306" s="33">
        <v>2023</v>
      </c>
      <c r="E1306" s="68">
        <v>3408000.0000000005</v>
      </c>
    </row>
    <row r="1307" spans="1:5" x14ac:dyDescent="0.2">
      <c r="A1307" s="33" t="s">
        <v>428</v>
      </c>
      <c r="B1307" s="33" t="s">
        <v>12</v>
      </c>
      <c r="C1307" s="33" t="s">
        <v>614</v>
      </c>
      <c r="D1307" s="33">
        <v>2018</v>
      </c>
      <c r="E1307" s="68">
        <v>6822667</v>
      </c>
    </row>
    <row r="1308" spans="1:5" x14ac:dyDescent="0.2">
      <c r="A1308" s="33" t="s">
        <v>428</v>
      </c>
      <c r="B1308" s="33" t="s">
        <v>12</v>
      </c>
      <c r="C1308" s="33" t="s">
        <v>614</v>
      </c>
      <c r="D1308" s="33">
        <v>2019</v>
      </c>
      <c r="E1308" s="68">
        <v>9019638</v>
      </c>
    </row>
    <row r="1309" spans="1:5" x14ac:dyDescent="0.2">
      <c r="A1309" s="33" t="s">
        <v>428</v>
      </c>
      <c r="B1309" s="33" t="s">
        <v>12</v>
      </c>
      <c r="C1309" s="33" t="s">
        <v>614</v>
      </c>
      <c r="D1309" s="33">
        <v>2020</v>
      </c>
      <c r="E1309" s="68">
        <v>6381313</v>
      </c>
    </row>
    <row r="1310" spans="1:5" x14ac:dyDescent="0.2">
      <c r="A1310" s="33" t="s">
        <v>428</v>
      </c>
      <c r="B1310" s="33" t="s">
        <v>12</v>
      </c>
      <c r="C1310" s="33" t="s">
        <v>614</v>
      </c>
      <c r="D1310" s="33">
        <v>2021</v>
      </c>
      <c r="E1310" s="68">
        <v>7101455.2700000005</v>
      </c>
    </row>
    <row r="1311" spans="1:5" x14ac:dyDescent="0.2">
      <c r="A1311" s="33" t="s">
        <v>428</v>
      </c>
      <c r="B1311" s="33" t="s">
        <v>12</v>
      </c>
      <c r="C1311" s="33" t="s">
        <v>614</v>
      </c>
      <c r="D1311" s="33">
        <v>2022</v>
      </c>
      <c r="E1311" s="68">
        <v>7867056.5088999998</v>
      </c>
    </row>
    <row r="1312" spans="1:5" x14ac:dyDescent="0.2">
      <c r="A1312" s="33" t="s">
        <v>428</v>
      </c>
      <c r="B1312" s="33" t="s">
        <v>12</v>
      </c>
      <c r="C1312" s="33" t="s">
        <v>614</v>
      </c>
      <c r="D1312" s="33">
        <v>2023</v>
      </c>
      <c r="E1312" s="68">
        <v>3957625.7022615001</v>
      </c>
    </row>
    <row r="1313" spans="1:5" x14ac:dyDescent="0.2">
      <c r="A1313" s="33" t="s">
        <v>430</v>
      </c>
      <c r="B1313" s="33" t="s">
        <v>12</v>
      </c>
      <c r="C1313" s="33" t="s">
        <v>614</v>
      </c>
      <c r="D1313" s="33">
        <v>2018</v>
      </c>
      <c r="E1313" s="68">
        <v>6847667</v>
      </c>
    </row>
    <row r="1314" spans="1:5" x14ac:dyDescent="0.2">
      <c r="A1314" s="33" t="s">
        <v>430</v>
      </c>
      <c r="B1314" s="33" t="s">
        <v>12</v>
      </c>
      <c r="C1314" s="33" t="s">
        <v>614</v>
      </c>
      <c r="D1314" s="33">
        <v>2019</v>
      </c>
      <c r="E1314" s="68">
        <v>15013638</v>
      </c>
    </row>
    <row r="1315" spans="1:5" x14ac:dyDescent="0.2">
      <c r="A1315" s="33" t="s">
        <v>430</v>
      </c>
      <c r="B1315" s="33" t="s">
        <v>12</v>
      </c>
      <c r="C1315" s="33" t="s">
        <v>614</v>
      </c>
      <c r="D1315" s="33">
        <v>2020</v>
      </c>
      <c r="E1315" s="68">
        <v>45104623.82</v>
      </c>
    </row>
    <row r="1316" spans="1:5" x14ac:dyDescent="0.2">
      <c r="A1316" s="33" t="s">
        <v>430</v>
      </c>
      <c r="B1316" s="33" t="s">
        <v>12</v>
      </c>
      <c r="C1316" s="33" t="s">
        <v>614</v>
      </c>
      <c r="D1316" s="33">
        <v>2021</v>
      </c>
      <c r="E1316" s="68">
        <v>9171454.5461999997</v>
      </c>
    </row>
    <row r="1317" spans="1:5" x14ac:dyDescent="0.2">
      <c r="A1317" s="33" t="s">
        <v>430</v>
      </c>
      <c r="B1317" s="33" t="s">
        <v>12</v>
      </c>
      <c r="C1317" s="33" t="s">
        <v>614</v>
      </c>
      <c r="D1317" s="33">
        <v>2022</v>
      </c>
      <c r="E1317" s="68">
        <v>9467056.3644340001</v>
      </c>
    </row>
    <row r="1318" spans="1:5" x14ac:dyDescent="0.2">
      <c r="A1318" s="33" t="s">
        <v>430</v>
      </c>
      <c r="B1318" s="33" t="s">
        <v>12</v>
      </c>
      <c r="C1318" s="33" t="s">
        <v>614</v>
      </c>
      <c r="D1318" s="33">
        <v>2023</v>
      </c>
      <c r="E1318" s="68">
        <v>4357625.9999999981</v>
      </c>
    </row>
    <row r="1319" spans="1:5" x14ac:dyDescent="0.2">
      <c r="A1319" s="33" t="s">
        <v>431</v>
      </c>
      <c r="B1319" s="33" t="s">
        <v>380</v>
      </c>
      <c r="C1319" s="33" t="s">
        <v>614</v>
      </c>
      <c r="D1319" s="33">
        <v>2018</v>
      </c>
      <c r="E1319" s="68">
        <v>9326243</v>
      </c>
    </row>
    <row r="1320" spans="1:5" x14ac:dyDescent="0.2">
      <c r="A1320" s="33" t="s">
        <v>431</v>
      </c>
      <c r="B1320" s="33" t="s">
        <v>380</v>
      </c>
      <c r="C1320" s="33" t="s">
        <v>614</v>
      </c>
      <c r="D1320" s="33">
        <v>2019</v>
      </c>
      <c r="E1320" s="68">
        <v>16071283</v>
      </c>
    </row>
    <row r="1321" spans="1:5" x14ac:dyDescent="0.2">
      <c r="A1321" s="33" t="s">
        <v>431</v>
      </c>
      <c r="B1321" s="33" t="s">
        <v>380</v>
      </c>
      <c r="C1321" s="33" t="s">
        <v>614</v>
      </c>
      <c r="D1321" s="33">
        <v>2020</v>
      </c>
      <c r="E1321" s="68">
        <v>10788118</v>
      </c>
    </row>
    <row r="1322" spans="1:5" x14ac:dyDescent="0.2">
      <c r="A1322" s="33" t="s">
        <v>431</v>
      </c>
      <c r="B1322" s="33" t="s">
        <v>380</v>
      </c>
      <c r="C1322" s="33" t="s">
        <v>614</v>
      </c>
      <c r="D1322" s="33">
        <v>2021</v>
      </c>
      <c r="E1322" s="68">
        <v>93188943</v>
      </c>
    </row>
    <row r="1323" spans="1:5" x14ac:dyDescent="0.2">
      <c r="A1323" s="33" t="s">
        <v>431</v>
      </c>
      <c r="B1323" s="33" t="s">
        <v>380</v>
      </c>
      <c r="C1323" s="33" t="s">
        <v>614</v>
      </c>
      <c r="D1323" s="33">
        <v>2022</v>
      </c>
      <c r="E1323" s="68">
        <v>2234035</v>
      </c>
    </row>
    <row r="1324" spans="1:5" x14ac:dyDescent="0.2">
      <c r="A1324" s="33" t="s">
        <v>431</v>
      </c>
      <c r="B1324" s="33" t="s">
        <v>380</v>
      </c>
      <c r="C1324" s="33" t="s">
        <v>614</v>
      </c>
      <c r="D1324" s="33">
        <v>2023</v>
      </c>
      <c r="E1324" s="68">
        <v>574809.63749999995</v>
      </c>
    </row>
    <row r="1325" spans="1:5" x14ac:dyDescent="0.2">
      <c r="A1325" s="33" t="s">
        <v>432</v>
      </c>
      <c r="B1325" s="33" t="s">
        <v>398</v>
      </c>
      <c r="C1325" s="33" t="s">
        <v>614</v>
      </c>
      <c r="D1325" s="33">
        <v>2018</v>
      </c>
      <c r="E1325" s="68">
        <v>6589837.1287760101</v>
      </c>
    </row>
    <row r="1326" spans="1:5" x14ac:dyDescent="0.2">
      <c r="A1326" s="33" t="s">
        <v>432</v>
      </c>
      <c r="B1326" s="33" t="s">
        <v>398</v>
      </c>
      <c r="C1326" s="33" t="s">
        <v>614</v>
      </c>
      <c r="D1326" s="33">
        <v>2019</v>
      </c>
      <c r="E1326" s="68">
        <v>27857719.316379298</v>
      </c>
    </row>
    <row r="1327" spans="1:5" x14ac:dyDescent="0.2">
      <c r="A1327" s="33" t="s">
        <v>432</v>
      </c>
      <c r="B1327" s="33" t="s">
        <v>398</v>
      </c>
      <c r="C1327" s="33" t="s">
        <v>614</v>
      </c>
      <c r="D1327" s="33">
        <v>2020</v>
      </c>
      <c r="E1327" s="68">
        <v>61799450.317936793</v>
      </c>
    </row>
    <row r="1328" spans="1:5" x14ac:dyDescent="0.2">
      <c r="A1328" s="33" t="s">
        <v>432</v>
      </c>
      <c r="B1328" s="33" t="s">
        <v>398</v>
      </c>
      <c r="C1328" s="33" t="s">
        <v>614</v>
      </c>
      <c r="D1328" s="33">
        <v>2021</v>
      </c>
      <c r="E1328" s="68">
        <v>60359330.394484498</v>
      </c>
    </row>
    <row r="1329" spans="1:5" x14ac:dyDescent="0.2">
      <c r="A1329" s="33" t="s">
        <v>432</v>
      </c>
      <c r="B1329" s="33" t="s">
        <v>398</v>
      </c>
      <c r="C1329" s="33" t="s">
        <v>614</v>
      </c>
      <c r="D1329" s="33">
        <v>2022</v>
      </c>
      <c r="E1329" s="68">
        <v>5795246.9206354395</v>
      </c>
    </row>
    <row r="1330" spans="1:5" x14ac:dyDescent="0.2">
      <c r="A1330" s="33" t="s">
        <v>432</v>
      </c>
      <c r="B1330" s="33" t="s">
        <v>398</v>
      </c>
      <c r="C1330" s="33" t="s">
        <v>614</v>
      </c>
      <c r="D1330" s="33">
        <v>2023</v>
      </c>
      <c r="E1330" s="68">
        <v>4907398.4113761038</v>
      </c>
    </row>
    <row r="1331" spans="1:5" x14ac:dyDescent="0.2">
      <c r="A1331" s="33" t="s">
        <v>377</v>
      </c>
      <c r="B1331" s="33" t="s">
        <v>380</v>
      </c>
      <c r="C1331" s="33" t="s">
        <v>614</v>
      </c>
      <c r="D1331" s="33">
        <v>2018</v>
      </c>
      <c r="E1331" s="68">
        <v>3325663</v>
      </c>
    </row>
    <row r="1332" spans="1:5" x14ac:dyDescent="0.2">
      <c r="A1332" s="33" t="s">
        <v>377</v>
      </c>
      <c r="B1332" s="33" t="s">
        <v>380</v>
      </c>
      <c r="C1332" s="33" t="s">
        <v>614</v>
      </c>
      <c r="D1332" s="33">
        <v>2019</v>
      </c>
      <c r="E1332" s="68">
        <v>4713290</v>
      </c>
    </row>
    <row r="1333" spans="1:5" x14ac:dyDescent="0.2">
      <c r="A1333" s="33" t="s">
        <v>377</v>
      </c>
      <c r="B1333" s="33" t="s">
        <v>380</v>
      </c>
      <c r="C1333" s="33" t="s">
        <v>614</v>
      </c>
      <c r="D1333" s="33">
        <v>2020</v>
      </c>
      <c r="E1333" s="68">
        <v>3237462.1</v>
      </c>
    </row>
    <row r="1334" spans="1:5" x14ac:dyDescent="0.2">
      <c r="A1334" s="33" t="s">
        <v>377</v>
      </c>
      <c r="B1334" s="33" t="s">
        <v>380</v>
      </c>
      <c r="C1334" s="33" t="s">
        <v>614</v>
      </c>
      <c r="D1334" s="33">
        <v>2021</v>
      </c>
      <c r="E1334" s="68">
        <v>72726853</v>
      </c>
    </row>
    <row r="1335" spans="1:5" x14ac:dyDescent="0.2">
      <c r="A1335" s="33" t="s">
        <v>377</v>
      </c>
      <c r="B1335" s="33" t="s">
        <v>380</v>
      </c>
      <c r="C1335" s="33" t="s">
        <v>614</v>
      </c>
      <c r="D1335" s="33">
        <v>2022</v>
      </c>
      <c r="E1335" s="68">
        <v>2761041</v>
      </c>
    </row>
    <row r="1336" spans="1:5" x14ac:dyDescent="0.2">
      <c r="A1336" s="33" t="s">
        <v>377</v>
      </c>
      <c r="B1336" s="33" t="s">
        <v>380</v>
      </c>
      <c r="C1336" s="33" t="s">
        <v>614</v>
      </c>
      <c r="D1336" s="33">
        <v>2023</v>
      </c>
      <c r="E1336" s="68">
        <v>713148.71250000002</v>
      </c>
    </row>
    <row r="1337" spans="1:5" x14ac:dyDescent="0.2">
      <c r="A1337" s="33" t="s">
        <v>385</v>
      </c>
      <c r="B1337" s="33" t="s">
        <v>380</v>
      </c>
      <c r="C1337" s="33" t="s">
        <v>614</v>
      </c>
      <c r="D1337" s="33">
        <v>2018</v>
      </c>
      <c r="E1337" s="68">
        <v>2646892</v>
      </c>
    </row>
    <row r="1338" spans="1:5" x14ac:dyDescent="0.2">
      <c r="A1338" s="33" t="s">
        <v>385</v>
      </c>
      <c r="B1338" s="33" t="s">
        <v>380</v>
      </c>
      <c r="C1338" s="33" t="s">
        <v>614</v>
      </c>
      <c r="D1338" s="33">
        <v>2019</v>
      </c>
      <c r="E1338" s="68">
        <v>7998319</v>
      </c>
    </row>
    <row r="1339" spans="1:5" x14ac:dyDescent="0.2">
      <c r="A1339" s="33" t="s">
        <v>385</v>
      </c>
      <c r="B1339" s="33" t="s">
        <v>380</v>
      </c>
      <c r="C1339" s="33" t="s">
        <v>614</v>
      </c>
      <c r="D1339" s="33">
        <v>2020</v>
      </c>
      <c r="E1339" s="68">
        <v>10241527</v>
      </c>
    </row>
    <row r="1340" spans="1:5" x14ac:dyDescent="0.2">
      <c r="A1340" s="33" t="s">
        <v>385</v>
      </c>
      <c r="B1340" s="33" t="s">
        <v>380</v>
      </c>
      <c r="C1340" s="33" t="s">
        <v>614</v>
      </c>
      <c r="D1340" s="33">
        <v>2021</v>
      </c>
      <c r="E1340" s="68">
        <v>864044</v>
      </c>
    </row>
    <row r="1341" spans="1:5" x14ac:dyDescent="0.2">
      <c r="A1341" s="33" t="s">
        <v>385</v>
      </c>
      <c r="B1341" s="33" t="s">
        <v>380</v>
      </c>
      <c r="C1341" s="33" t="s">
        <v>614</v>
      </c>
      <c r="D1341" s="33">
        <v>2022</v>
      </c>
      <c r="E1341" s="68">
        <v>842891</v>
      </c>
    </row>
    <row r="1342" spans="1:5" x14ac:dyDescent="0.2">
      <c r="A1342" s="33" t="s">
        <v>385</v>
      </c>
      <c r="B1342" s="33" t="s">
        <v>380</v>
      </c>
      <c r="C1342" s="33" t="s">
        <v>614</v>
      </c>
      <c r="D1342" s="33">
        <v>2023</v>
      </c>
      <c r="E1342" s="68">
        <v>209634.33750000002</v>
      </c>
    </row>
    <row r="1343" spans="1:5" x14ac:dyDescent="0.2">
      <c r="A1343" s="33" t="s">
        <v>390</v>
      </c>
      <c r="B1343" s="33" t="s">
        <v>380</v>
      </c>
      <c r="C1343" s="33" t="s">
        <v>614</v>
      </c>
      <c r="D1343" s="33">
        <v>2018</v>
      </c>
      <c r="E1343" s="68">
        <v>3988998</v>
      </c>
    </row>
    <row r="1344" spans="1:5" x14ac:dyDescent="0.2">
      <c r="A1344" s="33" t="s">
        <v>390</v>
      </c>
      <c r="B1344" s="33" t="s">
        <v>380</v>
      </c>
      <c r="C1344" s="33" t="s">
        <v>614</v>
      </c>
      <c r="D1344" s="33">
        <v>2019</v>
      </c>
      <c r="E1344" s="68">
        <v>10858872</v>
      </c>
    </row>
    <row r="1345" spans="1:5" x14ac:dyDescent="0.2">
      <c r="A1345" s="33" t="s">
        <v>390</v>
      </c>
      <c r="B1345" s="33" t="s">
        <v>380</v>
      </c>
      <c r="C1345" s="33" t="s">
        <v>614</v>
      </c>
      <c r="D1345" s="33">
        <v>2020</v>
      </c>
      <c r="E1345" s="68">
        <v>59704914</v>
      </c>
    </row>
    <row r="1346" spans="1:5" x14ac:dyDescent="0.2">
      <c r="A1346" s="33" t="s">
        <v>390</v>
      </c>
      <c r="B1346" s="33" t="s">
        <v>380</v>
      </c>
      <c r="C1346" s="33" t="s">
        <v>614</v>
      </c>
      <c r="D1346" s="33">
        <v>2021</v>
      </c>
      <c r="E1346" s="68">
        <v>3323247</v>
      </c>
    </row>
    <row r="1347" spans="1:5" x14ac:dyDescent="0.2">
      <c r="A1347" s="33" t="s">
        <v>390</v>
      </c>
      <c r="B1347" s="33" t="s">
        <v>380</v>
      </c>
      <c r="C1347" s="33" t="s">
        <v>614</v>
      </c>
      <c r="D1347" s="33">
        <v>2022</v>
      </c>
      <c r="E1347" s="68">
        <v>3425055</v>
      </c>
    </row>
    <row r="1348" spans="1:5" x14ac:dyDescent="0.2">
      <c r="A1348" s="33" t="s">
        <v>390</v>
      </c>
      <c r="B1348" s="33" t="s">
        <v>380</v>
      </c>
      <c r="C1348" s="33" t="s">
        <v>614</v>
      </c>
      <c r="D1348" s="33">
        <v>2023</v>
      </c>
      <c r="E1348" s="68">
        <v>887452.38750000007</v>
      </c>
    </row>
    <row r="1349" spans="1:5" x14ac:dyDescent="0.2">
      <c r="A1349" s="33" t="s">
        <v>391</v>
      </c>
      <c r="B1349" s="33" t="s">
        <v>15</v>
      </c>
      <c r="C1349" s="33" t="s">
        <v>614</v>
      </c>
      <c r="D1349" s="33">
        <v>2018</v>
      </c>
      <c r="E1349" s="68">
        <v>9691124.0586944036</v>
      </c>
    </row>
    <row r="1350" spans="1:5" x14ac:dyDescent="0.2">
      <c r="A1350" s="33" t="s">
        <v>391</v>
      </c>
      <c r="B1350" s="33" t="s">
        <v>15</v>
      </c>
      <c r="C1350" s="33" t="s">
        <v>614</v>
      </c>
      <c r="D1350" s="33">
        <v>2019</v>
      </c>
      <c r="E1350" s="68">
        <v>3456748.0460711434</v>
      </c>
    </row>
    <row r="1351" spans="1:5" x14ac:dyDescent="0.2">
      <c r="A1351" s="33" t="s">
        <v>391</v>
      </c>
      <c r="B1351" s="33" t="s">
        <v>15</v>
      </c>
      <c r="C1351" s="33" t="s">
        <v>614</v>
      </c>
      <c r="D1351" s="33">
        <v>2020</v>
      </c>
      <c r="E1351" s="68">
        <v>5877978.6125430865</v>
      </c>
    </row>
    <row r="1352" spans="1:5" x14ac:dyDescent="0.2">
      <c r="A1352" s="33" t="s">
        <v>391</v>
      </c>
      <c r="B1352" s="33" t="s">
        <v>15</v>
      </c>
      <c r="C1352" s="33" t="s">
        <v>614</v>
      </c>
      <c r="D1352" s="33">
        <v>2021</v>
      </c>
      <c r="E1352" s="68">
        <v>78488297.939671621</v>
      </c>
    </row>
    <row r="1353" spans="1:5" x14ac:dyDescent="0.2">
      <c r="A1353" s="33" t="s">
        <v>391</v>
      </c>
      <c r="B1353" s="33" t="s">
        <v>15</v>
      </c>
      <c r="C1353" s="33" t="s">
        <v>614</v>
      </c>
      <c r="D1353" s="33">
        <v>2022</v>
      </c>
      <c r="E1353" s="68">
        <v>6790128.0231550243</v>
      </c>
    </row>
    <row r="1354" spans="1:5" x14ac:dyDescent="0.2">
      <c r="A1354" s="33" t="s">
        <v>391</v>
      </c>
      <c r="B1354" s="33" t="s">
        <v>15</v>
      </c>
      <c r="C1354" s="33" t="s">
        <v>614</v>
      </c>
      <c r="D1354" s="33">
        <v>2023</v>
      </c>
      <c r="E1354" s="68">
        <v>1229079.9287684422</v>
      </c>
    </row>
    <row r="1355" spans="1:5" x14ac:dyDescent="0.2">
      <c r="A1355" s="33" t="s">
        <v>393</v>
      </c>
      <c r="B1355" s="33" t="s">
        <v>380</v>
      </c>
      <c r="C1355" s="33" t="s">
        <v>614</v>
      </c>
      <c r="D1355" s="33">
        <v>2018</v>
      </c>
      <c r="E1355" s="68">
        <v>3551398</v>
      </c>
    </row>
    <row r="1356" spans="1:5" x14ac:dyDescent="0.2">
      <c r="A1356" s="33" t="s">
        <v>393</v>
      </c>
      <c r="B1356" s="33" t="s">
        <v>380</v>
      </c>
      <c r="C1356" s="33" t="s">
        <v>614</v>
      </c>
      <c r="D1356" s="33">
        <v>2019</v>
      </c>
      <c r="E1356" s="68">
        <v>8968478</v>
      </c>
    </row>
    <row r="1357" spans="1:5" x14ac:dyDescent="0.2">
      <c r="A1357" s="33" t="s">
        <v>393</v>
      </c>
      <c r="B1357" s="33" t="s">
        <v>380</v>
      </c>
      <c r="C1357" s="33" t="s">
        <v>614</v>
      </c>
      <c r="D1357" s="33">
        <v>2020</v>
      </c>
      <c r="E1357" s="68">
        <v>12650346</v>
      </c>
    </row>
    <row r="1358" spans="1:5" x14ac:dyDescent="0.2">
      <c r="A1358" s="33" t="s">
        <v>393</v>
      </c>
      <c r="B1358" s="33" t="s">
        <v>380</v>
      </c>
      <c r="C1358" s="33" t="s">
        <v>614</v>
      </c>
      <c r="D1358" s="33">
        <v>2021</v>
      </c>
      <c r="E1358" s="68">
        <v>60581488</v>
      </c>
    </row>
    <row r="1359" spans="1:5" x14ac:dyDescent="0.2">
      <c r="A1359" s="33" t="s">
        <v>393</v>
      </c>
      <c r="B1359" s="33" t="s">
        <v>380</v>
      </c>
      <c r="C1359" s="33" t="s">
        <v>614</v>
      </c>
      <c r="D1359" s="33">
        <v>2022</v>
      </c>
      <c r="E1359" s="68">
        <v>3462142</v>
      </c>
    </row>
    <row r="1360" spans="1:5" x14ac:dyDescent="0.2">
      <c r="A1360" s="33" t="s">
        <v>393</v>
      </c>
      <c r="B1360" s="33" t="s">
        <v>380</v>
      </c>
      <c r="C1360" s="33" t="s">
        <v>614</v>
      </c>
      <c r="D1360" s="33">
        <v>2023</v>
      </c>
      <c r="E1360" s="68">
        <v>897187.72500000009</v>
      </c>
    </row>
    <row r="1361" spans="1:5" x14ac:dyDescent="0.2">
      <c r="A1361" s="33" t="s">
        <v>394</v>
      </c>
      <c r="B1361" s="33" t="s">
        <v>380</v>
      </c>
      <c r="C1361" s="33" t="s">
        <v>614</v>
      </c>
      <c r="D1361" s="33">
        <v>2018</v>
      </c>
      <c r="E1361" s="68">
        <v>3872025</v>
      </c>
    </row>
    <row r="1362" spans="1:5" x14ac:dyDescent="0.2">
      <c r="A1362" s="33" t="s">
        <v>394</v>
      </c>
      <c r="B1362" s="33" t="s">
        <v>380</v>
      </c>
      <c r="C1362" s="33" t="s">
        <v>614</v>
      </c>
      <c r="D1362" s="33">
        <v>2019</v>
      </c>
      <c r="E1362" s="68">
        <v>9380258</v>
      </c>
    </row>
    <row r="1363" spans="1:5" x14ac:dyDescent="0.2">
      <c r="A1363" s="33" t="s">
        <v>394</v>
      </c>
      <c r="B1363" s="33" t="s">
        <v>380</v>
      </c>
      <c r="C1363" s="33" t="s">
        <v>614</v>
      </c>
      <c r="D1363" s="33">
        <v>2020</v>
      </c>
      <c r="E1363" s="68">
        <v>10766108</v>
      </c>
    </row>
    <row r="1364" spans="1:5" x14ac:dyDescent="0.2">
      <c r="A1364" s="33" t="s">
        <v>394</v>
      </c>
      <c r="B1364" s="33" t="s">
        <v>380</v>
      </c>
      <c r="C1364" s="33" t="s">
        <v>614</v>
      </c>
      <c r="D1364" s="33">
        <v>2021</v>
      </c>
      <c r="E1364" s="68">
        <v>75360335</v>
      </c>
    </row>
    <row r="1365" spans="1:5" x14ac:dyDescent="0.2">
      <c r="A1365" s="33" t="s">
        <v>394</v>
      </c>
      <c r="B1365" s="33" t="s">
        <v>380</v>
      </c>
      <c r="C1365" s="33" t="s">
        <v>614</v>
      </c>
      <c r="D1365" s="33">
        <v>2022</v>
      </c>
      <c r="E1365" s="68">
        <v>3463997</v>
      </c>
    </row>
    <row r="1366" spans="1:5" x14ac:dyDescent="0.2">
      <c r="A1366" s="33" t="s">
        <v>394</v>
      </c>
      <c r="B1366" s="33" t="s">
        <v>380</v>
      </c>
      <c r="C1366" s="33" t="s">
        <v>614</v>
      </c>
      <c r="D1366" s="33">
        <v>2023</v>
      </c>
      <c r="E1366" s="68">
        <v>897674.66250000009</v>
      </c>
    </row>
    <row r="1367" spans="1:5" x14ac:dyDescent="0.2">
      <c r="A1367" s="33" t="s">
        <v>440</v>
      </c>
      <c r="B1367" s="33" t="s">
        <v>443</v>
      </c>
      <c r="C1367" s="33" t="s">
        <v>614</v>
      </c>
      <c r="D1367" s="33">
        <v>2018</v>
      </c>
      <c r="E1367" s="68">
        <v>2352576.5</v>
      </c>
    </row>
    <row r="1368" spans="1:5" x14ac:dyDescent="0.2">
      <c r="A1368" s="33" t="s">
        <v>440</v>
      </c>
      <c r="B1368" s="33" t="s">
        <v>443</v>
      </c>
      <c r="C1368" s="33" t="s">
        <v>614</v>
      </c>
      <c r="D1368" s="33">
        <v>2019</v>
      </c>
      <c r="E1368" s="68">
        <v>3594356.5</v>
      </c>
    </row>
    <row r="1369" spans="1:5" x14ac:dyDescent="0.2">
      <c r="A1369" s="33" t="s">
        <v>440</v>
      </c>
      <c r="B1369" s="33" t="s">
        <v>443</v>
      </c>
      <c r="C1369" s="33" t="s">
        <v>614</v>
      </c>
      <c r="D1369" s="33">
        <v>2020</v>
      </c>
      <c r="E1369" s="68">
        <v>2911671</v>
      </c>
    </row>
    <row r="1370" spans="1:5" x14ac:dyDescent="0.2">
      <c r="A1370" s="33" t="s">
        <v>440</v>
      </c>
      <c r="B1370" s="33" t="s">
        <v>443</v>
      </c>
      <c r="C1370" s="33" t="s">
        <v>614</v>
      </c>
      <c r="D1370" s="33">
        <v>2021</v>
      </c>
      <c r="E1370" s="68">
        <v>1434584.5</v>
      </c>
    </row>
    <row r="1371" spans="1:5" x14ac:dyDescent="0.2">
      <c r="A1371" s="33" t="s">
        <v>445</v>
      </c>
      <c r="B1371" s="33" t="s">
        <v>443</v>
      </c>
      <c r="C1371" s="33" t="s">
        <v>614</v>
      </c>
      <c r="D1371" s="33">
        <v>2018</v>
      </c>
      <c r="E1371" s="68">
        <v>2352754.5</v>
      </c>
    </row>
    <row r="1372" spans="1:5" x14ac:dyDescent="0.2">
      <c r="A1372" s="33" t="s">
        <v>445</v>
      </c>
      <c r="B1372" s="33" t="s">
        <v>443</v>
      </c>
      <c r="C1372" s="33" t="s">
        <v>614</v>
      </c>
      <c r="D1372" s="33">
        <v>2019</v>
      </c>
      <c r="E1372" s="68">
        <v>3594356.5</v>
      </c>
    </row>
    <row r="1373" spans="1:5" x14ac:dyDescent="0.2">
      <c r="A1373" s="33" t="s">
        <v>445</v>
      </c>
      <c r="B1373" s="33" t="s">
        <v>443</v>
      </c>
      <c r="C1373" s="33" t="s">
        <v>614</v>
      </c>
      <c r="D1373" s="33">
        <v>2020</v>
      </c>
      <c r="E1373" s="68">
        <v>2911671</v>
      </c>
    </row>
    <row r="1374" spans="1:5" x14ac:dyDescent="0.2">
      <c r="A1374" s="33" t="s">
        <v>445</v>
      </c>
      <c r="B1374" s="33" t="s">
        <v>443</v>
      </c>
      <c r="C1374" s="33" t="s">
        <v>614</v>
      </c>
      <c r="D1374" s="33">
        <v>2021</v>
      </c>
      <c r="E1374" s="68">
        <v>1434585.5</v>
      </c>
    </row>
    <row r="1375" spans="1:5" x14ac:dyDescent="0.2">
      <c r="A1375" s="33" t="s">
        <v>480</v>
      </c>
      <c r="B1375" s="33" t="s">
        <v>7</v>
      </c>
      <c r="C1375" s="33" t="s">
        <v>614</v>
      </c>
      <c r="D1375" s="33">
        <v>2018</v>
      </c>
      <c r="E1375" s="68">
        <v>3759838.4988762271</v>
      </c>
    </row>
    <row r="1376" spans="1:5" x14ac:dyDescent="0.2">
      <c r="A1376" s="33" t="s">
        <v>480</v>
      </c>
      <c r="B1376" s="33" t="s">
        <v>7</v>
      </c>
      <c r="C1376" s="33" t="s">
        <v>614</v>
      </c>
      <c r="D1376" s="33">
        <v>2019</v>
      </c>
      <c r="E1376" s="68">
        <v>72297845.024934813</v>
      </c>
    </row>
    <row r="1377" spans="1:5" x14ac:dyDescent="0.2">
      <c r="A1377" s="33" t="s">
        <v>480</v>
      </c>
      <c r="B1377" s="33" t="s">
        <v>7</v>
      </c>
      <c r="C1377" s="33" t="s">
        <v>614</v>
      </c>
      <c r="D1377" s="33">
        <v>2020</v>
      </c>
      <c r="E1377" s="68">
        <v>9410848.9927003384</v>
      </c>
    </row>
    <row r="1378" spans="1:5" x14ac:dyDescent="0.2">
      <c r="A1378" s="33" t="s">
        <v>480</v>
      </c>
      <c r="B1378" s="33" t="s">
        <v>7</v>
      </c>
      <c r="C1378" s="33" t="s">
        <v>614</v>
      </c>
      <c r="D1378" s="33">
        <v>2021</v>
      </c>
      <c r="E1378" s="68">
        <v>9410848.9927003402</v>
      </c>
    </row>
    <row r="1379" spans="1:5" x14ac:dyDescent="0.2">
      <c r="A1379" s="33" t="s">
        <v>438</v>
      </c>
      <c r="B1379" s="33" t="s">
        <v>398</v>
      </c>
      <c r="C1379" s="33" t="s">
        <v>614</v>
      </c>
      <c r="D1379" s="33">
        <v>2018</v>
      </c>
      <c r="E1379" s="68">
        <v>800325.2350000001</v>
      </c>
    </row>
    <row r="1380" spans="1:5" x14ac:dyDescent="0.2">
      <c r="A1380" s="33" t="s">
        <v>438</v>
      </c>
      <c r="B1380" s="33" t="s">
        <v>398</v>
      </c>
      <c r="C1380" s="33" t="s">
        <v>614</v>
      </c>
      <c r="D1380" s="33">
        <v>2019</v>
      </c>
      <c r="E1380" s="68">
        <v>1782064.9697312377</v>
      </c>
    </row>
    <row r="1381" spans="1:5" x14ac:dyDescent="0.2">
      <c r="A1381" s="33" t="s">
        <v>438</v>
      </c>
      <c r="B1381" s="33" t="s">
        <v>398</v>
      </c>
      <c r="C1381" s="33" t="s">
        <v>614</v>
      </c>
      <c r="D1381" s="33">
        <v>2020</v>
      </c>
      <c r="E1381" s="68">
        <v>1629834.77462</v>
      </c>
    </row>
    <row r="1382" spans="1:5" x14ac:dyDescent="0.2">
      <c r="A1382" s="33" t="s">
        <v>438</v>
      </c>
      <c r="B1382" s="33" t="s">
        <v>398</v>
      </c>
      <c r="C1382" s="33" t="s">
        <v>614</v>
      </c>
      <c r="D1382" s="33">
        <v>2021</v>
      </c>
      <c r="E1382" s="68">
        <v>793697.35039100004</v>
      </c>
    </row>
    <row r="1383" spans="1:5" x14ac:dyDescent="0.2">
      <c r="A1383" s="33" t="s">
        <v>438</v>
      </c>
      <c r="B1383" s="33" t="s">
        <v>398</v>
      </c>
      <c r="C1383" s="33" t="s">
        <v>614</v>
      </c>
      <c r="D1383" s="33">
        <v>2022</v>
      </c>
      <c r="E1383" s="68">
        <v>636042.0000221876</v>
      </c>
    </row>
    <row r="1384" spans="1:5" x14ac:dyDescent="0.2">
      <c r="A1384" s="33" t="s">
        <v>438</v>
      </c>
      <c r="B1384" s="33" t="s">
        <v>398</v>
      </c>
      <c r="C1384" s="33" t="s">
        <v>614</v>
      </c>
      <c r="D1384" s="33">
        <v>2023</v>
      </c>
      <c r="E1384" s="68">
        <v>241091.42056498677</v>
      </c>
    </row>
    <row r="1385" spans="1:5" x14ac:dyDescent="0.2">
      <c r="A1385" s="33" t="s">
        <v>444</v>
      </c>
      <c r="B1385" s="33" t="s">
        <v>398</v>
      </c>
      <c r="C1385" s="33" t="s">
        <v>614</v>
      </c>
      <c r="D1385" s="33">
        <v>2018</v>
      </c>
      <c r="E1385" s="68">
        <v>800325.2350000001</v>
      </c>
    </row>
    <row r="1386" spans="1:5" x14ac:dyDescent="0.2">
      <c r="A1386" s="33" t="s">
        <v>444</v>
      </c>
      <c r="B1386" s="33" t="s">
        <v>398</v>
      </c>
      <c r="C1386" s="33" t="s">
        <v>614</v>
      </c>
      <c r="D1386" s="33">
        <v>2019</v>
      </c>
      <c r="E1386" s="68">
        <v>1958859.907302666</v>
      </c>
    </row>
    <row r="1387" spans="1:5" x14ac:dyDescent="0.2">
      <c r="A1387" s="33" t="s">
        <v>444</v>
      </c>
      <c r="B1387" s="33" t="s">
        <v>398</v>
      </c>
      <c r="C1387" s="33" t="s">
        <v>614</v>
      </c>
      <c r="D1387" s="33">
        <v>2020</v>
      </c>
      <c r="E1387" s="68">
        <v>1850721.3920450001</v>
      </c>
    </row>
    <row r="1388" spans="1:5" x14ac:dyDescent="0.2">
      <c r="A1388" s="33" t="s">
        <v>444</v>
      </c>
      <c r="B1388" s="33" t="s">
        <v>398</v>
      </c>
      <c r="C1388" s="33" t="s">
        <v>614</v>
      </c>
      <c r="D1388" s="33">
        <v>2021</v>
      </c>
      <c r="E1388" s="68">
        <v>776179.03601225023</v>
      </c>
    </row>
    <row r="1389" spans="1:5" x14ac:dyDescent="0.2">
      <c r="A1389" s="33" t="s">
        <v>444</v>
      </c>
      <c r="B1389" s="33" t="s">
        <v>398</v>
      </c>
      <c r="C1389" s="33" t="s">
        <v>614</v>
      </c>
      <c r="D1389" s="33">
        <v>2022</v>
      </c>
      <c r="E1389" s="68">
        <v>620857.84288450016</v>
      </c>
    </row>
    <row r="1390" spans="1:5" x14ac:dyDescent="0.2">
      <c r="A1390" s="33" t="s">
        <v>444</v>
      </c>
      <c r="B1390" s="33" t="s">
        <v>398</v>
      </c>
      <c r="C1390" s="33" t="s">
        <v>614</v>
      </c>
      <c r="D1390" s="33">
        <v>2023</v>
      </c>
      <c r="E1390" s="68">
        <v>228676.63794541493</v>
      </c>
    </row>
    <row r="1391" spans="1:5" x14ac:dyDescent="0.2">
      <c r="A1391" s="33" t="s">
        <v>466</v>
      </c>
      <c r="B1391" s="33" t="s">
        <v>129</v>
      </c>
      <c r="C1391" s="33" t="s">
        <v>614</v>
      </c>
      <c r="D1391" s="33">
        <v>2018</v>
      </c>
      <c r="E1391" s="68">
        <v>4701356.503271725</v>
      </c>
    </row>
    <row r="1392" spans="1:5" x14ac:dyDescent="0.2">
      <c r="A1392" s="33" t="s">
        <v>466</v>
      </c>
      <c r="B1392" s="33" t="s">
        <v>129</v>
      </c>
      <c r="C1392" s="33" t="s">
        <v>614</v>
      </c>
      <c r="D1392" s="33">
        <v>2019</v>
      </c>
      <c r="E1392" s="68">
        <v>14104069.509815175</v>
      </c>
    </row>
    <row r="1393" spans="1:21" x14ac:dyDescent="0.2">
      <c r="A1393" s="33" t="s">
        <v>466</v>
      </c>
      <c r="B1393" s="33" t="s">
        <v>129</v>
      </c>
      <c r="C1393" s="33" t="s">
        <v>614</v>
      </c>
      <c r="D1393" s="33">
        <v>2020</v>
      </c>
      <c r="E1393" s="68">
        <v>64047456.312249132</v>
      </c>
    </row>
    <row r="1394" spans="1:21" x14ac:dyDescent="0.2">
      <c r="A1394" s="33" t="s">
        <v>466</v>
      </c>
      <c r="B1394" s="33" t="s">
        <v>129</v>
      </c>
      <c r="C1394" s="33" t="s">
        <v>614</v>
      </c>
      <c r="D1394" s="33">
        <v>2021</v>
      </c>
      <c r="E1394" s="68">
        <v>50541214.008098714</v>
      </c>
    </row>
    <row r="1395" spans="1:21" x14ac:dyDescent="0.2">
      <c r="A1395" s="33" t="s">
        <v>466</v>
      </c>
      <c r="B1395" s="33" t="s">
        <v>129</v>
      </c>
      <c r="C1395" s="33" t="s">
        <v>614</v>
      </c>
      <c r="D1395" s="33">
        <v>2022</v>
      </c>
      <c r="E1395" s="68">
        <v>5807460.4722112492</v>
      </c>
    </row>
    <row r="1396" spans="1:21" x14ac:dyDescent="0.2">
      <c r="A1396" s="33" t="s">
        <v>466</v>
      </c>
      <c r="B1396" s="33" t="s">
        <v>129</v>
      </c>
      <c r="C1396" s="33" t="s">
        <v>614</v>
      </c>
      <c r="D1396" s="33">
        <v>2023</v>
      </c>
      <c r="E1396" s="68">
        <v>3507460.4722112496</v>
      </c>
    </row>
    <row r="1397" spans="1:21" x14ac:dyDescent="0.2">
      <c r="A1397" s="33" t="s">
        <v>492</v>
      </c>
      <c r="B1397" s="33" t="s">
        <v>54</v>
      </c>
      <c r="C1397" s="33" t="s">
        <v>614</v>
      </c>
      <c r="D1397" s="33">
        <v>2018</v>
      </c>
      <c r="E1397" s="68">
        <v>3440616</v>
      </c>
    </row>
    <row r="1398" spans="1:21" x14ac:dyDescent="0.2">
      <c r="A1398" s="33" t="s">
        <v>492</v>
      </c>
      <c r="B1398" s="33" t="s">
        <v>54</v>
      </c>
      <c r="C1398" s="33" t="s">
        <v>614</v>
      </c>
      <c r="D1398" s="33">
        <v>2019</v>
      </c>
      <c r="E1398" s="68">
        <v>10940467.935984096</v>
      </c>
    </row>
    <row r="1399" spans="1:21" x14ac:dyDescent="0.2">
      <c r="A1399" s="33" t="s">
        <v>492</v>
      </c>
      <c r="B1399" s="33" t="s">
        <v>54</v>
      </c>
      <c r="C1399" s="33" t="s">
        <v>614</v>
      </c>
      <c r="D1399" s="33">
        <v>2020</v>
      </c>
      <c r="E1399" s="68">
        <v>2908579.9999999995</v>
      </c>
    </row>
    <row r="1400" spans="1:21" x14ac:dyDescent="0.2">
      <c r="A1400" s="33" t="s">
        <v>492</v>
      </c>
      <c r="B1400" s="33" t="s">
        <v>54</v>
      </c>
      <c r="C1400" s="33" t="s">
        <v>614</v>
      </c>
      <c r="D1400" s="33">
        <v>2021</v>
      </c>
      <c r="E1400" s="68">
        <v>2559146.5</v>
      </c>
    </row>
    <row r="1401" spans="1:21" x14ac:dyDescent="0.2">
      <c r="A1401" s="33" t="s">
        <v>492</v>
      </c>
      <c r="B1401" s="33" t="s">
        <v>54</v>
      </c>
      <c r="C1401" s="33" t="s">
        <v>614</v>
      </c>
      <c r="D1401" s="33">
        <v>2022</v>
      </c>
      <c r="E1401" s="68">
        <v>75239690.249999985</v>
      </c>
    </row>
    <row r="1402" spans="1:21" x14ac:dyDescent="0.2">
      <c r="A1402" s="33" t="s">
        <v>492</v>
      </c>
      <c r="B1402" s="33" t="s">
        <v>54</v>
      </c>
      <c r="C1402" s="33" t="s">
        <v>614</v>
      </c>
      <c r="D1402" s="33">
        <v>2023</v>
      </c>
      <c r="E1402" s="68">
        <v>1956771.9999999998</v>
      </c>
    </row>
    <row r="1403" spans="1:21" x14ac:dyDescent="0.2">
      <c r="A1403" s="33" t="s">
        <v>446</v>
      </c>
      <c r="B1403" s="33" t="s">
        <v>448</v>
      </c>
      <c r="C1403" s="33" t="s">
        <v>614</v>
      </c>
      <c r="D1403" s="33">
        <v>2018</v>
      </c>
      <c r="E1403" s="68">
        <v>4975000</v>
      </c>
      <c r="F1403" s="125"/>
      <c r="G1403" s="125"/>
      <c r="H1403" s="125"/>
      <c r="I1403" s="125"/>
      <c r="J1403" s="125"/>
      <c r="K1403" s="125"/>
      <c r="L1403" s="125"/>
      <c r="M1403" s="125"/>
      <c r="N1403" s="125"/>
      <c r="O1403" s="125"/>
      <c r="P1403" s="125"/>
      <c r="Q1403" s="125"/>
      <c r="R1403" s="125"/>
      <c r="S1403" s="125"/>
      <c r="T1403" s="125"/>
      <c r="U1403" s="125"/>
    </row>
    <row r="1404" spans="1:21" x14ac:dyDescent="0.2">
      <c r="A1404" s="33" t="s">
        <v>446</v>
      </c>
      <c r="B1404" s="33" t="s">
        <v>448</v>
      </c>
      <c r="C1404" s="33" t="s">
        <v>614</v>
      </c>
      <c r="D1404" s="33">
        <v>2019</v>
      </c>
      <c r="E1404" s="68">
        <v>5825000</v>
      </c>
      <c r="F1404" s="125"/>
      <c r="G1404" s="125"/>
      <c r="H1404" s="125"/>
      <c r="I1404" s="125"/>
      <c r="J1404" s="125"/>
      <c r="K1404" s="125"/>
      <c r="L1404" s="125"/>
      <c r="M1404" s="125"/>
      <c r="N1404" s="125"/>
      <c r="O1404" s="125"/>
      <c r="P1404" s="125"/>
      <c r="Q1404" s="125"/>
      <c r="R1404" s="125"/>
      <c r="S1404" s="125"/>
      <c r="T1404" s="125"/>
      <c r="U1404" s="125"/>
    </row>
    <row r="1405" spans="1:21" x14ac:dyDescent="0.2">
      <c r="A1405" s="33" t="s">
        <v>446</v>
      </c>
      <c r="B1405" s="33" t="s">
        <v>448</v>
      </c>
      <c r="C1405" s="33" t="s">
        <v>614</v>
      </c>
      <c r="D1405" s="33">
        <v>2020</v>
      </c>
      <c r="E1405" s="68">
        <v>4125000</v>
      </c>
      <c r="F1405" s="125"/>
      <c r="G1405" s="125"/>
      <c r="H1405" s="125"/>
      <c r="I1405" s="125"/>
      <c r="J1405" s="125"/>
      <c r="K1405" s="125"/>
      <c r="L1405" s="125"/>
      <c r="M1405" s="125"/>
      <c r="N1405" s="125"/>
      <c r="O1405" s="125"/>
      <c r="P1405" s="125"/>
      <c r="Q1405" s="125"/>
      <c r="R1405" s="125"/>
      <c r="S1405" s="125"/>
      <c r="T1405" s="125"/>
      <c r="U1405" s="125"/>
    </row>
    <row r="1406" spans="1:21" s="33" customFormat="1" x14ac:dyDescent="0.2">
      <c r="A1406" s="33" t="s">
        <v>446</v>
      </c>
      <c r="B1406" s="33" t="s">
        <v>448</v>
      </c>
      <c r="C1406" s="33" t="s">
        <v>614</v>
      </c>
      <c r="D1406" s="33">
        <v>2021</v>
      </c>
      <c r="E1406" s="68">
        <v>3075000</v>
      </c>
      <c r="F1406" s="126"/>
      <c r="G1406" s="126"/>
      <c r="H1406" s="126"/>
      <c r="I1406" s="126"/>
      <c r="J1406" s="126"/>
      <c r="K1406" s="126"/>
      <c r="L1406" s="126"/>
      <c r="M1406" s="126"/>
      <c r="N1406" s="126"/>
      <c r="O1406" s="126"/>
      <c r="P1406" s="126"/>
      <c r="Q1406" s="126"/>
      <c r="R1406" s="126"/>
      <c r="S1406" s="126"/>
      <c r="T1406" s="126"/>
      <c r="U1406" s="126"/>
    </row>
    <row r="1407" spans="1:21" s="33" customFormat="1" x14ac:dyDescent="0.2">
      <c r="A1407" s="33" t="s">
        <v>460</v>
      </c>
      <c r="B1407" s="33" t="s">
        <v>15</v>
      </c>
      <c r="C1407" s="33" t="s">
        <v>614</v>
      </c>
      <c r="D1407" s="33">
        <v>2018</v>
      </c>
      <c r="E1407" s="68">
        <v>1362202.1743252669</v>
      </c>
      <c r="F1407" s="126"/>
      <c r="G1407" s="126"/>
      <c r="H1407" s="126"/>
      <c r="I1407" s="126"/>
      <c r="J1407" s="126"/>
      <c r="K1407" s="126"/>
      <c r="L1407" s="126"/>
      <c r="M1407" s="126"/>
      <c r="N1407" s="126"/>
      <c r="O1407" s="126"/>
      <c r="P1407" s="126"/>
      <c r="Q1407" s="126"/>
      <c r="R1407" s="126"/>
      <c r="S1407" s="126"/>
      <c r="T1407" s="126"/>
      <c r="U1407" s="126"/>
    </row>
    <row r="1408" spans="1:21" s="33" customFormat="1" x14ac:dyDescent="0.2">
      <c r="A1408" s="33" t="s">
        <v>460</v>
      </c>
      <c r="B1408" s="33" t="s">
        <v>15</v>
      </c>
      <c r="C1408" s="33" t="s">
        <v>614</v>
      </c>
      <c r="D1408" s="33">
        <v>2019</v>
      </c>
      <c r="E1408" s="68">
        <v>3784509.0471221358</v>
      </c>
      <c r="F1408" s="126"/>
      <c r="G1408" s="126"/>
      <c r="H1408" s="126"/>
      <c r="I1408" s="126"/>
      <c r="J1408" s="126"/>
      <c r="K1408" s="126"/>
      <c r="L1408" s="126"/>
      <c r="M1408" s="126"/>
      <c r="N1408" s="126"/>
      <c r="O1408" s="126"/>
      <c r="P1408" s="126"/>
      <c r="Q1408" s="126"/>
      <c r="R1408" s="126"/>
      <c r="S1408" s="126"/>
      <c r="T1408" s="126"/>
      <c r="U1408" s="126"/>
    </row>
    <row r="1409" spans="1:21" s="33" customFormat="1" x14ac:dyDescent="0.2">
      <c r="A1409" s="33" t="s">
        <v>460</v>
      </c>
      <c r="B1409" s="33" t="s">
        <v>15</v>
      </c>
      <c r="C1409" s="33" t="s">
        <v>614</v>
      </c>
      <c r="D1409" s="33">
        <v>2020</v>
      </c>
      <c r="E1409" s="68">
        <v>4206495.8854890717</v>
      </c>
      <c r="F1409" s="126"/>
      <c r="G1409" s="126"/>
      <c r="H1409" s="126"/>
      <c r="I1409" s="126"/>
      <c r="J1409" s="126"/>
      <c r="K1409" s="126"/>
      <c r="L1409" s="126"/>
      <c r="M1409" s="126"/>
      <c r="N1409" s="126"/>
      <c r="O1409" s="126"/>
      <c r="P1409" s="126"/>
      <c r="Q1409" s="126"/>
      <c r="R1409" s="126"/>
      <c r="S1409" s="126"/>
      <c r="T1409" s="126"/>
      <c r="U1409" s="126"/>
    </row>
    <row r="1410" spans="1:21" s="33" customFormat="1" x14ac:dyDescent="0.2">
      <c r="A1410" s="33" t="s">
        <v>460</v>
      </c>
      <c r="B1410" s="33" t="s">
        <v>15</v>
      </c>
      <c r="C1410" s="33" t="s">
        <v>614</v>
      </c>
      <c r="D1410" s="33">
        <v>2021</v>
      </c>
      <c r="E1410" s="68">
        <v>2442781.7604890745</v>
      </c>
      <c r="F1410" s="126"/>
      <c r="G1410" s="126"/>
      <c r="H1410" s="126"/>
      <c r="I1410" s="126"/>
      <c r="J1410" s="126"/>
      <c r="K1410" s="126"/>
      <c r="L1410" s="126"/>
      <c r="M1410" s="126"/>
      <c r="N1410" s="126"/>
      <c r="O1410" s="126"/>
      <c r="P1410" s="126"/>
      <c r="Q1410" s="126"/>
      <c r="R1410" s="126"/>
      <c r="S1410" s="126"/>
      <c r="T1410" s="126"/>
      <c r="U1410" s="126"/>
    </row>
    <row r="1411" spans="1:21" s="33" customFormat="1" x14ac:dyDescent="0.2">
      <c r="A1411" s="33" t="s">
        <v>460</v>
      </c>
      <c r="B1411" s="33" t="s">
        <v>15</v>
      </c>
      <c r="C1411" s="33" t="s">
        <v>614</v>
      </c>
      <c r="D1411" s="33">
        <v>2022</v>
      </c>
      <c r="E1411" s="68">
        <v>3240427.0720463246</v>
      </c>
      <c r="F1411" s="126"/>
      <c r="G1411" s="126"/>
      <c r="H1411" s="126"/>
      <c r="I1411" s="126"/>
      <c r="J1411" s="126"/>
      <c r="K1411" s="126"/>
      <c r="L1411" s="126"/>
      <c r="M1411" s="126"/>
      <c r="N1411" s="126"/>
      <c r="O1411" s="126"/>
      <c r="P1411" s="126"/>
      <c r="Q1411" s="126"/>
      <c r="R1411" s="126"/>
      <c r="S1411" s="126"/>
      <c r="T1411" s="126"/>
      <c r="U1411" s="126"/>
    </row>
    <row r="1412" spans="1:21" s="33" customFormat="1" x14ac:dyDescent="0.2">
      <c r="A1412" s="33" t="s">
        <v>460</v>
      </c>
      <c r="B1412" s="33" t="s">
        <v>15</v>
      </c>
      <c r="C1412" s="33" t="s">
        <v>614</v>
      </c>
      <c r="D1412" s="33">
        <v>2023</v>
      </c>
      <c r="E1412" s="68">
        <v>1545598.0450881838</v>
      </c>
      <c r="F1412" s="126"/>
      <c r="G1412" s="126"/>
      <c r="H1412" s="126"/>
      <c r="I1412" s="126"/>
      <c r="J1412" s="126"/>
      <c r="K1412" s="126"/>
      <c r="L1412" s="126"/>
      <c r="M1412" s="126"/>
      <c r="N1412" s="126"/>
      <c r="O1412" s="126"/>
      <c r="P1412" s="126"/>
      <c r="Q1412" s="126"/>
      <c r="R1412" s="126"/>
      <c r="S1412" s="126"/>
      <c r="T1412" s="126"/>
      <c r="U1412" s="126"/>
    </row>
    <row r="1413" spans="1:21" s="33" customFormat="1" ht="15" x14ac:dyDescent="0.25">
      <c r="A1413" s="118" t="s">
        <v>2</v>
      </c>
      <c r="B1413" s="121"/>
      <c r="C1413" s="118"/>
      <c r="D1413" s="118"/>
      <c r="E1413" s="124">
        <v>36405634498.372162</v>
      </c>
      <c r="F1413" s="126"/>
      <c r="G1413" s="126"/>
      <c r="H1413" s="126"/>
      <c r="I1413" s="126"/>
      <c r="J1413" s="126"/>
      <c r="K1413" s="126"/>
      <c r="L1413" s="126"/>
      <c r="M1413" s="126"/>
      <c r="N1413" s="126"/>
      <c r="O1413" s="126"/>
      <c r="P1413" s="126"/>
      <c r="Q1413" s="126"/>
      <c r="R1413" s="126"/>
      <c r="S1413" s="126"/>
      <c r="T1413" s="126"/>
      <c r="U1413" s="126"/>
    </row>
    <row r="1414" spans="1:21" s="33" customFormat="1" x14ac:dyDescent="0.2">
      <c r="E1414" s="120"/>
      <c r="F1414" s="126"/>
      <c r="G1414" s="126"/>
      <c r="H1414" s="126"/>
      <c r="I1414" s="126"/>
      <c r="J1414" s="126"/>
      <c r="K1414" s="126"/>
      <c r="L1414" s="126"/>
      <c r="M1414" s="126"/>
      <c r="N1414" s="126"/>
      <c r="O1414" s="126"/>
      <c r="P1414" s="126"/>
      <c r="Q1414" s="126"/>
      <c r="R1414" s="126"/>
      <c r="S1414" s="126"/>
      <c r="T1414" s="126"/>
      <c r="U1414" s="126"/>
    </row>
    <row r="1415" spans="1:21" s="33" customFormat="1" x14ac:dyDescent="0.2">
      <c r="E1415" s="120"/>
      <c r="F1415" s="126"/>
      <c r="G1415" s="126"/>
      <c r="H1415" s="126"/>
      <c r="I1415" s="126"/>
      <c r="J1415" s="126"/>
      <c r="K1415" s="126"/>
      <c r="L1415" s="126"/>
      <c r="M1415" s="126"/>
      <c r="N1415" s="126"/>
      <c r="O1415" s="126"/>
      <c r="P1415" s="126"/>
      <c r="Q1415" s="126"/>
      <c r="R1415" s="126"/>
      <c r="S1415" s="126"/>
      <c r="T1415" s="126"/>
      <c r="U1415" s="126"/>
    </row>
    <row r="1416" spans="1:21" s="33" customFormat="1" x14ac:dyDescent="0.2">
      <c r="A1416" s="123" t="s">
        <v>151</v>
      </c>
      <c r="B1416" s="114"/>
      <c r="C1416" s="122"/>
      <c r="D1416" s="47"/>
      <c r="E1416" s="47"/>
      <c r="F1416" s="126"/>
      <c r="G1416" s="126"/>
      <c r="H1416" s="126"/>
      <c r="I1416" s="126"/>
      <c r="J1416" s="126"/>
      <c r="K1416" s="126"/>
      <c r="L1416" s="126"/>
      <c r="M1416" s="126"/>
      <c r="N1416" s="126"/>
      <c r="O1416" s="126"/>
      <c r="P1416" s="126"/>
      <c r="Q1416" s="126"/>
      <c r="R1416" s="126"/>
      <c r="S1416" s="126"/>
      <c r="T1416" s="126"/>
      <c r="U1416" s="126"/>
    </row>
    <row r="1417" spans="1:21" s="33" customFormat="1" x14ac:dyDescent="0.2">
      <c r="A1417" s="114" t="s">
        <v>152</v>
      </c>
      <c r="B1417" s="114"/>
      <c r="C1417" s="122"/>
      <c r="D1417" s="47"/>
      <c r="E1417" s="47"/>
      <c r="F1417" s="126"/>
      <c r="G1417" s="126"/>
      <c r="H1417" s="126"/>
      <c r="I1417" s="126"/>
      <c r="J1417" s="126"/>
      <c r="K1417" s="126"/>
      <c r="L1417" s="126"/>
      <c r="M1417" s="126"/>
      <c r="N1417" s="126"/>
      <c r="O1417" s="126"/>
      <c r="P1417" s="126"/>
      <c r="Q1417" s="126"/>
      <c r="R1417" s="126"/>
      <c r="S1417" s="126"/>
      <c r="T1417" s="126"/>
      <c r="U1417" s="126"/>
    </row>
    <row r="1418" spans="1:21" s="33" customFormat="1" x14ac:dyDescent="0.2">
      <c r="A1418" s="114" t="s">
        <v>155</v>
      </c>
      <c r="B1418" s="114"/>
      <c r="C1418" s="122"/>
      <c r="D1418" s="47"/>
      <c r="E1418" s="47"/>
      <c r="F1418" s="126"/>
      <c r="G1418" s="126"/>
      <c r="H1418" s="126"/>
      <c r="I1418" s="126"/>
      <c r="J1418" s="126"/>
      <c r="K1418" s="126"/>
      <c r="L1418" s="126"/>
      <c r="M1418" s="126"/>
      <c r="N1418" s="126"/>
      <c r="O1418" s="126"/>
      <c r="P1418" s="126"/>
      <c r="Q1418" s="126"/>
      <c r="R1418" s="126"/>
      <c r="S1418" s="126"/>
      <c r="T1418" s="126"/>
      <c r="U1418" s="126"/>
    </row>
    <row r="1419" spans="1:21" s="33" customFormat="1" x14ac:dyDescent="0.2">
      <c r="A1419" s="114" t="s">
        <v>156</v>
      </c>
      <c r="B1419" s="114"/>
      <c r="C1419" s="122"/>
      <c r="D1419" s="47"/>
      <c r="E1419" s="47"/>
      <c r="F1419" s="126"/>
      <c r="G1419" s="126"/>
      <c r="H1419" s="126"/>
      <c r="I1419" s="126"/>
      <c r="J1419" s="126"/>
      <c r="K1419" s="126"/>
      <c r="L1419" s="126"/>
      <c r="M1419" s="126"/>
      <c r="N1419" s="126"/>
      <c r="O1419" s="126"/>
      <c r="P1419" s="126"/>
      <c r="Q1419" s="126"/>
      <c r="R1419" s="126"/>
      <c r="S1419" s="126"/>
      <c r="T1419" s="126"/>
      <c r="U1419" s="126"/>
    </row>
    <row r="1420" spans="1:21" x14ac:dyDescent="0.2">
      <c r="A1420" s="114" t="s">
        <v>609</v>
      </c>
      <c r="B1420" s="114"/>
      <c r="C1420" s="122"/>
      <c r="E1420" s="109"/>
      <c r="F1420" s="125"/>
      <c r="G1420" s="125"/>
      <c r="H1420" s="125"/>
      <c r="I1420" s="125"/>
      <c r="J1420" s="125"/>
      <c r="K1420" s="125"/>
      <c r="L1420" s="125"/>
      <c r="M1420" s="125"/>
      <c r="N1420" s="125"/>
      <c r="O1420" s="125"/>
      <c r="P1420" s="125"/>
      <c r="Q1420" s="125"/>
      <c r="R1420" s="125"/>
      <c r="S1420" s="125"/>
      <c r="T1420" s="125"/>
      <c r="U1420" s="125"/>
    </row>
    <row r="1421" spans="1:21" x14ac:dyDescent="0.2">
      <c r="F1421" s="125"/>
      <c r="G1421" s="125"/>
      <c r="H1421" s="125"/>
      <c r="I1421" s="125"/>
      <c r="J1421" s="125"/>
      <c r="K1421" s="125"/>
      <c r="L1421" s="125"/>
      <c r="M1421" s="125"/>
      <c r="N1421" s="125"/>
      <c r="O1421" s="125"/>
      <c r="P1421" s="125"/>
      <c r="Q1421" s="125"/>
      <c r="R1421" s="125"/>
      <c r="S1421" s="125"/>
      <c r="T1421" s="125"/>
      <c r="U1421" s="125"/>
    </row>
    <row r="1422" spans="1:21" x14ac:dyDescent="0.2">
      <c r="F1422" s="125"/>
      <c r="G1422" s="125"/>
      <c r="H1422" s="125"/>
      <c r="I1422" s="125"/>
      <c r="J1422" s="125"/>
      <c r="K1422" s="125"/>
      <c r="L1422" s="125"/>
      <c r="M1422" s="125"/>
      <c r="N1422" s="125"/>
      <c r="O1422" s="125"/>
      <c r="P1422" s="125"/>
      <c r="Q1422" s="125"/>
      <c r="R1422" s="125"/>
      <c r="S1422" s="125"/>
      <c r="T1422" s="125"/>
      <c r="U1422" s="125"/>
    </row>
    <row r="1423" spans="1:21" x14ac:dyDescent="0.2">
      <c r="F1423" s="125"/>
      <c r="G1423" s="125"/>
      <c r="H1423" s="125"/>
      <c r="I1423" s="125"/>
      <c r="J1423" s="125"/>
      <c r="K1423" s="125"/>
      <c r="L1423" s="125"/>
      <c r="M1423" s="125"/>
      <c r="N1423" s="125"/>
      <c r="O1423" s="125"/>
      <c r="P1423" s="125"/>
      <c r="Q1423" s="125"/>
      <c r="R1423" s="125"/>
      <c r="S1423" s="125"/>
      <c r="T1423" s="125"/>
      <c r="U1423" s="125"/>
    </row>
    <row r="1424" spans="1:21" x14ac:dyDescent="0.2">
      <c r="F1424" s="125"/>
      <c r="G1424" s="125"/>
      <c r="H1424" s="125"/>
      <c r="I1424" s="125"/>
      <c r="J1424" s="125"/>
      <c r="K1424" s="125"/>
      <c r="L1424" s="125"/>
      <c r="M1424" s="125"/>
      <c r="N1424" s="125"/>
      <c r="O1424" s="125"/>
      <c r="P1424" s="125"/>
      <c r="Q1424" s="125"/>
      <c r="R1424" s="125"/>
      <c r="S1424" s="125"/>
      <c r="T1424" s="125"/>
      <c r="U1424" s="125"/>
    </row>
    <row r="1425" spans="6:21" x14ac:dyDescent="0.2">
      <c r="F1425" s="125"/>
      <c r="G1425" s="125"/>
      <c r="H1425" s="125"/>
      <c r="I1425" s="125"/>
      <c r="J1425" s="125"/>
      <c r="K1425" s="125"/>
      <c r="L1425" s="125"/>
      <c r="M1425" s="125"/>
      <c r="N1425" s="125"/>
      <c r="O1425" s="125"/>
      <c r="P1425" s="125"/>
      <c r="Q1425" s="125"/>
      <c r="R1425" s="125"/>
      <c r="S1425" s="125"/>
      <c r="T1425" s="125"/>
      <c r="U1425" s="125"/>
    </row>
    <row r="1426" spans="6:21" x14ac:dyDescent="0.2">
      <c r="F1426" s="125"/>
      <c r="G1426" s="125"/>
      <c r="H1426" s="125"/>
      <c r="I1426" s="125"/>
      <c r="J1426" s="125"/>
      <c r="K1426" s="125"/>
      <c r="L1426" s="125"/>
      <c r="M1426" s="125"/>
      <c r="N1426" s="125"/>
      <c r="O1426" s="125"/>
      <c r="P1426" s="125"/>
      <c r="Q1426" s="125"/>
      <c r="R1426" s="125"/>
      <c r="S1426" s="125"/>
      <c r="T1426" s="125"/>
      <c r="U1426" s="125"/>
    </row>
    <row r="1427" spans="6:21" x14ac:dyDescent="0.2">
      <c r="F1427" s="125"/>
      <c r="G1427" s="125"/>
      <c r="H1427" s="125"/>
      <c r="I1427" s="125"/>
      <c r="J1427" s="125"/>
      <c r="K1427" s="125"/>
      <c r="L1427" s="125"/>
      <c r="M1427" s="125"/>
      <c r="N1427" s="125"/>
      <c r="O1427" s="125"/>
      <c r="P1427" s="125"/>
      <c r="Q1427" s="125"/>
      <c r="R1427" s="125"/>
      <c r="S1427" s="125"/>
      <c r="T1427" s="125"/>
      <c r="U1427" s="125"/>
    </row>
  </sheetData>
  <mergeCells count="2">
    <mergeCell ref="A1:E1"/>
    <mergeCell ref="A2:E2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B9D3C-7EC2-4914-B6D1-4C6113450143}">
  <dimension ref="A1:DU106"/>
  <sheetViews>
    <sheetView workbookViewId="0">
      <selection activeCell="AN1" sqref="AN1:AP13"/>
    </sheetView>
  </sheetViews>
  <sheetFormatPr baseColWidth="10" defaultColWidth="9.140625" defaultRowHeight="15" x14ac:dyDescent="0.25"/>
  <cols>
    <col min="1" max="1" width="39.140625" style="102" customWidth="1"/>
    <col min="2" max="2" width="10.28515625" style="104" bestFit="1" customWidth="1"/>
    <col min="3" max="3" width="11.28515625" style="104" bestFit="1" customWidth="1"/>
    <col min="4" max="28" width="12.28515625" style="104" bestFit="1" customWidth="1"/>
    <col min="29" max="31" width="11.28515625" style="104" bestFit="1" customWidth="1"/>
    <col min="32" max="35" width="10.28515625" style="104" bestFit="1" customWidth="1"/>
    <col min="36" max="36" width="16.28515625" style="102" customWidth="1"/>
    <col min="37" max="39" width="9.140625" style="102" customWidth="1"/>
    <col min="40" max="40" width="10.140625" style="102" bestFit="1" customWidth="1"/>
    <col min="41" max="41" width="34.140625" style="102" bestFit="1" customWidth="1"/>
    <col min="42" max="42" width="34.140625" style="102" customWidth="1"/>
    <col min="43" max="76" width="9.140625" style="103" customWidth="1"/>
    <col min="77" max="77" width="11.28515625" style="103" customWidth="1"/>
    <col min="78" max="78" width="10.42578125" style="103" customWidth="1"/>
    <col min="79" max="81" width="9.140625" style="103" customWidth="1"/>
    <col min="82" max="82" width="11.42578125"/>
    <col min="83" max="83" width="35.28515625" style="103" bestFit="1" customWidth="1"/>
    <col min="84" max="84" width="65.7109375" style="103" bestFit="1" customWidth="1"/>
    <col min="85" max="101" width="9.140625" style="103" customWidth="1"/>
    <col min="102" max="124" width="11.42578125"/>
    <col min="125" max="125" width="9.140625" style="103" customWidth="1"/>
    <col min="126" max="126" width="9.140625" style="102" customWidth="1"/>
    <col min="127" max="16384" width="9.140625" style="102"/>
  </cols>
  <sheetData>
    <row r="1" spans="1:125" s="105" customFormat="1" ht="12.75" x14ac:dyDescent="0.2">
      <c r="A1" s="105" t="s">
        <v>594</v>
      </c>
      <c r="B1" s="106">
        <v>2015</v>
      </c>
      <c r="C1" s="106">
        <v>2016</v>
      </c>
      <c r="D1" s="106">
        <v>2017</v>
      </c>
      <c r="E1" s="106">
        <v>2018</v>
      </c>
      <c r="F1" s="106">
        <v>2019</v>
      </c>
      <c r="G1" s="106">
        <v>2020</v>
      </c>
      <c r="H1" s="106">
        <v>2021</v>
      </c>
      <c r="I1" s="106">
        <v>2022</v>
      </c>
      <c r="J1" s="106">
        <v>2023</v>
      </c>
      <c r="K1" s="106">
        <v>2024</v>
      </c>
      <c r="L1" s="106">
        <v>2025</v>
      </c>
      <c r="M1" s="106">
        <v>2026</v>
      </c>
      <c r="N1" s="106">
        <v>2027</v>
      </c>
      <c r="O1" s="106">
        <v>2028</v>
      </c>
      <c r="P1" s="106">
        <v>2029</v>
      </c>
      <c r="Q1" s="106">
        <v>2030</v>
      </c>
      <c r="R1" s="106">
        <v>2031</v>
      </c>
      <c r="S1" s="106">
        <v>2032</v>
      </c>
      <c r="T1" s="106">
        <v>2033</v>
      </c>
      <c r="U1" s="106">
        <v>2034</v>
      </c>
      <c r="V1" s="106">
        <v>2035</v>
      </c>
      <c r="W1" s="106">
        <v>2036</v>
      </c>
      <c r="X1" s="106">
        <v>2037</v>
      </c>
      <c r="Y1" s="106">
        <v>2038</v>
      </c>
      <c r="Z1" s="106">
        <v>2039</v>
      </c>
      <c r="AA1" s="106">
        <v>2040</v>
      </c>
      <c r="AB1" s="106">
        <v>2041</v>
      </c>
      <c r="AC1" s="106">
        <v>2042</v>
      </c>
      <c r="AD1" s="106">
        <v>2043</v>
      </c>
      <c r="AE1" s="106">
        <v>2044</v>
      </c>
      <c r="AF1" s="106">
        <v>2045</v>
      </c>
      <c r="AG1" s="106">
        <v>2046</v>
      </c>
      <c r="AH1" s="106">
        <v>2047</v>
      </c>
      <c r="AI1" s="106">
        <v>2048</v>
      </c>
      <c r="AJ1" s="105" t="s">
        <v>2</v>
      </c>
      <c r="AN1" s="105" t="s">
        <v>171</v>
      </c>
      <c r="AO1" s="105" t="s">
        <v>594</v>
      </c>
      <c r="AP1" s="105" t="s">
        <v>104</v>
      </c>
      <c r="AQ1" s="106">
        <v>2015</v>
      </c>
      <c r="AR1" s="106">
        <v>2016</v>
      </c>
      <c r="AS1" s="106">
        <v>2017</v>
      </c>
      <c r="AT1" s="106">
        <v>2018</v>
      </c>
      <c r="AU1" s="106">
        <v>2019</v>
      </c>
      <c r="AV1" s="106">
        <v>2020</v>
      </c>
      <c r="AW1" s="106">
        <v>2021</v>
      </c>
      <c r="AX1" s="106">
        <v>2022</v>
      </c>
      <c r="AY1" s="106">
        <v>2023</v>
      </c>
      <c r="AZ1" s="106">
        <v>2024</v>
      </c>
      <c r="BA1" s="106">
        <v>2025</v>
      </c>
      <c r="BB1" s="106">
        <v>2026</v>
      </c>
      <c r="BC1" s="106">
        <v>2027</v>
      </c>
      <c r="BD1" s="106">
        <v>2028</v>
      </c>
      <c r="BE1" s="106">
        <v>2029</v>
      </c>
      <c r="BF1" s="106">
        <v>2030</v>
      </c>
      <c r="BG1" s="106">
        <v>2031</v>
      </c>
      <c r="BH1" s="106">
        <v>2032</v>
      </c>
      <c r="BI1" s="106">
        <v>2033</v>
      </c>
      <c r="BJ1" s="106">
        <v>2034</v>
      </c>
      <c r="BK1" s="106">
        <v>2035</v>
      </c>
      <c r="BL1" s="106">
        <v>2036</v>
      </c>
      <c r="BM1" s="106">
        <v>2037</v>
      </c>
      <c r="BN1" s="106">
        <v>2038</v>
      </c>
      <c r="BO1" s="106">
        <v>2039</v>
      </c>
      <c r="BP1" s="106">
        <v>2040</v>
      </c>
      <c r="BQ1" s="106">
        <v>2041</v>
      </c>
      <c r="BR1" s="106">
        <v>2042</v>
      </c>
      <c r="BS1" s="106">
        <v>2043</v>
      </c>
      <c r="BT1" s="106">
        <v>2044</v>
      </c>
      <c r="BU1" s="106">
        <v>2045</v>
      </c>
      <c r="BV1" s="106">
        <v>2046</v>
      </c>
      <c r="BW1" s="106">
        <v>2047</v>
      </c>
      <c r="BX1" s="106">
        <v>2048</v>
      </c>
      <c r="BY1" s="106" t="s">
        <v>95</v>
      </c>
      <c r="BZ1" s="106" t="s">
        <v>2</v>
      </c>
      <c r="CA1" s="106"/>
      <c r="CB1" s="106"/>
      <c r="CC1" s="106"/>
      <c r="CE1" s="106" t="s">
        <v>81</v>
      </c>
      <c r="CF1" s="106" t="s">
        <v>104</v>
      </c>
      <c r="CG1" s="106" t="s">
        <v>171</v>
      </c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DU1" s="106" t="s">
        <v>2</v>
      </c>
    </row>
    <row r="2" spans="1:125" x14ac:dyDescent="0.25">
      <c r="A2" s="102" t="s">
        <v>20</v>
      </c>
      <c r="D2" s="104">
        <v>50876817.069721296</v>
      </c>
      <c r="E2" s="104">
        <v>203242809.44865003</v>
      </c>
      <c r="F2" s="104">
        <v>61650118.307196878</v>
      </c>
      <c r="G2" s="104">
        <v>940204.97492424247</v>
      </c>
      <c r="AJ2" s="107">
        <f>+SUM(B2:AI2)</f>
        <v>316709949.80049247</v>
      </c>
      <c r="AN2" s="102" t="s">
        <v>592</v>
      </c>
      <c r="AO2" s="102" t="s">
        <v>20</v>
      </c>
      <c r="AP2" s="102" t="str">
        <f t="shared" ref="AP2:AP19" si="0">+VLOOKUP(AO2,CE:CG,2,0)</f>
        <v>BHP Billiton Petróleo Operaciones de México</v>
      </c>
      <c r="AQ2" s="103">
        <f>+B2/1000000</f>
        <v>0</v>
      </c>
      <c r="AR2" s="103">
        <f t="shared" ref="AR2:BX2" si="1">+C2/1000000</f>
        <v>0</v>
      </c>
      <c r="AS2" s="103">
        <f t="shared" si="1"/>
        <v>50.876817069721298</v>
      </c>
      <c r="AT2" s="103">
        <f t="shared" si="1"/>
        <v>203.24280944865004</v>
      </c>
      <c r="AU2" s="103">
        <f t="shared" si="1"/>
        <v>61.650118307196877</v>
      </c>
      <c r="AV2" s="103">
        <f t="shared" si="1"/>
        <v>0.94020497492424249</v>
      </c>
      <c r="AW2" s="103">
        <f t="shared" si="1"/>
        <v>0</v>
      </c>
      <c r="AX2" s="103">
        <f t="shared" si="1"/>
        <v>0</v>
      </c>
      <c r="AY2" s="103">
        <f t="shared" si="1"/>
        <v>0</v>
      </c>
      <c r="AZ2" s="103">
        <f t="shared" si="1"/>
        <v>0</v>
      </c>
      <c r="BA2" s="103">
        <f t="shared" si="1"/>
        <v>0</v>
      </c>
      <c r="BB2" s="103">
        <f t="shared" si="1"/>
        <v>0</v>
      </c>
      <c r="BC2" s="103">
        <f t="shared" si="1"/>
        <v>0</v>
      </c>
      <c r="BD2" s="103">
        <f t="shared" si="1"/>
        <v>0</v>
      </c>
      <c r="BE2" s="103">
        <f t="shared" si="1"/>
        <v>0</v>
      </c>
      <c r="BF2" s="103">
        <f t="shared" si="1"/>
        <v>0</v>
      </c>
      <c r="BG2" s="103">
        <f t="shared" si="1"/>
        <v>0</v>
      </c>
      <c r="BH2" s="103">
        <f t="shared" si="1"/>
        <v>0</v>
      </c>
      <c r="BI2" s="103">
        <f t="shared" si="1"/>
        <v>0</v>
      </c>
      <c r="BJ2" s="103">
        <f t="shared" si="1"/>
        <v>0</v>
      </c>
      <c r="BK2" s="103">
        <f t="shared" si="1"/>
        <v>0</v>
      </c>
      <c r="BL2" s="103">
        <f t="shared" si="1"/>
        <v>0</v>
      </c>
      <c r="BM2" s="103">
        <f t="shared" si="1"/>
        <v>0</v>
      </c>
      <c r="BN2" s="103">
        <f t="shared" si="1"/>
        <v>0</v>
      </c>
      <c r="BO2" s="103">
        <f t="shared" si="1"/>
        <v>0</v>
      </c>
      <c r="BP2" s="103">
        <f t="shared" si="1"/>
        <v>0</v>
      </c>
      <c r="BQ2" s="103">
        <f t="shared" si="1"/>
        <v>0</v>
      </c>
      <c r="BR2" s="103">
        <f t="shared" si="1"/>
        <v>0</v>
      </c>
      <c r="BS2" s="103">
        <f t="shared" si="1"/>
        <v>0</v>
      </c>
      <c r="BT2" s="103">
        <f t="shared" si="1"/>
        <v>0</v>
      </c>
      <c r="BU2" s="103">
        <f t="shared" si="1"/>
        <v>0</v>
      </c>
      <c r="BV2" s="103">
        <f t="shared" si="1"/>
        <v>0</v>
      </c>
      <c r="BW2" s="103">
        <f t="shared" si="1"/>
        <v>0</v>
      </c>
      <c r="BX2" s="103">
        <f t="shared" si="1"/>
        <v>0</v>
      </c>
      <c r="BY2" s="103">
        <f t="shared" ref="BY2:BY65" si="2">+BZ2-SUM(AQ2:BA2)</f>
        <v>0</v>
      </c>
      <c r="BZ2" s="103">
        <f t="shared" ref="BZ2:BZ34" si="3">+AJ2/1000000</f>
        <v>316.70994980049244</v>
      </c>
      <c r="CE2" s="103" t="s">
        <v>20</v>
      </c>
      <c r="CF2" s="103" t="s">
        <v>105</v>
      </c>
      <c r="CG2" s="103" t="s">
        <v>592</v>
      </c>
      <c r="DU2" s="103">
        <f t="shared" ref="DU2:DU34" si="4">+AJ2/1000000</f>
        <v>316.70994980049244</v>
      </c>
    </row>
    <row r="3" spans="1:125" x14ac:dyDescent="0.25">
      <c r="A3" s="102" t="s">
        <v>70</v>
      </c>
      <c r="E3" s="104">
        <v>52641279.518407293</v>
      </c>
      <c r="F3" s="104">
        <v>169978900.04804218</v>
      </c>
      <c r="G3" s="104">
        <v>119833983.57226926</v>
      </c>
      <c r="H3" s="104">
        <v>30546397.671514623</v>
      </c>
      <c r="I3" s="104">
        <v>28874151.21094488</v>
      </c>
      <c r="J3" s="104">
        <v>28546425.992163789</v>
      </c>
      <c r="K3" s="104">
        <v>27758691.818385076</v>
      </c>
      <c r="L3" s="104">
        <v>32614993.132989421</v>
      </c>
      <c r="M3" s="104">
        <v>29924146.027080454</v>
      </c>
      <c r="N3" s="104">
        <v>28149827.031315982</v>
      </c>
      <c r="O3" s="104">
        <v>25849519.648813471</v>
      </c>
      <c r="P3" s="104">
        <v>27011307.938507471</v>
      </c>
      <c r="Q3" s="104">
        <v>24854189.861917414</v>
      </c>
      <c r="R3" s="104">
        <v>30371661.387929507</v>
      </c>
      <c r="S3" s="104">
        <v>25765099.296382617</v>
      </c>
      <c r="T3" s="104">
        <v>25637113.245411683</v>
      </c>
      <c r="U3" s="104">
        <v>23100844.795612708</v>
      </c>
      <c r="V3" s="104">
        <v>23652909.569585226</v>
      </c>
      <c r="W3" s="104">
        <v>23357804.051928762</v>
      </c>
      <c r="X3" s="104">
        <v>20816824.139362291</v>
      </c>
      <c r="Y3" s="104">
        <v>16778965.803670105</v>
      </c>
      <c r="Z3" s="104">
        <v>16545011.321823006</v>
      </c>
      <c r="AA3" s="104">
        <v>13313606.117051585</v>
      </c>
      <c r="AB3" s="104">
        <v>12654566.344242796</v>
      </c>
      <c r="AC3" s="104">
        <v>11072529.540622225</v>
      </c>
      <c r="AJ3" s="107">
        <f t="shared" ref="AJ3:AJ67" si="5">+SUM(B3:AI3)</f>
        <v>869650749.08597386</v>
      </c>
      <c r="AN3" s="102" t="s">
        <v>592</v>
      </c>
      <c r="AO3" s="102" t="s">
        <v>70</v>
      </c>
      <c r="AP3" s="102" t="str">
        <f t="shared" si="0"/>
        <v>Petrolera Cárdenas Mora</v>
      </c>
      <c r="AQ3" s="103">
        <f t="shared" ref="AQ3:AQ66" si="6">+B3/1000000</f>
        <v>0</v>
      </c>
      <c r="AR3" s="103">
        <f t="shared" ref="AR3:AR66" si="7">+C3/1000000</f>
        <v>0</v>
      </c>
      <c r="AS3" s="103">
        <f t="shared" ref="AS3:AS66" si="8">+D3/1000000</f>
        <v>0</v>
      </c>
      <c r="AT3" s="103">
        <f t="shared" ref="AT3:AT66" si="9">+E3/1000000</f>
        <v>52.641279518407295</v>
      </c>
      <c r="AU3" s="103">
        <f t="shared" ref="AU3:AU66" si="10">+F3/1000000</f>
        <v>169.97890004804219</v>
      </c>
      <c r="AV3" s="103">
        <f t="shared" ref="AV3:AV66" si="11">+G3/1000000</f>
        <v>119.83398357226926</v>
      </c>
      <c r="AW3" s="103">
        <f t="shared" ref="AW3:AW66" si="12">+H3/1000000</f>
        <v>30.546397671514622</v>
      </c>
      <c r="AX3" s="103">
        <f t="shared" ref="AX3:AX66" si="13">+I3/1000000</f>
        <v>28.874151210944881</v>
      </c>
      <c r="AY3" s="103">
        <f t="shared" ref="AY3:AY66" si="14">+J3/1000000</f>
        <v>28.546425992163787</v>
      </c>
      <c r="AZ3" s="103">
        <f t="shared" ref="AZ3:AZ66" si="15">+K3/1000000</f>
        <v>27.758691818385074</v>
      </c>
      <c r="BA3" s="103">
        <f t="shared" ref="BA3:BA66" si="16">+L3/1000000</f>
        <v>32.614993132989419</v>
      </c>
      <c r="BB3" s="103">
        <f t="shared" ref="BB3:BB66" si="17">+M3/1000000</f>
        <v>29.924146027080454</v>
      </c>
      <c r="BC3" s="103">
        <f t="shared" ref="BC3:BC66" si="18">+N3/1000000</f>
        <v>28.149827031315983</v>
      </c>
      <c r="BD3" s="103">
        <f t="shared" ref="BD3:BD66" si="19">+O3/1000000</f>
        <v>25.84951964881347</v>
      </c>
      <c r="BE3" s="103">
        <f t="shared" ref="BE3:BE66" si="20">+P3/1000000</f>
        <v>27.011307938507471</v>
      </c>
      <c r="BF3" s="103">
        <f t="shared" ref="BF3:BF66" si="21">+Q3/1000000</f>
        <v>24.854189861917416</v>
      </c>
      <c r="BG3" s="103">
        <f t="shared" ref="BG3:BG66" si="22">+R3/1000000</f>
        <v>30.371661387929507</v>
      </c>
      <c r="BH3" s="103">
        <f t="shared" ref="BH3:BH66" si="23">+S3/1000000</f>
        <v>25.765099296382616</v>
      </c>
      <c r="BI3" s="103">
        <f t="shared" ref="BI3:BI66" si="24">+T3/1000000</f>
        <v>25.637113245411683</v>
      </c>
      <c r="BJ3" s="103">
        <f t="shared" ref="BJ3:BJ66" si="25">+U3/1000000</f>
        <v>23.100844795612709</v>
      </c>
      <c r="BK3" s="103">
        <f t="shared" ref="BK3:BK66" si="26">+V3/1000000</f>
        <v>23.652909569585226</v>
      </c>
      <c r="BL3" s="103">
        <f t="shared" ref="BL3:BL66" si="27">+W3/1000000</f>
        <v>23.357804051928763</v>
      </c>
      <c r="BM3" s="103">
        <f t="shared" ref="BM3:BM66" si="28">+X3/1000000</f>
        <v>20.816824139362289</v>
      </c>
      <c r="BN3" s="103">
        <f t="shared" ref="BN3:BN66" si="29">+Y3/1000000</f>
        <v>16.778965803670104</v>
      </c>
      <c r="BO3" s="103">
        <f t="shared" ref="BO3:BO66" si="30">+Z3/1000000</f>
        <v>16.545011321823008</v>
      </c>
      <c r="BP3" s="103">
        <f t="shared" ref="BP3:BP66" si="31">+AA3/1000000</f>
        <v>13.313606117051584</v>
      </c>
      <c r="BQ3" s="103">
        <f t="shared" ref="BQ3:BQ66" si="32">+AB3/1000000</f>
        <v>12.654566344242797</v>
      </c>
      <c r="BR3" s="103">
        <f t="shared" ref="BR3:BR66" si="33">+AC3/1000000</f>
        <v>11.072529540622225</v>
      </c>
      <c r="BS3" s="103">
        <f t="shared" ref="BS3:BS66" si="34">+AD3/1000000</f>
        <v>0</v>
      </c>
      <c r="BT3" s="103">
        <f t="shared" ref="BT3:BT66" si="35">+AE3/1000000</f>
        <v>0</v>
      </c>
      <c r="BU3" s="103">
        <f t="shared" ref="BU3:BU66" si="36">+AF3/1000000</f>
        <v>0</v>
      </c>
      <c r="BV3" s="103">
        <f t="shared" ref="BV3:BV66" si="37">+AG3/1000000</f>
        <v>0</v>
      </c>
      <c r="BW3" s="103">
        <f t="shared" ref="BW3:BW66" si="38">+AH3/1000000</f>
        <v>0</v>
      </c>
      <c r="BX3" s="103">
        <f t="shared" ref="BX3:BX66" si="39">+AI3/1000000</f>
        <v>0</v>
      </c>
      <c r="BY3" s="103">
        <f t="shared" si="2"/>
        <v>378.85592612125731</v>
      </c>
      <c r="BZ3" s="103">
        <f t="shared" si="3"/>
        <v>869.65074908597387</v>
      </c>
      <c r="CE3" s="103" t="s">
        <v>70</v>
      </c>
      <c r="CF3" s="103" t="s">
        <v>106</v>
      </c>
      <c r="CG3" s="103" t="s">
        <v>592</v>
      </c>
      <c r="DU3" s="103">
        <f t="shared" si="4"/>
        <v>869.65074908597387</v>
      </c>
    </row>
    <row r="4" spans="1:125" x14ac:dyDescent="0.25">
      <c r="A4" s="102" t="s">
        <v>71</v>
      </c>
      <c r="E4" s="104">
        <v>33510077.527289335</v>
      </c>
      <c r="F4" s="104">
        <v>68408145.995339006</v>
      </c>
      <c r="G4" s="104">
        <v>49158632.963129222</v>
      </c>
      <c r="H4" s="104">
        <v>23795995.432157457</v>
      </c>
      <c r="I4" s="104">
        <v>23580258.275306825</v>
      </c>
      <c r="J4" s="104">
        <v>27579632.361095488</v>
      </c>
      <c r="K4" s="104">
        <v>27973804.797346484</v>
      </c>
      <c r="L4" s="104">
        <v>28457971.070721492</v>
      </c>
      <c r="M4" s="104">
        <v>28818605.829460524</v>
      </c>
      <c r="N4" s="104">
        <v>29996669.466827385</v>
      </c>
      <c r="O4" s="104">
        <v>32096408.669208333</v>
      </c>
      <c r="P4" s="104">
        <v>32846115.247947361</v>
      </c>
      <c r="Q4" s="104">
        <v>30567424.168199558</v>
      </c>
      <c r="R4" s="104">
        <v>30607372.467947371</v>
      </c>
      <c r="S4" s="104">
        <v>26038601.089078948</v>
      </c>
      <c r="T4" s="104">
        <v>22257804.768574566</v>
      </c>
      <c r="U4" s="104">
        <v>22188236.054989036</v>
      </c>
      <c r="V4" s="104">
        <v>20618125.795745611</v>
      </c>
      <c r="W4" s="104">
        <v>18729588.595241226</v>
      </c>
      <c r="X4" s="104">
        <v>17630598.554989036</v>
      </c>
      <c r="Y4" s="104">
        <v>16996663.035745613</v>
      </c>
      <c r="Z4" s="104">
        <v>16524417.215241231</v>
      </c>
      <c r="AA4" s="104">
        <v>16066619.554989038</v>
      </c>
      <c r="AB4" s="104">
        <v>15440444.035745613</v>
      </c>
      <c r="AC4" s="104">
        <v>15938078.554989036</v>
      </c>
      <c r="AJ4" s="107">
        <f t="shared" si="5"/>
        <v>675826291.52730441</v>
      </c>
      <c r="AN4" s="102" t="s">
        <v>592</v>
      </c>
      <c r="AO4" s="102" t="s">
        <v>71</v>
      </c>
      <c r="AP4" s="102" t="str">
        <f t="shared" si="0"/>
        <v>Deutsche Erdoel México</v>
      </c>
      <c r="AQ4" s="103">
        <f t="shared" si="6"/>
        <v>0</v>
      </c>
      <c r="AR4" s="103">
        <f t="shared" si="7"/>
        <v>0</v>
      </c>
      <c r="AS4" s="103">
        <f t="shared" si="8"/>
        <v>0</v>
      </c>
      <c r="AT4" s="103">
        <f t="shared" si="9"/>
        <v>33.510077527289333</v>
      </c>
      <c r="AU4" s="103">
        <f t="shared" si="10"/>
        <v>68.408145995339012</v>
      </c>
      <c r="AV4" s="103">
        <f t="shared" si="11"/>
        <v>49.158632963129222</v>
      </c>
      <c r="AW4" s="103">
        <f t="shared" si="12"/>
        <v>23.795995432157458</v>
      </c>
      <c r="AX4" s="103">
        <f t="shared" si="13"/>
        <v>23.580258275306825</v>
      </c>
      <c r="AY4" s="103">
        <f t="shared" si="14"/>
        <v>27.579632361095488</v>
      </c>
      <c r="AZ4" s="103">
        <f t="shared" si="15"/>
        <v>27.973804797346485</v>
      </c>
      <c r="BA4" s="103">
        <f t="shared" si="16"/>
        <v>28.457971070721491</v>
      </c>
      <c r="BB4" s="103">
        <f t="shared" si="17"/>
        <v>28.818605829460523</v>
      </c>
      <c r="BC4" s="103">
        <f t="shared" si="18"/>
        <v>29.996669466827385</v>
      </c>
      <c r="BD4" s="103">
        <f t="shared" si="19"/>
        <v>32.09640866920833</v>
      </c>
      <c r="BE4" s="103">
        <f t="shared" si="20"/>
        <v>32.84611524794736</v>
      </c>
      <c r="BF4" s="103">
        <f t="shared" si="21"/>
        <v>30.567424168199558</v>
      </c>
      <c r="BG4" s="103">
        <f t="shared" si="22"/>
        <v>30.607372467947371</v>
      </c>
      <c r="BH4" s="103">
        <f t="shared" si="23"/>
        <v>26.038601089078949</v>
      </c>
      <c r="BI4" s="103">
        <f t="shared" si="24"/>
        <v>22.257804768574566</v>
      </c>
      <c r="BJ4" s="103">
        <f t="shared" si="25"/>
        <v>22.188236054989037</v>
      </c>
      <c r="BK4" s="103">
        <f t="shared" si="26"/>
        <v>20.618125795745613</v>
      </c>
      <c r="BL4" s="103">
        <f t="shared" si="27"/>
        <v>18.729588595241225</v>
      </c>
      <c r="BM4" s="103">
        <f t="shared" si="28"/>
        <v>17.630598554989035</v>
      </c>
      <c r="BN4" s="103">
        <f t="shared" si="29"/>
        <v>16.996663035745613</v>
      </c>
      <c r="BO4" s="103">
        <f t="shared" si="30"/>
        <v>16.524417215241233</v>
      </c>
      <c r="BP4" s="103">
        <f t="shared" si="31"/>
        <v>16.066619554989039</v>
      </c>
      <c r="BQ4" s="103">
        <f t="shared" si="32"/>
        <v>15.440444035745614</v>
      </c>
      <c r="BR4" s="103">
        <f t="shared" si="33"/>
        <v>15.938078554989037</v>
      </c>
      <c r="BS4" s="103">
        <f t="shared" si="34"/>
        <v>0</v>
      </c>
      <c r="BT4" s="103">
        <f t="shared" si="35"/>
        <v>0</v>
      </c>
      <c r="BU4" s="103">
        <f t="shared" si="36"/>
        <v>0</v>
      </c>
      <c r="BV4" s="103">
        <f t="shared" si="37"/>
        <v>0</v>
      </c>
      <c r="BW4" s="103">
        <f t="shared" si="38"/>
        <v>0</v>
      </c>
      <c r="BX4" s="103">
        <f t="shared" si="39"/>
        <v>0</v>
      </c>
      <c r="BY4" s="103">
        <f t="shared" si="2"/>
        <v>393.36177310491911</v>
      </c>
      <c r="BZ4" s="103">
        <f t="shared" si="3"/>
        <v>675.82629152730442</v>
      </c>
      <c r="CE4" s="103" t="s">
        <v>71</v>
      </c>
      <c r="CF4" s="103" t="s">
        <v>107</v>
      </c>
      <c r="CG4" s="103" t="s">
        <v>592</v>
      </c>
      <c r="DU4" s="103">
        <f t="shared" si="4"/>
        <v>675.82629152730442</v>
      </c>
    </row>
    <row r="5" spans="1:125" x14ac:dyDescent="0.25">
      <c r="A5" s="102" t="s">
        <v>21</v>
      </c>
      <c r="D5" s="104">
        <v>65422133.679171465</v>
      </c>
      <c r="E5" s="104">
        <v>797189152.21560287</v>
      </c>
      <c r="F5" s="104">
        <v>944947244.37098992</v>
      </c>
      <c r="G5" s="104">
        <v>767639327.65975678</v>
      </c>
      <c r="H5" s="104">
        <v>440612626.59737825</v>
      </c>
      <c r="I5" s="104">
        <v>391781432.9297756</v>
      </c>
      <c r="J5" s="104">
        <v>386677376.70969367</v>
      </c>
      <c r="K5" s="104">
        <v>349717156.50988024</v>
      </c>
      <c r="L5" s="104">
        <v>294724132.16273183</v>
      </c>
      <c r="M5" s="104">
        <v>222988433.03986537</v>
      </c>
      <c r="N5" s="104">
        <v>205008968.19246134</v>
      </c>
      <c r="O5" s="104">
        <v>207509186.37943828</v>
      </c>
      <c r="P5" s="104">
        <v>188840904.86533445</v>
      </c>
      <c r="Q5" s="104">
        <v>175157752.82486355</v>
      </c>
      <c r="R5" s="104">
        <v>193395700.49565434</v>
      </c>
      <c r="S5" s="104">
        <v>158699973.71334115</v>
      </c>
      <c r="T5" s="104">
        <v>150047423.64801061</v>
      </c>
      <c r="U5" s="104">
        <v>130690827.35399705</v>
      </c>
      <c r="V5" s="104">
        <v>137595293.36281943</v>
      </c>
      <c r="W5" s="104">
        <v>137573612.2793729</v>
      </c>
      <c r="X5" s="104">
        <v>147649516.99862418</v>
      </c>
      <c r="Y5" s="104">
        <v>117602403.48753121</v>
      </c>
      <c r="Z5" s="104">
        <v>23831483.385369796</v>
      </c>
      <c r="AJ5" s="107">
        <f t="shared" si="5"/>
        <v>6635302062.8616648</v>
      </c>
      <c r="AN5" s="102" t="s">
        <v>593</v>
      </c>
      <c r="AO5" s="102" t="s">
        <v>21</v>
      </c>
      <c r="AP5" s="102" t="str">
        <f t="shared" si="0"/>
        <v>Pemex Exploración y Producción</v>
      </c>
      <c r="AQ5" s="103">
        <f t="shared" si="6"/>
        <v>0</v>
      </c>
      <c r="AR5" s="103">
        <f t="shared" si="7"/>
        <v>0</v>
      </c>
      <c r="AS5" s="103">
        <f t="shared" si="8"/>
        <v>65.422133679171466</v>
      </c>
      <c r="AT5" s="103">
        <f t="shared" si="9"/>
        <v>797.18915221560292</v>
      </c>
      <c r="AU5" s="103">
        <f t="shared" si="10"/>
        <v>944.94724437098989</v>
      </c>
      <c r="AV5" s="103">
        <f t="shared" si="11"/>
        <v>767.63932765975676</v>
      </c>
      <c r="AW5" s="103">
        <f t="shared" si="12"/>
        <v>440.61262659737827</v>
      </c>
      <c r="AX5" s="103">
        <f t="shared" si="13"/>
        <v>391.78143292977558</v>
      </c>
      <c r="AY5" s="103">
        <f t="shared" si="14"/>
        <v>386.67737670969365</v>
      </c>
      <c r="AZ5" s="103">
        <f t="shared" si="15"/>
        <v>349.71715650988023</v>
      </c>
      <c r="BA5" s="103">
        <f t="shared" si="16"/>
        <v>294.72413216273185</v>
      </c>
      <c r="BB5" s="103">
        <f t="shared" si="17"/>
        <v>222.98843303986538</v>
      </c>
      <c r="BC5" s="103">
        <f t="shared" si="18"/>
        <v>205.00896819246134</v>
      </c>
      <c r="BD5" s="103">
        <f t="shared" si="19"/>
        <v>207.50918637943829</v>
      </c>
      <c r="BE5" s="103">
        <f t="shared" si="20"/>
        <v>188.84090486533444</v>
      </c>
      <c r="BF5" s="103">
        <f t="shared" si="21"/>
        <v>175.15775282486356</v>
      </c>
      <c r="BG5" s="103">
        <f t="shared" si="22"/>
        <v>193.39570049565435</v>
      </c>
      <c r="BH5" s="103">
        <f t="shared" si="23"/>
        <v>158.69997371334114</v>
      </c>
      <c r="BI5" s="103">
        <f t="shared" si="24"/>
        <v>150.04742364801061</v>
      </c>
      <c r="BJ5" s="103">
        <f t="shared" si="25"/>
        <v>130.69082735399707</v>
      </c>
      <c r="BK5" s="103">
        <f t="shared" si="26"/>
        <v>137.59529336281943</v>
      </c>
      <c r="BL5" s="103">
        <f t="shared" si="27"/>
        <v>137.5736122793729</v>
      </c>
      <c r="BM5" s="103">
        <f t="shared" si="28"/>
        <v>147.64951699862416</v>
      </c>
      <c r="BN5" s="103">
        <f t="shared" si="29"/>
        <v>117.60240348753122</v>
      </c>
      <c r="BO5" s="103">
        <f t="shared" si="30"/>
        <v>23.831483385369797</v>
      </c>
      <c r="BP5" s="103">
        <f t="shared" si="31"/>
        <v>0</v>
      </c>
      <c r="BQ5" s="103">
        <f t="shared" si="32"/>
        <v>0</v>
      </c>
      <c r="BR5" s="103">
        <f t="shared" si="33"/>
        <v>0</v>
      </c>
      <c r="BS5" s="103">
        <f t="shared" si="34"/>
        <v>0</v>
      </c>
      <c r="BT5" s="103">
        <f t="shared" si="35"/>
        <v>0</v>
      </c>
      <c r="BU5" s="103">
        <f t="shared" si="36"/>
        <v>0</v>
      </c>
      <c r="BV5" s="103">
        <f t="shared" si="37"/>
        <v>0</v>
      </c>
      <c r="BW5" s="103">
        <f t="shared" si="38"/>
        <v>0</v>
      </c>
      <c r="BX5" s="103">
        <f t="shared" si="39"/>
        <v>0</v>
      </c>
      <c r="BY5" s="103">
        <f t="shared" si="2"/>
        <v>2196.5914800266846</v>
      </c>
      <c r="BZ5" s="103">
        <f t="shared" si="3"/>
        <v>6635.302062861665</v>
      </c>
      <c r="CE5" s="103" t="s">
        <v>21</v>
      </c>
      <c r="CF5" s="103" t="s">
        <v>15</v>
      </c>
      <c r="CG5" s="103" t="s">
        <v>593</v>
      </c>
      <c r="DU5" s="103">
        <f t="shared" si="4"/>
        <v>6635.302062861665</v>
      </c>
    </row>
    <row r="6" spans="1:125" x14ac:dyDescent="0.25">
      <c r="A6" s="102" t="s">
        <v>73</v>
      </c>
      <c r="E6" s="104">
        <v>53248739.304222733</v>
      </c>
      <c r="F6" s="104">
        <v>68788592.971240982</v>
      </c>
      <c r="G6" s="104">
        <v>106274612.5181313</v>
      </c>
      <c r="H6" s="104">
        <v>293782463.15811497</v>
      </c>
      <c r="I6" s="104">
        <v>154736129.1880185</v>
      </c>
      <c r="J6" s="104">
        <v>97904847.978105336</v>
      </c>
      <c r="K6" s="104">
        <v>68471777.145259365</v>
      </c>
      <c r="L6" s="104">
        <v>62662289.312893555</v>
      </c>
      <c r="M6" s="104">
        <v>61838529.773938186</v>
      </c>
      <c r="N6" s="104">
        <v>61139790.947891459</v>
      </c>
      <c r="O6" s="104">
        <v>61063702.75936757</v>
      </c>
      <c r="P6" s="104">
        <v>64500437.64399299</v>
      </c>
      <c r="Q6" s="104">
        <v>52807951.538451537</v>
      </c>
      <c r="R6" s="104">
        <v>48396091.435137458</v>
      </c>
      <c r="S6" s="104">
        <v>43388389.350361869</v>
      </c>
      <c r="T6" s="104">
        <v>37559623.541974634</v>
      </c>
      <c r="U6" s="104">
        <v>37550349.246887252</v>
      </c>
      <c r="V6" s="104">
        <v>32646174.497121301</v>
      </c>
      <c r="W6" s="104">
        <v>27464139.043266464</v>
      </c>
      <c r="X6" s="104">
        <v>31120872.285289191</v>
      </c>
      <c r="Y6" s="104">
        <v>30115710.750067513</v>
      </c>
      <c r="Z6" s="104">
        <v>31504523.174523033</v>
      </c>
      <c r="AA6" s="104">
        <v>26495768.802648667</v>
      </c>
      <c r="AB6" s="104">
        <v>24687760.462645914</v>
      </c>
      <c r="AC6" s="104">
        <v>25538779.510137487</v>
      </c>
      <c r="AJ6" s="107">
        <f t="shared" si="5"/>
        <v>1603688046.3396895</v>
      </c>
      <c r="AN6" s="102" t="s">
        <v>593</v>
      </c>
      <c r="AO6" s="102" t="s">
        <v>73</v>
      </c>
      <c r="AP6" s="102" t="str">
        <f t="shared" si="0"/>
        <v xml:space="preserve">Petrofac México </v>
      </c>
      <c r="AQ6" s="103">
        <f t="shared" si="6"/>
        <v>0</v>
      </c>
      <c r="AR6" s="103">
        <f t="shared" si="7"/>
        <v>0</v>
      </c>
      <c r="AS6" s="103">
        <f t="shared" si="8"/>
        <v>0</v>
      </c>
      <c r="AT6" s="103">
        <f t="shared" si="9"/>
        <v>53.248739304222731</v>
      </c>
      <c r="AU6" s="103">
        <f t="shared" si="10"/>
        <v>68.788592971240988</v>
      </c>
      <c r="AV6" s="103">
        <f t="shared" si="11"/>
        <v>106.27461251813131</v>
      </c>
      <c r="AW6" s="103">
        <f t="shared" si="12"/>
        <v>293.78246315811498</v>
      </c>
      <c r="AX6" s="103">
        <f t="shared" si="13"/>
        <v>154.73612918801851</v>
      </c>
      <c r="AY6" s="103">
        <f t="shared" si="14"/>
        <v>97.904847978105337</v>
      </c>
      <c r="AZ6" s="103">
        <f t="shared" si="15"/>
        <v>68.471777145259367</v>
      </c>
      <c r="BA6" s="103">
        <f t="shared" si="16"/>
        <v>62.662289312893556</v>
      </c>
      <c r="BB6" s="103">
        <f t="shared" si="17"/>
        <v>61.838529773938184</v>
      </c>
      <c r="BC6" s="103">
        <f t="shared" si="18"/>
        <v>61.139790947891456</v>
      </c>
      <c r="BD6" s="103">
        <f t="shared" si="19"/>
        <v>61.063702759367573</v>
      </c>
      <c r="BE6" s="103">
        <f t="shared" si="20"/>
        <v>64.500437643992996</v>
      </c>
      <c r="BF6" s="103">
        <f t="shared" si="21"/>
        <v>52.80795153845154</v>
      </c>
      <c r="BG6" s="103">
        <f t="shared" si="22"/>
        <v>48.396091435137457</v>
      </c>
      <c r="BH6" s="103">
        <f t="shared" si="23"/>
        <v>43.388389350361869</v>
      </c>
      <c r="BI6" s="103">
        <f t="shared" si="24"/>
        <v>37.559623541974631</v>
      </c>
      <c r="BJ6" s="103">
        <f t="shared" si="25"/>
        <v>37.550349246887251</v>
      </c>
      <c r="BK6" s="103">
        <f t="shared" si="26"/>
        <v>32.646174497121301</v>
      </c>
      <c r="BL6" s="103">
        <f t="shared" si="27"/>
        <v>27.464139043266464</v>
      </c>
      <c r="BM6" s="103">
        <f t="shared" si="28"/>
        <v>31.120872285289192</v>
      </c>
      <c r="BN6" s="103">
        <f t="shared" si="29"/>
        <v>30.115710750067514</v>
      </c>
      <c r="BO6" s="103">
        <f t="shared" si="30"/>
        <v>31.504523174523033</v>
      </c>
      <c r="BP6" s="103">
        <f t="shared" si="31"/>
        <v>26.495768802648666</v>
      </c>
      <c r="BQ6" s="103">
        <f t="shared" si="32"/>
        <v>24.687760462645915</v>
      </c>
      <c r="BR6" s="103">
        <f t="shared" si="33"/>
        <v>25.538779510137488</v>
      </c>
      <c r="BS6" s="103">
        <f t="shared" si="34"/>
        <v>0</v>
      </c>
      <c r="BT6" s="103">
        <f t="shared" si="35"/>
        <v>0</v>
      </c>
      <c r="BU6" s="103">
        <f t="shared" si="36"/>
        <v>0</v>
      </c>
      <c r="BV6" s="103">
        <f t="shared" si="37"/>
        <v>0</v>
      </c>
      <c r="BW6" s="103">
        <f t="shared" si="38"/>
        <v>0</v>
      </c>
      <c r="BX6" s="103">
        <f t="shared" si="39"/>
        <v>0</v>
      </c>
      <c r="BY6" s="103">
        <f t="shared" si="2"/>
        <v>697.81859476370278</v>
      </c>
      <c r="BZ6" s="103">
        <f t="shared" si="3"/>
        <v>1603.6880463396894</v>
      </c>
      <c r="CE6" s="103" t="s">
        <v>73</v>
      </c>
      <c r="CF6" s="103" t="s">
        <v>108</v>
      </c>
      <c r="CG6" s="103" t="s">
        <v>593</v>
      </c>
      <c r="DU6" s="103">
        <f t="shared" si="4"/>
        <v>1603.6880463396894</v>
      </c>
    </row>
    <row r="7" spans="1:125" x14ac:dyDescent="0.25">
      <c r="A7" s="102" t="s">
        <v>157</v>
      </c>
      <c r="E7" s="104">
        <v>29661467.181688823</v>
      </c>
      <c r="F7" s="104">
        <v>100720333.56454535</v>
      </c>
      <c r="G7" s="104">
        <v>69090939.344468862</v>
      </c>
      <c r="H7" s="104">
        <v>65524287.609757692</v>
      </c>
      <c r="I7" s="104">
        <v>68731124.876472712</v>
      </c>
      <c r="J7" s="104">
        <v>31557794.376950994</v>
      </c>
      <c r="K7" s="104">
        <v>26141589.382748399</v>
      </c>
      <c r="L7" s="104">
        <v>26769771.227702372</v>
      </c>
      <c r="M7" s="104">
        <v>22478411.554365378</v>
      </c>
      <c r="N7" s="104">
        <v>17816855.615687963</v>
      </c>
      <c r="O7" s="104">
        <v>17637757.899921156</v>
      </c>
      <c r="P7" s="104">
        <v>12857040.691223186</v>
      </c>
      <c r="Q7" s="104">
        <v>14314859.543312334</v>
      </c>
      <c r="AJ7" s="107">
        <f t="shared" si="5"/>
        <v>503302232.86884528</v>
      </c>
      <c r="AN7" s="102" t="s">
        <v>593</v>
      </c>
      <c r="AO7" s="102" t="s">
        <v>157</v>
      </c>
      <c r="AP7" s="102" t="str">
        <f t="shared" si="0"/>
        <v xml:space="preserve">Servicios Múltiples de Burgos </v>
      </c>
      <c r="AQ7" s="103">
        <f t="shared" si="6"/>
        <v>0</v>
      </c>
      <c r="AR7" s="103">
        <f t="shared" si="7"/>
        <v>0</v>
      </c>
      <c r="AS7" s="103">
        <f t="shared" si="8"/>
        <v>0</v>
      </c>
      <c r="AT7" s="103">
        <f t="shared" si="9"/>
        <v>29.661467181688824</v>
      </c>
      <c r="AU7" s="103">
        <f t="shared" si="10"/>
        <v>100.72033356454534</v>
      </c>
      <c r="AV7" s="103">
        <f t="shared" si="11"/>
        <v>69.090939344468865</v>
      </c>
      <c r="AW7" s="103">
        <f t="shared" si="12"/>
        <v>65.524287609757693</v>
      </c>
      <c r="AX7" s="103">
        <f t="shared" si="13"/>
        <v>68.731124876472705</v>
      </c>
      <c r="AY7" s="103">
        <f t="shared" si="14"/>
        <v>31.557794376950994</v>
      </c>
      <c r="AZ7" s="103">
        <f t="shared" si="15"/>
        <v>26.1415893827484</v>
      </c>
      <c r="BA7" s="103">
        <f t="shared" si="16"/>
        <v>26.769771227702371</v>
      </c>
      <c r="BB7" s="103">
        <f t="shared" si="17"/>
        <v>22.478411554365376</v>
      </c>
      <c r="BC7" s="103">
        <f t="shared" si="18"/>
        <v>17.816855615687963</v>
      </c>
      <c r="BD7" s="103">
        <f t="shared" si="19"/>
        <v>17.637757899921155</v>
      </c>
      <c r="BE7" s="103">
        <f t="shared" si="20"/>
        <v>12.857040691223185</v>
      </c>
      <c r="BF7" s="103">
        <f t="shared" si="21"/>
        <v>14.314859543312334</v>
      </c>
      <c r="BG7" s="103">
        <f t="shared" si="22"/>
        <v>0</v>
      </c>
      <c r="BH7" s="103">
        <f t="shared" si="23"/>
        <v>0</v>
      </c>
      <c r="BI7" s="103">
        <f t="shared" si="24"/>
        <v>0</v>
      </c>
      <c r="BJ7" s="103">
        <f t="shared" si="25"/>
        <v>0</v>
      </c>
      <c r="BK7" s="103">
        <f t="shared" si="26"/>
        <v>0</v>
      </c>
      <c r="BL7" s="103">
        <f t="shared" si="27"/>
        <v>0</v>
      </c>
      <c r="BM7" s="103">
        <f t="shared" si="28"/>
        <v>0</v>
      </c>
      <c r="BN7" s="103">
        <f t="shared" si="29"/>
        <v>0</v>
      </c>
      <c r="BO7" s="103">
        <f t="shared" si="30"/>
        <v>0</v>
      </c>
      <c r="BP7" s="103">
        <f t="shared" si="31"/>
        <v>0</v>
      </c>
      <c r="BQ7" s="103">
        <f t="shared" si="32"/>
        <v>0</v>
      </c>
      <c r="BR7" s="103">
        <f t="shared" si="33"/>
        <v>0</v>
      </c>
      <c r="BS7" s="103">
        <f t="shared" si="34"/>
        <v>0</v>
      </c>
      <c r="BT7" s="103">
        <f t="shared" si="35"/>
        <v>0</v>
      </c>
      <c r="BU7" s="103">
        <f t="shared" si="36"/>
        <v>0</v>
      </c>
      <c r="BV7" s="103">
        <f t="shared" si="37"/>
        <v>0</v>
      </c>
      <c r="BW7" s="103">
        <f t="shared" si="38"/>
        <v>0</v>
      </c>
      <c r="BX7" s="103">
        <f t="shared" si="39"/>
        <v>0</v>
      </c>
      <c r="BY7" s="103">
        <f t="shared" si="2"/>
        <v>85.104925304510061</v>
      </c>
      <c r="BZ7" s="103">
        <f t="shared" si="3"/>
        <v>503.30223286884529</v>
      </c>
      <c r="CE7" s="103" t="s">
        <v>157</v>
      </c>
      <c r="CF7" s="103" t="s">
        <v>532</v>
      </c>
      <c r="CG7" s="103" t="s">
        <v>593</v>
      </c>
      <c r="DU7" s="103">
        <f t="shared" si="4"/>
        <v>503.30223286884529</v>
      </c>
    </row>
    <row r="8" spans="1:125" x14ac:dyDescent="0.25">
      <c r="A8" s="102" t="s">
        <v>158</v>
      </c>
      <c r="E8" s="104">
        <v>21093787.738845974</v>
      </c>
      <c r="F8" s="104">
        <v>55974229.687449768</v>
      </c>
      <c r="G8" s="104">
        <v>110763394.05403784</v>
      </c>
      <c r="H8" s="104">
        <v>102668213.32706903</v>
      </c>
      <c r="I8" s="104">
        <v>119812516.32859254</v>
      </c>
      <c r="J8" s="104">
        <v>124855624.90560968</v>
      </c>
      <c r="K8" s="104">
        <v>91934474.238281965</v>
      </c>
      <c r="L8" s="104">
        <v>34103267.727087289</v>
      </c>
      <c r="M8" s="104">
        <v>30196983.481375948</v>
      </c>
      <c r="N8" s="104">
        <v>26628101.665618256</v>
      </c>
      <c r="O8" s="104">
        <v>23804084.97596224</v>
      </c>
      <c r="P8" s="104">
        <v>21770550.478033498</v>
      </c>
      <c r="Q8" s="104">
        <v>19985464.885027338</v>
      </c>
      <c r="R8" s="104">
        <v>18480306.204146899</v>
      </c>
      <c r="S8" s="104">
        <v>17183055.314966321</v>
      </c>
      <c r="T8" s="104">
        <v>16092441.343187146</v>
      </c>
      <c r="U8" s="104">
        <v>15258110.627612315</v>
      </c>
      <c r="V8" s="104">
        <v>14489276.872262144</v>
      </c>
      <c r="W8" s="104">
        <v>13858306.246064631</v>
      </c>
      <c r="X8" s="104">
        <v>13362905.527699603</v>
      </c>
      <c r="Y8" s="104">
        <v>12882024.07277672</v>
      </c>
      <c r="Z8" s="104">
        <v>12410368.597869001</v>
      </c>
      <c r="AA8" s="104">
        <v>12063685.111679366</v>
      </c>
      <c r="AB8" s="104">
        <v>11702727.42346599</v>
      </c>
      <c r="AC8" s="104">
        <v>11425085.027228162</v>
      </c>
      <c r="AD8" s="104">
        <v>11076237.592732675</v>
      </c>
      <c r="AE8" s="104">
        <v>10397108.859507132</v>
      </c>
      <c r="AF8" s="104">
        <v>9346908.0660370458</v>
      </c>
      <c r="AG8" s="104">
        <v>8400073.03477614</v>
      </c>
      <c r="AH8" s="104">
        <v>7385542.9717069427</v>
      </c>
      <c r="AI8" s="104">
        <v>3883515.7637363118</v>
      </c>
      <c r="AJ8" s="107">
        <f t="shared" si="5"/>
        <v>1003288372.1504457</v>
      </c>
      <c r="AN8" s="102" t="s">
        <v>593</v>
      </c>
      <c r="AO8" s="102" t="s">
        <v>158</v>
      </c>
      <c r="AP8" s="102" t="str">
        <f t="shared" si="0"/>
        <v>DS Servicios Petroleros</v>
      </c>
      <c r="AQ8" s="103">
        <f t="shared" si="6"/>
        <v>0</v>
      </c>
      <c r="AR8" s="103">
        <f t="shared" si="7"/>
        <v>0</v>
      </c>
      <c r="AS8" s="103">
        <f t="shared" si="8"/>
        <v>0</v>
      </c>
      <c r="AT8" s="103">
        <f t="shared" si="9"/>
        <v>21.093787738845975</v>
      </c>
      <c r="AU8" s="103">
        <f t="shared" si="10"/>
        <v>55.974229687449771</v>
      </c>
      <c r="AV8" s="103">
        <f t="shared" si="11"/>
        <v>110.76339405403785</v>
      </c>
      <c r="AW8" s="103">
        <f t="shared" si="12"/>
        <v>102.66821332706903</v>
      </c>
      <c r="AX8" s="103">
        <f t="shared" si="13"/>
        <v>119.81251632859254</v>
      </c>
      <c r="AY8" s="103">
        <f t="shared" si="14"/>
        <v>124.85562490560969</v>
      </c>
      <c r="AZ8" s="103">
        <f t="shared" si="15"/>
        <v>91.934474238281965</v>
      </c>
      <c r="BA8" s="103">
        <f t="shared" si="16"/>
        <v>34.103267727087292</v>
      </c>
      <c r="BB8" s="103">
        <f t="shared" si="17"/>
        <v>30.196983481375948</v>
      </c>
      <c r="BC8" s="103">
        <f t="shared" si="18"/>
        <v>26.628101665618257</v>
      </c>
      <c r="BD8" s="103">
        <f t="shared" si="19"/>
        <v>23.80408497596224</v>
      </c>
      <c r="BE8" s="103">
        <f t="shared" si="20"/>
        <v>21.770550478033499</v>
      </c>
      <c r="BF8" s="103">
        <f t="shared" si="21"/>
        <v>19.985464885027337</v>
      </c>
      <c r="BG8" s="103">
        <f t="shared" si="22"/>
        <v>18.480306204146899</v>
      </c>
      <c r="BH8" s="103">
        <f t="shared" si="23"/>
        <v>17.183055314966321</v>
      </c>
      <c r="BI8" s="103">
        <f t="shared" si="24"/>
        <v>16.092441343187147</v>
      </c>
      <c r="BJ8" s="103">
        <f t="shared" si="25"/>
        <v>15.258110627612314</v>
      </c>
      <c r="BK8" s="103">
        <f t="shared" si="26"/>
        <v>14.489276872262144</v>
      </c>
      <c r="BL8" s="103">
        <f t="shared" si="27"/>
        <v>13.858306246064631</v>
      </c>
      <c r="BM8" s="103">
        <f t="shared" si="28"/>
        <v>13.362905527699603</v>
      </c>
      <c r="BN8" s="103">
        <f t="shared" si="29"/>
        <v>12.882024072776719</v>
      </c>
      <c r="BO8" s="103">
        <f t="shared" si="30"/>
        <v>12.410368597869001</v>
      </c>
      <c r="BP8" s="103">
        <f t="shared" si="31"/>
        <v>12.063685111679366</v>
      </c>
      <c r="BQ8" s="103">
        <f t="shared" si="32"/>
        <v>11.702727423465989</v>
      </c>
      <c r="BR8" s="103">
        <f t="shared" si="33"/>
        <v>11.425085027228162</v>
      </c>
      <c r="BS8" s="103">
        <f t="shared" si="34"/>
        <v>11.076237592732676</v>
      </c>
      <c r="BT8" s="103">
        <f t="shared" si="35"/>
        <v>10.397108859507131</v>
      </c>
      <c r="BU8" s="103">
        <f t="shared" si="36"/>
        <v>9.3469080660370452</v>
      </c>
      <c r="BV8" s="103">
        <f t="shared" si="37"/>
        <v>8.4000730347761401</v>
      </c>
      <c r="BW8" s="103">
        <f t="shared" si="38"/>
        <v>7.3855429717069425</v>
      </c>
      <c r="BX8" s="103">
        <f t="shared" si="39"/>
        <v>3.883515763736312</v>
      </c>
      <c r="BY8" s="103">
        <f t="shared" si="2"/>
        <v>342.08286414347162</v>
      </c>
      <c r="BZ8" s="103">
        <f t="shared" si="3"/>
        <v>1003.2883721504458</v>
      </c>
      <c r="CE8" s="103" t="s">
        <v>158</v>
      </c>
      <c r="CF8" s="103" t="s">
        <v>540</v>
      </c>
      <c r="CG8" s="103" t="s">
        <v>593</v>
      </c>
      <c r="DU8" s="103">
        <f t="shared" si="4"/>
        <v>1003.2883721504458</v>
      </c>
    </row>
    <row r="9" spans="1:125" x14ac:dyDescent="0.25">
      <c r="A9" s="102" t="s">
        <v>72</v>
      </c>
      <c r="E9" s="104">
        <v>1727788.7594704698</v>
      </c>
      <c r="F9" s="104">
        <v>22012302.677435249</v>
      </c>
      <c r="AJ9" s="107">
        <f t="shared" si="5"/>
        <v>23740091.436905719</v>
      </c>
      <c r="AN9" s="102" t="s">
        <v>593</v>
      </c>
      <c r="AO9" s="102" t="s">
        <v>72</v>
      </c>
      <c r="AP9" s="102" t="str">
        <f t="shared" si="0"/>
        <v>Operadora de Campos DWF</v>
      </c>
      <c r="AQ9" s="103">
        <f t="shared" si="6"/>
        <v>0</v>
      </c>
      <c r="AR9" s="103">
        <f t="shared" si="7"/>
        <v>0</v>
      </c>
      <c r="AS9" s="103">
        <f t="shared" si="8"/>
        <v>0</v>
      </c>
      <c r="AT9" s="103">
        <f t="shared" si="9"/>
        <v>1.7277887594704697</v>
      </c>
      <c r="AU9" s="103">
        <f t="shared" si="10"/>
        <v>22.012302677435247</v>
      </c>
      <c r="AV9" s="103">
        <f t="shared" si="11"/>
        <v>0</v>
      </c>
      <c r="AW9" s="103">
        <f t="shared" si="12"/>
        <v>0</v>
      </c>
      <c r="AX9" s="103">
        <f t="shared" si="13"/>
        <v>0</v>
      </c>
      <c r="AY9" s="103">
        <f t="shared" si="14"/>
        <v>0</v>
      </c>
      <c r="AZ9" s="103">
        <f t="shared" si="15"/>
        <v>0</v>
      </c>
      <c r="BA9" s="103">
        <f t="shared" si="16"/>
        <v>0</v>
      </c>
      <c r="BB9" s="103">
        <f t="shared" si="17"/>
        <v>0</v>
      </c>
      <c r="BC9" s="103">
        <f t="shared" si="18"/>
        <v>0</v>
      </c>
      <c r="BD9" s="103">
        <f t="shared" si="19"/>
        <v>0</v>
      </c>
      <c r="BE9" s="103">
        <f t="shared" si="20"/>
        <v>0</v>
      </c>
      <c r="BF9" s="103">
        <f t="shared" si="21"/>
        <v>0</v>
      </c>
      <c r="BG9" s="103">
        <f t="shared" si="22"/>
        <v>0</v>
      </c>
      <c r="BH9" s="103">
        <f t="shared" si="23"/>
        <v>0</v>
      </c>
      <c r="BI9" s="103">
        <f t="shared" si="24"/>
        <v>0</v>
      </c>
      <c r="BJ9" s="103">
        <f t="shared" si="25"/>
        <v>0</v>
      </c>
      <c r="BK9" s="103">
        <f t="shared" si="26"/>
        <v>0</v>
      </c>
      <c r="BL9" s="103">
        <f t="shared" si="27"/>
        <v>0</v>
      </c>
      <c r="BM9" s="103">
        <f t="shared" si="28"/>
        <v>0</v>
      </c>
      <c r="BN9" s="103">
        <f t="shared" si="29"/>
        <v>0</v>
      </c>
      <c r="BO9" s="103">
        <f t="shared" si="30"/>
        <v>0</v>
      </c>
      <c r="BP9" s="103">
        <f t="shared" si="31"/>
        <v>0</v>
      </c>
      <c r="BQ9" s="103">
        <f t="shared" si="32"/>
        <v>0</v>
      </c>
      <c r="BR9" s="103">
        <f t="shared" si="33"/>
        <v>0</v>
      </c>
      <c r="BS9" s="103">
        <f t="shared" si="34"/>
        <v>0</v>
      </c>
      <c r="BT9" s="103">
        <f t="shared" si="35"/>
        <v>0</v>
      </c>
      <c r="BU9" s="103">
        <f t="shared" si="36"/>
        <v>0</v>
      </c>
      <c r="BV9" s="103">
        <f t="shared" si="37"/>
        <v>0</v>
      </c>
      <c r="BW9" s="103">
        <f t="shared" si="38"/>
        <v>0</v>
      </c>
      <c r="BX9" s="103">
        <f t="shared" si="39"/>
        <v>0</v>
      </c>
      <c r="BY9" s="103">
        <f t="shared" si="2"/>
        <v>0</v>
      </c>
      <c r="BZ9" s="103">
        <f t="shared" si="3"/>
        <v>23.740091436905718</v>
      </c>
      <c r="CE9" s="103" t="s">
        <v>72</v>
      </c>
      <c r="CF9" s="103" t="s">
        <v>109</v>
      </c>
      <c r="CG9" s="103" t="s">
        <v>593</v>
      </c>
      <c r="DU9" s="103">
        <f t="shared" si="4"/>
        <v>23.740091436905718</v>
      </c>
    </row>
    <row r="10" spans="1:125" x14ac:dyDescent="0.25">
      <c r="A10" s="102" t="s">
        <v>4</v>
      </c>
      <c r="B10" s="104">
        <v>2378160.2749999999</v>
      </c>
      <c r="C10" s="104">
        <v>7624720.8249999993</v>
      </c>
      <c r="D10" s="104">
        <v>4911093.49125</v>
      </c>
      <c r="E10" s="104">
        <v>59140802.165812492</v>
      </c>
      <c r="F10" s="104">
        <v>70842249.950643629</v>
      </c>
      <c r="AJ10" s="107">
        <f t="shared" si="5"/>
        <v>144897026.70770612</v>
      </c>
      <c r="AN10" s="102" t="s">
        <v>96</v>
      </c>
      <c r="AO10" s="102" t="s">
        <v>4</v>
      </c>
      <c r="AP10" s="102" t="str">
        <f t="shared" si="0"/>
        <v>Hokchi Energy</v>
      </c>
      <c r="AQ10" s="103">
        <f t="shared" si="6"/>
        <v>2.3781602749999999</v>
      </c>
      <c r="AR10" s="103">
        <f t="shared" si="7"/>
        <v>7.6247208249999989</v>
      </c>
      <c r="AS10" s="103">
        <f t="shared" si="8"/>
        <v>4.9110934912499999</v>
      </c>
      <c r="AT10" s="103">
        <f t="shared" si="9"/>
        <v>59.140802165812495</v>
      </c>
      <c r="AU10" s="103">
        <f t="shared" si="10"/>
        <v>70.842249950643634</v>
      </c>
      <c r="AV10" s="103">
        <f t="shared" si="11"/>
        <v>0</v>
      </c>
      <c r="AW10" s="103">
        <f t="shared" si="12"/>
        <v>0</v>
      </c>
      <c r="AX10" s="103">
        <f t="shared" si="13"/>
        <v>0</v>
      </c>
      <c r="AY10" s="103">
        <f t="shared" si="14"/>
        <v>0</v>
      </c>
      <c r="AZ10" s="103">
        <f t="shared" si="15"/>
        <v>0</v>
      </c>
      <c r="BA10" s="103">
        <f t="shared" si="16"/>
        <v>0</v>
      </c>
      <c r="BB10" s="103">
        <f t="shared" si="17"/>
        <v>0</v>
      </c>
      <c r="BC10" s="103">
        <f t="shared" si="18"/>
        <v>0</v>
      </c>
      <c r="BD10" s="103">
        <f t="shared" si="19"/>
        <v>0</v>
      </c>
      <c r="BE10" s="103">
        <f t="shared" si="20"/>
        <v>0</v>
      </c>
      <c r="BF10" s="103">
        <f t="shared" si="21"/>
        <v>0</v>
      </c>
      <c r="BG10" s="103">
        <f t="shared" si="22"/>
        <v>0</v>
      </c>
      <c r="BH10" s="103">
        <f t="shared" si="23"/>
        <v>0</v>
      </c>
      <c r="BI10" s="103">
        <f t="shared" si="24"/>
        <v>0</v>
      </c>
      <c r="BJ10" s="103">
        <f t="shared" si="25"/>
        <v>0</v>
      </c>
      <c r="BK10" s="103">
        <f t="shared" si="26"/>
        <v>0</v>
      </c>
      <c r="BL10" s="103">
        <f t="shared" si="27"/>
        <v>0</v>
      </c>
      <c r="BM10" s="103">
        <f t="shared" si="28"/>
        <v>0</v>
      </c>
      <c r="BN10" s="103">
        <f t="shared" si="29"/>
        <v>0</v>
      </c>
      <c r="BO10" s="103">
        <f t="shared" si="30"/>
        <v>0</v>
      </c>
      <c r="BP10" s="103">
        <f t="shared" si="31"/>
        <v>0</v>
      </c>
      <c r="BQ10" s="103">
        <f t="shared" si="32"/>
        <v>0</v>
      </c>
      <c r="BR10" s="103">
        <f t="shared" si="33"/>
        <v>0</v>
      </c>
      <c r="BS10" s="103">
        <f t="shared" si="34"/>
        <v>0</v>
      </c>
      <c r="BT10" s="103">
        <f t="shared" si="35"/>
        <v>0</v>
      </c>
      <c r="BU10" s="103">
        <f t="shared" si="36"/>
        <v>0</v>
      </c>
      <c r="BV10" s="103">
        <f t="shared" si="37"/>
        <v>0</v>
      </c>
      <c r="BW10" s="103">
        <f t="shared" si="38"/>
        <v>0</v>
      </c>
      <c r="BX10" s="103">
        <f t="shared" si="39"/>
        <v>0</v>
      </c>
      <c r="BY10" s="103">
        <f t="shared" si="2"/>
        <v>0</v>
      </c>
      <c r="BZ10" s="103">
        <f t="shared" si="3"/>
        <v>144.89702670770612</v>
      </c>
      <c r="CE10" s="103" t="s">
        <v>4</v>
      </c>
      <c r="CF10" s="103" t="s">
        <v>7</v>
      </c>
      <c r="CG10" s="103" t="s">
        <v>96</v>
      </c>
      <c r="DU10" s="103">
        <f t="shared" si="4"/>
        <v>144.89702670770612</v>
      </c>
    </row>
    <row r="11" spans="1:125" x14ac:dyDescent="0.25">
      <c r="A11" s="102" t="s">
        <v>5</v>
      </c>
      <c r="B11" s="104">
        <v>2194783.6749999998</v>
      </c>
      <c r="C11" s="104">
        <v>9165311.0250000022</v>
      </c>
      <c r="D11" s="104">
        <v>71517505.201250002</v>
      </c>
      <c r="E11" s="104">
        <v>95900950.472757906</v>
      </c>
      <c r="F11" s="104">
        <v>163802284.77808252</v>
      </c>
      <c r="G11" s="104">
        <v>4506943.7362637371</v>
      </c>
      <c r="AJ11" s="107">
        <f t="shared" si="5"/>
        <v>347087778.88835418</v>
      </c>
      <c r="AN11" s="102" t="s">
        <v>96</v>
      </c>
      <c r="AO11" s="102" t="s">
        <v>5</v>
      </c>
      <c r="AP11" s="102" t="str">
        <f t="shared" si="0"/>
        <v>Talos Energy Offshore Mexico 7</v>
      </c>
      <c r="AQ11" s="103">
        <f t="shared" si="6"/>
        <v>2.1947836749999996</v>
      </c>
      <c r="AR11" s="103">
        <f t="shared" si="7"/>
        <v>9.1653110250000029</v>
      </c>
      <c r="AS11" s="103">
        <f t="shared" si="8"/>
        <v>71.517505201250003</v>
      </c>
      <c r="AT11" s="103">
        <f t="shared" si="9"/>
        <v>95.900950472757913</v>
      </c>
      <c r="AU11" s="103">
        <f t="shared" si="10"/>
        <v>163.80228477808251</v>
      </c>
      <c r="AV11" s="103">
        <f t="shared" si="11"/>
        <v>4.5069437362637368</v>
      </c>
      <c r="AW11" s="103">
        <f t="shared" si="12"/>
        <v>0</v>
      </c>
      <c r="AX11" s="103">
        <f t="shared" si="13"/>
        <v>0</v>
      </c>
      <c r="AY11" s="103">
        <f t="shared" si="14"/>
        <v>0</v>
      </c>
      <c r="AZ11" s="103">
        <f t="shared" si="15"/>
        <v>0</v>
      </c>
      <c r="BA11" s="103">
        <f t="shared" si="16"/>
        <v>0</v>
      </c>
      <c r="BB11" s="103">
        <f t="shared" si="17"/>
        <v>0</v>
      </c>
      <c r="BC11" s="103">
        <f t="shared" si="18"/>
        <v>0</v>
      </c>
      <c r="BD11" s="103">
        <f t="shared" si="19"/>
        <v>0</v>
      </c>
      <c r="BE11" s="103">
        <f t="shared" si="20"/>
        <v>0</v>
      </c>
      <c r="BF11" s="103">
        <f t="shared" si="21"/>
        <v>0</v>
      </c>
      <c r="BG11" s="103">
        <f t="shared" si="22"/>
        <v>0</v>
      </c>
      <c r="BH11" s="103">
        <f t="shared" si="23"/>
        <v>0</v>
      </c>
      <c r="BI11" s="103">
        <f t="shared" si="24"/>
        <v>0</v>
      </c>
      <c r="BJ11" s="103">
        <f t="shared" si="25"/>
        <v>0</v>
      </c>
      <c r="BK11" s="103">
        <f t="shared" si="26"/>
        <v>0</v>
      </c>
      <c r="BL11" s="103">
        <f t="shared" si="27"/>
        <v>0</v>
      </c>
      <c r="BM11" s="103">
        <f t="shared" si="28"/>
        <v>0</v>
      </c>
      <c r="BN11" s="103">
        <f t="shared" si="29"/>
        <v>0</v>
      </c>
      <c r="BO11" s="103">
        <f t="shared" si="30"/>
        <v>0</v>
      </c>
      <c r="BP11" s="103">
        <f t="shared" si="31"/>
        <v>0</v>
      </c>
      <c r="BQ11" s="103">
        <f t="shared" si="32"/>
        <v>0</v>
      </c>
      <c r="BR11" s="103">
        <f t="shared" si="33"/>
        <v>0</v>
      </c>
      <c r="BS11" s="103">
        <f t="shared" si="34"/>
        <v>0</v>
      </c>
      <c r="BT11" s="103">
        <f t="shared" si="35"/>
        <v>0</v>
      </c>
      <c r="BU11" s="103">
        <f t="shared" si="36"/>
        <v>0</v>
      </c>
      <c r="BV11" s="103">
        <f t="shared" si="37"/>
        <v>0</v>
      </c>
      <c r="BW11" s="103">
        <f t="shared" si="38"/>
        <v>0</v>
      </c>
      <c r="BX11" s="103">
        <f t="shared" si="39"/>
        <v>0</v>
      </c>
      <c r="BY11" s="103">
        <f t="shared" si="2"/>
        <v>0</v>
      </c>
      <c r="BZ11" s="103">
        <f t="shared" si="3"/>
        <v>347.08777888835419</v>
      </c>
      <c r="CE11" s="103" t="s">
        <v>5</v>
      </c>
      <c r="CF11" s="103" t="s">
        <v>110</v>
      </c>
      <c r="CG11" s="103" t="s">
        <v>96</v>
      </c>
      <c r="DU11" s="103">
        <f t="shared" si="4"/>
        <v>347.08777888835419</v>
      </c>
    </row>
    <row r="12" spans="1:125" x14ac:dyDescent="0.25">
      <c r="A12" s="102" t="s">
        <v>83</v>
      </c>
      <c r="B12" s="104">
        <v>236141.4235647991</v>
      </c>
      <c r="C12" s="104">
        <v>55530919.907626867</v>
      </c>
      <c r="D12" s="104">
        <v>235869016.47918016</v>
      </c>
      <c r="E12" s="104">
        <v>305555437.00347525</v>
      </c>
      <c r="F12" s="104">
        <v>401295563.34654659</v>
      </c>
      <c r="G12" s="104">
        <v>570094153.97181952</v>
      </c>
      <c r="H12" s="104">
        <v>445918149.74578965</v>
      </c>
      <c r="I12" s="104">
        <v>431823008.94057667</v>
      </c>
      <c r="J12" s="104">
        <v>369242774.24775434</v>
      </c>
      <c r="K12" s="104">
        <v>575195867.07535601</v>
      </c>
      <c r="L12" s="104">
        <v>451233159.00527084</v>
      </c>
      <c r="M12" s="104">
        <v>289082569.23481876</v>
      </c>
      <c r="N12" s="104">
        <v>318283768.6802544</v>
      </c>
      <c r="O12" s="104">
        <v>343795082.55150902</v>
      </c>
      <c r="P12" s="104">
        <v>287660624.0469541</v>
      </c>
      <c r="Q12" s="104">
        <v>316558067.80325228</v>
      </c>
      <c r="R12" s="104">
        <v>340339328.87968993</v>
      </c>
      <c r="S12" s="104">
        <v>285546137.87797165</v>
      </c>
      <c r="T12" s="104">
        <v>315894484.9745785</v>
      </c>
      <c r="U12" s="104">
        <v>338612102.62729371</v>
      </c>
      <c r="V12" s="104">
        <v>241497892.72216237</v>
      </c>
      <c r="W12" s="104">
        <v>143627743.038829</v>
      </c>
      <c r="X12" s="104">
        <v>167818043.60612652</v>
      </c>
      <c r="Y12" s="104">
        <v>114970012.92619592</v>
      </c>
      <c r="Z12" s="104">
        <v>143053006.19554427</v>
      </c>
      <c r="AA12" s="104">
        <v>167539583.19269699</v>
      </c>
      <c r="AB12" s="104">
        <v>204800200.94</v>
      </c>
      <c r="AC12" s="104">
        <v>0</v>
      </c>
      <c r="AD12" s="104">
        <v>0</v>
      </c>
      <c r="AE12" s="104">
        <v>0</v>
      </c>
      <c r="AF12" s="104">
        <v>0</v>
      </c>
      <c r="AG12" s="104">
        <v>0</v>
      </c>
      <c r="AH12" s="104">
        <v>0</v>
      </c>
      <c r="AI12" s="104">
        <v>0</v>
      </c>
      <c r="AJ12" s="107">
        <f t="shared" si="5"/>
        <v>7861072840.4448376</v>
      </c>
      <c r="AN12" s="102" t="s">
        <v>97</v>
      </c>
      <c r="AO12" s="102" t="s">
        <v>83</v>
      </c>
      <c r="AP12" s="102" t="str">
        <f t="shared" si="0"/>
        <v xml:space="preserve">ENI México </v>
      </c>
      <c r="AQ12" s="103">
        <f t="shared" si="6"/>
        <v>0.23614142356479911</v>
      </c>
      <c r="AR12" s="103">
        <f t="shared" si="7"/>
        <v>55.530919907626867</v>
      </c>
      <c r="AS12" s="103">
        <f t="shared" si="8"/>
        <v>235.86901647918015</v>
      </c>
      <c r="AT12" s="103">
        <f t="shared" si="9"/>
        <v>305.55543700347528</v>
      </c>
      <c r="AU12" s="103">
        <f t="shared" si="10"/>
        <v>401.2955633465466</v>
      </c>
      <c r="AV12" s="103">
        <f t="shared" si="11"/>
        <v>570.09415397181954</v>
      </c>
      <c r="AW12" s="103">
        <f t="shared" si="12"/>
        <v>445.91814974578966</v>
      </c>
      <c r="AX12" s="103">
        <f t="shared" si="13"/>
        <v>431.8230089405767</v>
      </c>
      <c r="AY12" s="103">
        <f t="shared" si="14"/>
        <v>369.24277424775431</v>
      </c>
      <c r="AZ12" s="103">
        <f t="shared" si="15"/>
        <v>575.19586707535598</v>
      </c>
      <c r="BA12" s="103">
        <f t="shared" si="16"/>
        <v>451.23315900527086</v>
      </c>
      <c r="BB12" s="103">
        <f t="shared" si="17"/>
        <v>289.08256923481878</v>
      </c>
      <c r="BC12" s="103">
        <f t="shared" si="18"/>
        <v>318.28376868025441</v>
      </c>
      <c r="BD12" s="103">
        <f t="shared" si="19"/>
        <v>343.79508255150904</v>
      </c>
      <c r="BE12" s="103">
        <f t="shared" si="20"/>
        <v>287.66062404695407</v>
      </c>
      <c r="BF12" s="103">
        <f t="shared" si="21"/>
        <v>316.5580678032523</v>
      </c>
      <c r="BG12" s="103">
        <f t="shared" si="22"/>
        <v>340.33932887968996</v>
      </c>
      <c r="BH12" s="103">
        <f t="shared" si="23"/>
        <v>285.54613787797166</v>
      </c>
      <c r="BI12" s="103">
        <f t="shared" si="24"/>
        <v>315.89448497457852</v>
      </c>
      <c r="BJ12" s="103">
        <f t="shared" si="25"/>
        <v>338.61210262729372</v>
      </c>
      <c r="BK12" s="103">
        <f t="shared" si="26"/>
        <v>241.49789272216236</v>
      </c>
      <c r="BL12" s="103">
        <f t="shared" si="27"/>
        <v>143.62774303882901</v>
      </c>
      <c r="BM12" s="103">
        <f t="shared" si="28"/>
        <v>167.81804360612651</v>
      </c>
      <c r="BN12" s="103">
        <f t="shared" si="29"/>
        <v>114.97001292619592</v>
      </c>
      <c r="BO12" s="103">
        <f t="shared" si="30"/>
        <v>143.05300619554427</v>
      </c>
      <c r="BP12" s="103">
        <f t="shared" si="31"/>
        <v>167.53958319269699</v>
      </c>
      <c r="BQ12" s="103">
        <f t="shared" si="32"/>
        <v>204.80020094</v>
      </c>
      <c r="BR12" s="103">
        <f t="shared" si="33"/>
        <v>0</v>
      </c>
      <c r="BS12" s="103">
        <f t="shared" si="34"/>
        <v>0</v>
      </c>
      <c r="BT12" s="103">
        <f t="shared" si="35"/>
        <v>0</v>
      </c>
      <c r="BU12" s="103">
        <f t="shared" si="36"/>
        <v>0</v>
      </c>
      <c r="BV12" s="103">
        <f t="shared" si="37"/>
        <v>0</v>
      </c>
      <c r="BW12" s="103">
        <f t="shared" si="38"/>
        <v>0</v>
      </c>
      <c r="BX12" s="103">
        <f t="shared" si="39"/>
        <v>0</v>
      </c>
      <c r="BY12" s="103">
        <f t="shared" si="2"/>
        <v>4019.0786492978764</v>
      </c>
      <c r="BZ12" s="103">
        <f t="shared" si="3"/>
        <v>7861.0728404448373</v>
      </c>
      <c r="CE12" s="103" t="s">
        <v>83</v>
      </c>
      <c r="CF12" s="103" t="s">
        <v>111</v>
      </c>
      <c r="CG12" s="103" t="s">
        <v>97</v>
      </c>
      <c r="DU12" s="103">
        <f t="shared" si="4"/>
        <v>7861.0728404448373</v>
      </c>
    </row>
    <row r="13" spans="1:125" x14ac:dyDescent="0.25">
      <c r="A13" s="102" t="s">
        <v>6</v>
      </c>
      <c r="C13" s="104">
        <v>25403870.609999992</v>
      </c>
      <c r="D13" s="104">
        <v>150088144.1900911</v>
      </c>
      <c r="E13" s="104">
        <v>128359685.35959177</v>
      </c>
      <c r="F13" s="104">
        <v>235274256.13861316</v>
      </c>
      <c r="G13" s="104">
        <v>368190795.25424361</v>
      </c>
      <c r="H13" s="104">
        <v>258085439.5986864</v>
      </c>
      <c r="I13" s="104">
        <v>160808210.04058775</v>
      </c>
      <c r="J13" s="104">
        <v>65691436.93062076</v>
      </c>
      <c r="K13" s="104">
        <v>115792091.46283732</v>
      </c>
      <c r="L13" s="104">
        <v>68885163.060490265</v>
      </c>
      <c r="M13" s="104">
        <v>76994327.04535611</v>
      </c>
      <c r="N13" s="104">
        <v>97407133.288901165</v>
      </c>
      <c r="O13" s="104">
        <v>64661646.725843921</v>
      </c>
      <c r="P13" s="104">
        <v>123735486.73613515</v>
      </c>
      <c r="Q13" s="104">
        <v>71495060.656060725</v>
      </c>
      <c r="R13" s="104">
        <v>63157851.763115413</v>
      </c>
      <c r="S13" s="104">
        <v>109477120.69922811</v>
      </c>
      <c r="T13" s="104">
        <v>58815417.394978359</v>
      </c>
      <c r="U13" s="104">
        <v>57578864.137723438</v>
      </c>
      <c r="V13" s="104">
        <v>104647396.28154412</v>
      </c>
      <c r="W13" s="104">
        <v>56365407.701268226</v>
      </c>
      <c r="X13" s="104">
        <v>74963628.37994352</v>
      </c>
      <c r="Y13" s="104">
        <v>92481046.594716936</v>
      </c>
      <c r="Z13" s="104">
        <v>50164380.861497596</v>
      </c>
      <c r="AA13" s="104">
        <v>49302127.850988209</v>
      </c>
      <c r="AJ13" s="107">
        <f t="shared" si="5"/>
        <v>2727825988.763063</v>
      </c>
      <c r="AN13" s="102" t="s">
        <v>97</v>
      </c>
      <c r="AO13" s="102" t="s">
        <v>6</v>
      </c>
      <c r="AP13" s="102" t="str">
        <f t="shared" si="0"/>
        <v>Hokchi Energy</v>
      </c>
      <c r="AQ13" s="103">
        <f t="shared" si="6"/>
        <v>0</v>
      </c>
      <c r="AR13" s="103">
        <f t="shared" si="7"/>
        <v>25.403870609999991</v>
      </c>
      <c r="AS13" s="103">
        <f t="shared" si="8"/>
        <v>150.0881441900911</v>
      </c>
      <c r="AT13" s="103">
        <f t="shared" si="9"/>
        <v>128.35968535959177</v>
      </c>
      <c r="AU13" s="103">
        <f t="shared" si="10"/>
        <v>235.27425613861317</v>
      </c>
      <c r="AV13" s="103">
        <f t="shared" si="11"/>
        <v>368.1907952542436</v>
      </c>
      <c r="AW13" s="103">
        <f t="shared" si="12"/>
        <v>258.08543959868638</v>
      </c>
      <c r="AX13" s="103">
        <f t="shared" si="13"/>
        <v>160.80821004058777</v>
      </c>
      <c r="AY13" s="103">
        <f t="shared" si="14"/>
        <v>65.691436930620753</v>
      </c>
      <c r="AZ13" s="103">
        <f t="shared" si="15"/>
        <v>115.79209146283732</v>
      </c>
      <c r="BA13" s="103">
        <f t="shared" si="16"/>
        <v>68.885163060490271</v>
      </c>
      <c r="BB13" s="103">
        <f t="shared" si="17"/>
        <v>76.994327045356115</v>
      </c>
      <c r="BC13" s="103">
        <f t="shared" si="18"/>
        <v>97.407133288901164</v>
      </c>
      <c r="BD13" s="103">
        <f t="shared" si="19"/>
        <v>64.661646725843923</v>
      </c>
      <c r="BE13" s="103">
        <f t="shared" si="20"/>
        <v>123.73548673613516</v>
      </c>
      <c r="BF13" s="103">
        <f t="shared" si="21"/>
        <v>71.49506065606073</v>
      </c>
      <c r="BG13" s="103">
        <f t="shared" si="22"/>
        <v>63.15785176311541</v>
      </c>
      <c r="BH13" s="103">
        <f t="shared" si="23"/>
        <v>109.47712069922811</v>
      </c>
      <c r="BI13" s="103">
        <f t="shared" si="24"/>
        <v>58.815417394978361</v>
      </c>
      <c r="BJ13" s="103">
        <f t="shared" si="25"/>
        <v>57.578864137723436</v>
      </c>
      <c r="BK13" s="103">
        <f t="shared" si="26"/>
        <v>104.64739628154412</v>
      </c>
      <c r="BL13" s="103">
        <f t="shared" si="27"/>
        <v>56.365407701268225</v>
      </c>
      <c r="BM13" s="103">
        <f t="shared" si="28"/>
        <v>74.963628379943515</v>
      </c>
      <c r="BN13" s="103">
        <f t="shared" si="29"/>
        <v>92.481046594716943</v>
      </c>
      <c r="BO13" s="103">
        <f t="shared" si="30"/>
        <v>50.164380861497598</v>
      </c>
      <c r="BP13" s="103">
        <f t="shared" si="31"/>
        <v>49.302127850988207</v>
      </c>
      <c r="BQ13" s="103">
        <f t="shared" si="32"/>
        <v>0</v>
      </c>
      <c r="BR13" s="103">
        <f t="shared" si="33"/>
        <v>0</v>
      </c>
      <c r="BS13" s="103">
        <f t="shared" si="34"/>
        <v>0</v>
      </c>
      <c r="BT13" s="103">
        <f t="shared" si="35"/>
        <v>0</v>
      </c>
      <c r="BU13" s="103">
        <f t="shared" si="36"/>
        <v>0</v>
      </c>
      <c r="BV13" s="103">
        <f t="shared" si="37"/>
        <v>0</v>
      </c>
      <c r="BW13" s="103">
        <f t="shared" si="38"/>
        <v>0</v>
      </c>
      <c r="BX13" s="103">
        <f t="shared" si="39"/>
        <v>0</v>
      </c>
      <c r="BY13" s="103">
        <f t="shared" si="2"/>
        <v>1151.2468961173008</v>
      </c>
      <c r="BZ13" s="103">
        <f t="shared" si="3"/>
        <v>2727.8259887630629</v>
      </c>
      <c r="CE13" s="103" t="s">
        <v>6</v>
      </c>
      <c r="CF13" s="103" t="s">
        <v>7</v>
      </c>
      <c r="CG13" s="103" t="s">
        <v>97</v>
      </c>
      <c r="DU13" s="103">
        <f t="shared" si="4"/>
        <v>2727.8259887630629</v>
      </c>
    </row>
    <row r="14" spans="1:125" x14ac:dyDescent="0.25">
      <c r="A14" s="102" t="s">
        <v>8</v>
      </c>
      <c r="C14" s="104">
        <v>27974149.55689656</v>
      </c>
      <c r="D14" s="104">
        <v>147529046.43452173</v>
      </c>
      <c r="E14" s="104">
        <v>36213062.849999994</v>
      </c>
      <c r="F14" s="104">
        <v>413110000.42099983</v>
      </c>
      <c r="G14" s="104">
        <v>328434676.82204401</v>
      </c>
      <c r="H14" s="104">
        <v>591602036.99999988</v>
      </c>
      <c r="I14" s="104">
        <v>797858144.18837881</v>
      </c>
      <c r="J14" s="104">
        <v>361201330.37679243</v>
      </c>
      <c r="K14" s="104">
        <v>467465195.09100384</v>
      </c>
      <c r="L14" s="104">
        <v>542032416.34283912</v>
      </c>
      <c r="M14" s="104">
        <v>486644968.44288665</v>
      </c>
      <c r="N14" s="104">
        <v>271947053.45826578</v>
      </c>
      <c r="O14" s="104">
        <v>253875575.40040338</v>
      </c>
      <c r="P14" s="104">
        <v>279391104.39634299</v>
      </c>
      <c r="Q14" s="104">
        <v>221691432.01428947</v>
      </c>
      <c r="R14" s="104">
        <v>222537466.28873223</v>
      </c>
      <c r="S14" s="104">
        <v>291438677.238428</v>
      </c>
      <c r="T14" s="104">
        <v>217917290.21009368</v>
      </c>
      <c r="U14" s="104">
        <v>258160878.73065099</v>
      </c>
      <c r="V14" s="104">
        <v>279423720.31430715</v>
      </c>
      <c r="W14" s="104">
        <v>213065814.20805997</v>
      </c>
      <c r="X14" s="104">
        <v>228159381.38552475</v>
      </c>
      <c r="Y14" s="104">
        <v>307860473.6386168</v>
      </c>
      <c r="Z14" s="104">
        <v>196688539.45333576</v>
      </c>
      <c r="AA14" s="104">
        <v>302839120.74150217</v>
      </c>
      <c r="AB14" s="104">
        <v>12267944.629094411</v>
      </c>
      <c r="AJ14" s="107">
        <f t="shared" si="5"/>
        <v>7757329499.6340103</v>
      </c>
      <c r="AN14" s="102" t="s">
        <v>97</v>
      </c>
      <c r="AO14" s="102" t="s">
        <v>8</v>
      </c>
      <c r="AP14" s="102" t="str">
        <f t="shared" si="0"/>
        <v>Fielwood Energy E&amp;P México</v>
      </c>
      <c r="AQ14" s="103">
        <f t="shared" si="6"/>
        <v>0</v>
      </c>
      <c r="AR14" s="103">
        <f t="shared" si="7"/>
        <v>27.97414955689656</v>
      </c>
      <c r="AS14" s="103">
        <f t="shared" si="8"/>
        <v>147.52904643452175</v>
      </c>
      <c r="AT14" s="103">
        <f t="shared" si="9"/>
        <v>36.213062849999993</v>
      </c>
      <c r="AU14" s="103">
        <f t="shared" si="10"/>
        <v>413.11000042099982</v>
      </c>
      <c r="AV14" s="103">
        <f t="shared" si="11"/>
        <v>328.43467682204403</v>
      </c>
      <c r="AW14" s="103">
        <f t="shared" si="12"/>
        <v>591.60203699999988</v>
      </c>
      <c r="AX14" s="103">
        <f t="shared" si="13"/>
        <v>797.85814418837879</v>
      </c>
      <c r="AY14" s="103">
        <f t="shared" si="14"/>
        <v>361.20133037679244</v>
      </c>
      <c r="AZ14" s="103">
        <f t="shared" si="15"/>
        <v>467.46519509100386</v>
      </c>
      <c r="BA14" s="103">
        <f t="shared" si="16"/>
        <v>542.03241634283916</v>
      </c>
      <c r="BB14" s="103">
        <f t="shared" si="17"/>
        <v>486.64496844288664</v>
      </c>
      <c r="BC14" s="103">
        <f t="shared" si="18"/>
        <v>271.94705345826577</v>
      </c>
      <c r="BD14" s="103">
        <f t="shared" si="19"/>
        <v>253.87557540040339</v>
      </c>
      <c r="BE14" s="103">
        <f t="shared" si="20"/>
        <v>279.391104396343</v>
      </c>
      <c r="BF14" s="103">
        <f t="shared" si="21"/>
        <v>221.69143201428946</v>
      </c>
      <c r="BG14" s="103">
        <f t="shared" si="22"/>
        <v>222.53746628873222</v>
      </c>
      <c r="BH14" s="103">
        <f t="shared" si="23"/>
        <v>291.438677238428</v>
      </c>
      <c r="BI14" s="103">
        <f t="shared" si="24"/>
        <v>217.91729021009368</v>
      </c>
      <c r="BJ14" s="103">
        <f t="shared" si="25"/>
        <v>258.16087873065101</v>
      </c>
      <c r="BK14" s="103">
        <f t="shared" si="26"/>
        <v>279.42372031430716</v>
      </c>
      <c r="BL14" s="103">
        <f t="shared" si="27"/>
        <v>213.06581420805998</v>
      </c>
      <c r="BM14" s="103">
        <f t="shared" si="28"/>
        <v>228.15938138552474</v>
      </c>
      <c r="BN14" s="103">
        <f t="shared" si="29"/>
        <v>307.86047363861678</v>
      </c>
      <c r="BO14" s="103">
        <f t="shared" si="30"/>
        <v>196.68853945333575</v>
      </c>
      <c r="BP14" s="103">
        <f t="shared" si="31"/>
        <v>302.83912074150214</v>
      </c>
      <c r="BQ14" s="103">
        <f t="shared" si="32"/>
        <v>12.26794462909441</v>
      </c>
      <c r="BR14" s="103">
        <f t="shared" si="33"/>
        <v>0</v>
      </c>
      <c r="BS14" s="103">
        <f t="shared" si="34"/>
        <v>0</v>
      </c>
      <c r="BT14" s="103">
        <f t="shared" si="35"/>
        <v>0</v>
      </c>
      <c r="BU14" s="103">
        <f t="shared" si="36"/>
        <v>0</v>
      </c>
      <c r="BV14" s="103">
        <f t="shared" si="37"/>
        <v>0</v>
      </c>
      <c r="BW14" s="103">
        <f t="shared" si="38"/>
        <v>0</v>
      </c>
      <c r="BX14" s="103">
        <f t="shared" si="39"/>
        <v>0</v>
      </c>
      <c r="BY14" s="103">
        <f t="shared" si="2"/>
        <v>4043.9094405505339</v>
      </c>
      <c r="BZ14" s="103">
        <f t="shared" si="3"/>
        <v>7757.3294996340101</v>
      </c>
      <c r="CE14" s="103" t="s">
        <v>8</v>
      </c>
      <c r="CF14" s="103" t="s">
        <v>112</v>
      </c>
      <c r="CG14" s="103" t="s">
        <v>97</v>
      </c>
      <c r="DU14" s="103">
        <f t="shared" si="4"/>
        <v>7757.3294996340101</v>
      </c>
    </row>
    <row r="15" spans="1:125" x14ac:dyDescent="0.25">
      <c r="A15" s="102" t="s">
        <v>22</v>
      </c>
      <c r="D15" s="104">
        <v>7602892.3302634684</v>
      </c>
      <c r="E15" s="104">
        <v>1112695.3123686879</v>
      </c>
      <c r="F15" s="104">
        <v>13288098.427285336</v>
      </c>
      <c r="G15" s="104">
        <v>26423789.086178459</v>
      </c>
      <c r="H15" s="104">
        <v>13508524.191847809</v>
      </c>
      <c r="I15" s="104">
        <v>1949898.6117264749</v>
      </c>
      <c r="J15" s="104">
        <v>1802151.1051221017</v>
      </c>
      <c r="K15" s="104">
        <v>1382016.7389885404</v>
      </c>
      <c r="L15" s="104">
        <v>1508371.8176545124</v>
      </c>
      <c r="M15" s="104">
        <v>1199985.955960891</v>
      </c>
      <c r="N15" s="104">
        <v>1301628.7655099768</v>
      </c>
      <c r="O15" s="104">
        <v>989214.47790875798</v>
      </c>
      <c r="P15" s="104">
        <v>1181995.798116012</v>
      </c>
      <c r="Q15" s="104">
        <v>923877.92655672238</v>
      </c>
      <c r="R15" s="104">
        <v>1051099.215947421</v>
      </c>
      <c r="S15" s="104">
        <v>832836.27621757914</v>
      </c>
      <c r="T15" s="104">
        <v>1036869.2433153604</v>
      </c>
      <c r="U15" s="104">
        <v>750344.9870585762</v>
      </c>
      <c r="V15" s="104">
        <v>1045427.9706146319</v>
      </c>
      <c r="W15" s="104">
        <v>757485.33277333202</v>
      </c>
      <c r="X15" s="104">
        <v>915575.77036555507</v>
      </c>
      <c r="Y15" s="104">
        <v>640510.93346127961</v>
      </c>
      <c r="Z15" s="104">
        <v>741764.29383868235</v>
      </c>
      <c r="AA15" s="104">
        <v>615507.69932004728</v>
      </c>
      <c r="AB15" s="104">
        <v>270632.30356735346</v>
      </c>
      <c r="AJ15" s="107">
        <f t="shared" si="5"/>
        <v>82833194.571967542</v>
      </c>
      <c r="AN15" s="102" t="s">
        <v>98</v>
      </c>
      <c r="AO15" s="102" t="s">
        <v>22</v>
      </c>
      <c r="AP15" s="102" t="str">
        <f t="shared" si="0"/>
        <v>Diavaz Offshore</v>
      </c>
      <c r="AQ15" s="103">
        <f t="shared" si="6"/>
        <v>0</v>
      </c>
      <c r="AR15" s="103">
        <f t="shared" si="7"/>
        <v>0</v>
      </c>
      <c r="AS15" s="103">
        <f t="shared" si="8"/>
        <v>7.6028923302634688</v>
      </c>
      <c r="AT15" s="103">
        <f t="shared" si="9"/>
        <v>1.112695312368688</v>
      </c>
      <c r="AU15" s="103">
        <f t="shared" si="10"/>
        <v>13.288098427285336</v>
      </c>
      <c r="AV15" s="103">
        <f t="shared" si="11"/>
        <v>26.423789086178459</v>
      </c>
      <c r="AW15" s="103">
        <f t="shared" si="12"/>
        <v>13.508524191847808</v>
      </c>
      <c r="AX15" s="103">
        <f t="shared" si="13"/>
        <v>1.9498986117264749</v>
      </c>
      <c r="AY15" s="103">
        <f t="shared" si="14"/>
        <v>1.8021511051221017</v>
      </c>
      <c r="AZ15" s="103">
        <f t="shared" si="15"/>
        <v>1.3820167389885403</v>
      </c>
      <c r="BA15" s="103">
        <f t="shared" si="16"/>
        <v>1.5083718176545124</v>
      </c>
      <c r="BB15" s="103">
        <f t="shared" si="17"/>
        <v>1.199985955960891</v>
      </c>
      <c r="BC15" s="103">
        <f t="shared" si="18"/>
        <v>1.3016287655099767</v>
      </c>
      <c r="BD15" s="103">
        <f t="shared" si="19"/>
        <v>0.98921447790875794</v>
      </c>
      <c r="BE15" s="103">
        <f t="shared" si="20"/>
        <v>1.1819957981160121</v>
      </c>
      <c r="BF15" s="103">
        <f t="shared" si="21"/>
        <v>0.92387792655672241</v>
      </c>
      <c r="BG15" s="103">
        <f t="shared" si="22"/>
        <v>1.0510992159474211</v>
      </c>
      <c r="BH15" s="103">
        <f t="shared" si="23"/>
        <v>0.83283627621757916</v>
      </c>
      <c r="BI15" s="103">
        <f t="shared" si="24"/>
        <v>1.0368692433153603</v>
      </c>
      <c r="BJ15" s="103">
        <f t="shared" si="25"/>
        <v>0.75034498705857622</v>
      </c>
      <c r="BK15" s="103">
        <f t="shared" si="26"/>
        <v>1.0454279706146319</v>
      </c>
      <c r="BL15" s="103">
        <f t="shared" si="27"/>
        <v>0.75748533277333197</v>
      </c>
      <c r="BM15" s="103">
        <f t="shared" si="28"/>
        <v>0.91557577036555504</v>
      </c>
      <c r="BN15" s="103">
        <f t="shared" si="29"/>
        <v>0.64051093346127963</v>
      </c>
      <c r="BO15" s="103">
        <f t="shared" si="30"/>
        <v>0.74176429383868236</v>
      </c>
      <c r="BP15" s="103">
        <f t="shared" si="31"/>
        <v>0.61550769932004723</v>
      </c>
      <c r="BQ15" s="103">
        <f t="shared" si="32"/>
        <v>0.27063230356735346</v>
      </c>
      <c r="BR15" s="103">
        <f t="shared" si="33"/>
        <v>0</v>
      </c>
      <c r="BS15" s="103">
        <f t="shared" si="34"/>
        <v>0</v>
      </c>
      <c r="BT15" s="103">
        <f t="shared" si="35"/>
        <v>0</v>
      </c>
      <c r="BU15" s="103">
        <f t="shared" si="36"/>
        <v>0</v>
      </c>
      <c r="BV15" s="103">
        <f t="shared" si="37"/>
        <v>0</v>
      </c>
      <c r="BW15" s="103">
        <f t="shared" si="38"/>
        <v>0</v>
      </c>
      <c r="BX15" s="103">
        <f t="shared" si="39"/>
        <v>0</v>
      </c>
      <c r="BY15" s="103">
        <f t="shared" si="2"/>
        <v>14.254756950532155</v>
      </c>
      <c r="BZ15" s="103">
        <f t="shared" si="3"/>
        <v>82.833194571967539</v>
      </c>
      <c r="CE15" s="103" t="s">
        <v>22</v>
      </c>
      <c r="CF15" s="103" t="s">
        <v>23</v>
      </c>
      <c r="CG15" s="103" t="s">
        <v>98</v>
      </c>
      <c r="DU15" s="103">
        <f t="shared" si="4"/>
        <v>82.833194571967539</v>
      </c>
    </row>
    <row r="16" spans="1:125" x14ac:dyDescent="0.25">
      <c r="A16" s="102" t="s">
        <v>39</v>
      </c>
      <c r="D16" s="104">
        <v>5993982</v>
      </c>
      <c r="E16" s="104">
        <v>2877501</v>
      </c>
      <c r="F16" s="104">
        <v>4054499</v>
      </c>
      <c r="AJ16" s="107">
        <f t="shared" si="5"/>
        <v>12925982</v>
      </c>
      <c r="AN16" s="102" t="s">
        <v>98</v>
      </c>
      <c r="AO16" s="102" t="s">
        <v>39</v>
      </c>
      <c r="AP16" s="102" t="str">
        <f t="shared" si="0"/>
        <v>Oleum del Norte</v>
      </c>
      <c r="AQ16" s="103">
        <f t="shared" si="6"/>
        <v>0</v>
      </c>
      <c r="AR16" s="103">
        <f t="shared" si="7"/>
        <v>0</v>
      </c>
      <c r="AS16" s="103">
        <f t="shared" si="8"/>
        <v>5.9939819999999999</v>
      </c>
      <c r="AT16" s="103">
        <f t="shared" si="9"/>
        <v>2.8775010000000001</v>
      </c>
      <c r="AU16" s="103">
        <f t="shared" si="10"/>
        <v>4.0544989999999999</v>
      </c>
      <c r="AV16" s="103">
        <f t="shared" si="11"/>
        <v>0</v>
      </c>
      <c r="AW16" s="103">
        <f t="shared" si="12"/>
        <v>0</v>
      </c>
      <c r="AX16" s="103">
        <f t="shared" si="13"/>
        <v>0</v>
      </c>
      <c r="AY16" s="103">
        <f t="shared" si="14"/>
        <v>0</v>
      </c>
      <c r="AZ16" s="103">
        <f t="shared" si="15"/>
        <v>0</v>
      </c>
      <c r="BA16" s="103">
        <f t="shared" si="16"/>
        <v>0</v>
      </c>
      <c r="BB16" s="103">
        <f t="shared" si="17"/>
        <v>0</v>
      </c>
      <c r="BC16" s="103">
        <f t="shared" si="18"/>
        <v>0</v>
      </c>
      <c r="BD16" s="103">
        <f t="shared" si="19"/>
        <v>0</v>
      </c>
      <c r="BE16" s="103">
        <f t="shared" si="20"/>
        <v>0</v>
      </c>
      <c r="BF16" s="103">
        <f t="shared" si="21"/>
        <v>0</v>
      </c>
      <c r="BG16" s="103">
        <f t="shared" si="22"/>
        <v>0</v>
      </c>
      <c r="BH16" s="103">
        <f t="shared" si="23"/>
        <v>0</v>
      </c>
      <c r="BI16" s="103">
        <f t="shared" si="24"/>
        <v>0</v>
      </c>
      <c r="BJ16" s="103">
        <f t="shared" si="25"/>
        <v>0</v>
      </c>
      <c r="BK16" s="103">
        <f t="shared" si="26"/>
        <v>0</v>
      </c>
      <c r="BL16" s="103">
        <f t="shared" si="27"/>
        <v>0</v>
      </c>
      <c r="BM16" s="103">
        <f t="shared" si="28"/>
        <v>0</v>
      </c>
      <c r="BN16" s="103">
        <f t="shared" si="29"/>
        <v>0</v>
      </c>
      <c r="BO16" s="103">
        <f t="shared" si="30"/>
        <v>0</v>
      </c>
      <c r="BP16" s="103">
        <f t="shared" si="31"/>
        <v>0</v>
      </c>
      <c r="BQ16" s="103">
        <f t="shared" si="32"/>
        <v>0</v>
      </c>
      <c r="BR16" s="103">
        <f t="shared" si="33"/>
        <v>0</v>
      </c>
      <c r="BS16" s="103">
        <f t="shared" si="34"/>
        <v>0</v>
      </c>
      <c r="BT16" s="103">
        <f t="shared" si="35"/>
        <v>0</v>
      </c>
      <c r="BU16" s="103">
        <f t="shared" si="36"/>
        <v>0</v>
      </c>
      <c r="BV16" s="103">
        <f t="shared" si="37"/>
        <v>0</v>
      </c>
      <c r="BW16" s="103">
        <f t="shared" si="38"/>
        <v>0</v>
      </c>
      <c r="BX16" s="103">
        <f t="shared" si="39"/>
        <v>0</v>
      </c>
      <c r="BY16" s="103">
        <f t="shared" si="2"/>
        <v>0</v>
      </c>
      <c r="BZ16" s="103">
        <f t="shared" si="3"/>
        <v>12.925981999999999</v>
      </c>
      <c r="CE16" s="103" t="s">
        <v>39</v>
      </c>
      <c r="CF16" s="103" t="s">
        <v>40</v>
      </c>
      <c r="CG16" s="103" t="s">
        <v>98</v>
      </c>
      <c r="DU16" s="103">
        <f t="shared" si="4"/>
        <v>12.925981999999999</v>
      </c>
    </row>
    <row r="17" spans="1:125" x14ac:dyDescent="0.25">
      <c r="A17" s="102" t="s">
        <v>24</v>
      </c>
      <c r="D17" s="104">
        <v>8589180.8420933336</v>
      </c>
      <c r="E17" s="104">
        <v>26454096.907986674</v>
      </c>
      <c r="F17" s="104">
        <v>1318345.83</v>
      </c>
      <c r="G17" s="104">
        <v>515532.39999999997</v>
      </c>
      <c r="H17" s="104">
        <v>515532.39999999997</v>
      </c>
      <c r="I17" s="104">
        <v>182401.6</v>
      </c>
      <c r="AJ17" s="107">
        <f t="shared" si="5"/>
        <v>37575089.980080001</v>
      </c>
      <c r="AN17" s="102" t="s">
        <v>98</v>
      </c>
      <c r="AO17" s="102" t="s">
        <v>24</v>
      </c>
      <c r="AP17" s="102" t="str">
        <f t="shared" si="0"/>
        <v>Renaissance Oil Corp</v>
      </c>
      <c r="AQ17" s="103">
        <f t="shared" si="6"/>
        <v>0</v>
      </c>
      <c r="AR17" s="103">
        <f t="shared" si="7"/>
        <v>0</v>
      </c>
      <c r="AS17" s="103">
        <f t="shared" si="8"/>
        <v>8.5891808420933344</v>
      </c>
      <c r="AT17" s="103">
        <f t="shared" si="9"/>
        <v>26.454096907986674</v>
      </c>
      <c r="AU17" s="103">
        <f t="shared" si="10"/>
        <v>1.3183458300000002</v>
      </c>
      <c r="AV17" s="103">
        <f t="shared" si="11"/>
        <v>0.5155324</v>
      </c>
      <c r="AW17" s="103">
        <f t="shared" si="12"/>
        <v>0.5155324</v>
      </c>
      <c r="AX17" s="103">
        <f t="shared" si="13"/>
        <v>0.1824016</v>
      </c>
      <c r="AY17" s="103">
        <f t="shared" si="14"/>
        <v>0</v>
      </c>
      <c r="AZ17" s="103">
        <f t="shared" si="15"/>
        <v>0</v>
      </c>
      <c r="BA17" s="103">
        <f t="shared" si="16"/>
        <v>0</v>
      </c>
      <c r="BB17" s="103">
        <f t="shared" si="17"/>
        <v>0</v>
      </c>
      <c r="BC17" s="103">
        <f t="shared" si="18"/>
        <v>0</v>
      </c>
      <c r="BD17" s="103">
        <f t="shared" si="19"/>
        <v>0</v>
      </c>
      <c r="BE17" s="103">
        <f t="shared" si="20"/>
        <v>0</v>
      </c>
      <c r="BF17" s="103">
        <f t="shared" si="21"/>
        <v>0</v>
      </c>
      <c r="BG17" s="103">
        <f t="shared" si="22"/>
        <v>0</v>
      </c>
      <c r="BH17" s="103">
        <f t="shared" si="23"/>
        <v>0</v>
      </c>
      <c r="BI17" s="103">
        <f t="shared" si="24"/>
        <v>0</v>
      </c>
      <c r="BJ17" s="103">
        <f t="shared" si="25"/>
        <v>0</v>
      </c>
      <c r="BK17" s="103">
        <f t="shared" si="26"/>
        <v>0</v>
      </c>
      <c r="BL17" s="103">
        <f t="shared" si="27"/>
        <v>0</v>
      </c>
      <c r="BM17" s="103">
        <f t="shared" si="28"/>
        <v>0</v>
      </c>
      <c r="BN17" s="103">
        <f t="shared" si="29"/>
        <v>0</v>
      </c>
      <c r="BO17" s="103">
        <f t="shared" si="30"/>
        <v>0</v>
      </c>
      <c r="BP17" s="103">
        <f t="shared" si="31"/>
        <v>0</v>
      </c>
      <c r="BQ17" s="103">
        <f t="shared" si="32"/>
        <v>0</v>
      </c>
      <c r="BR17" s="103">
        <f t="shared" si="33"/>
        <v>0</v>
      </c>
      <c r="BS17" s="103">
        <f t="shared" si="34"/>
        <v>0</v>
      </c>
      <c r="BT17" s="103">
        <f t="shared" si="35"/>
        <v>0</v>
      </c>
      <c r="BU17" s="103">
        <f t="shared" si="36"/>
        <v>0</v>
      </c>
      <c r="BV17" s="103">
        <f t="shared" si="37"/>
        <v>0</v>
      </c>
      <c r="BW17" s="103">
        <f t="shared" si="38"/>
        <v>0</v>
      </c>
      <c r="BX17" s="103">
        <f t="shared" si="39"/>
        <v>0</v>
      </c>
      <c r="BY17" s="103">
        <f t="shared" si="2"/>
        <v>0</v>
      </c>
      <c r="BZ17" s="103">
        <f t="shared" si="3"/>
        <v>37.575089980080001</v>
      </c>
      <c r="CE17" s="103" t="s">
        <v>24</v>
      </c>
      <c r="CF17" s="103" t="s">
        <v>120</v>
      </c>
      <c r="CG17" s="103" t="s">
        <v>98</v>
      </c>
      <c r="DU17" s="103">
        <f t="shared" si="4"/>
        <v>37.575089980080001</v>
      </c>
    </row>
    <row r="18" spans="1:125" x14ac:dyDescent="0.25">
      <c r="A18" s="102" t="s">
        <v>25</v>
      </c>
      <c r="D18" s="104">
        <v>6420316.4799999986</v>
      </c>
      <c r="E18" s="104">
        <v>11666615.17926212</v>
      </c>
      <c r="F18" s="104">
        <v>7778956.8271674644</v>
      </c>
      <c r="G18" s="104">
        <v>857233.35652468319</v>
      </c>
      <c r="AJ18" s="107">
        <f t="shared" si="5"/>
        <v>26723121.842954271</v>
      </c>
      <c r="AN18" s="102" t="s">
        <v>98</v>
      </c>
      <c r="AO18" s="102" t="s">
        <v>25</v>
      </c>
      <c r="AP18" s="102" t="str">
        <f t="shared" si="0"/>
        <v>Grupo Mareógrafo</v>
      </c>
      <c r="AQ18" s="103">
        <f t="shared" si="6"/>
        <v>0</v>
      </c>
      <c r="AR18" s="103">
        <f t="shared" si="7"/>
        <v>0</v>
      </c>
      <c r="AS18" s="103">
        <f t="shared" si="8"/>
        <v>6.4203164799999985</v>
      </c>
      <c r="AT18" s="103">
        <f t="shared" si="9"/>
        <v>11.66661517926212</v>
      </c>
      <c r="AU18" s="103">
        <f t="shared" si="10"/>
        <v>7.7789568271674643</v>
      </c>
      <c r="AV18" s="103">
        <f t="shared" si="11"/>
        <v>0.85723335652468313</v>
      </c>
      <c r="AW18" s="103">
        <f t="shared" si="12"/>
        <v>0</v>
      </c>
      <c r="AX18" s="103">
        <f t="shared" si="13"/>
        <v>0</v>
      </c>
      <c r="AY18" s="103">
        <f t="shared" si="14"/>
        <v>0</v>
      </c>
      <c r="AZ18" s="103">
        <f t="shared" si="15"/>
        <v>0</v>
      </c>
      <c r="BA18" s="103">
        <f t="shared" si="16"/>
        <v>0</v>
      </c>
      <c r="BB18" s="103">
        <f t="shared" si="17"/>
        <v>0</v>
      </c>
      <c r="BC18" s="103">
        <f t="shared" si="18"/>
        <v>0</v>
      </c>
      <c r="BD18" s="103">
        <f t="shared" si="19"/>
        <v>0</v>
      </c>
      <c r="BE18" s="103">
        <f t="shared" si="20"/>
        <v>0</v>
      </c>
      <c r="BF18" s="103">
        <f t="shared" si="21"/>
        <v>0</v>
      </c>
      <c r="BG18" s="103">
        <f t="shared" si="22"/>
        <v>0</v>
      </c>
      <c r="BH18" s="103">
        <f t="shared" si="23"/>
        <v>0</v>
      </c>
      <c r="BI18" s="103">
        <f t="shared" si="24"/>
        <v>0</v>
      </c>
      <c r="BJ18" s="103">
        <f t="shared" si="25"/>
        <v>0</v>
      </c>
      <c r="BK18" s="103">
        <f t="shared" si="26"/>
        <v>0</v>
      </c>
      <c r="BL18" s="103">
        <f t="shared" si="27"/>
        <v>0</v>
      </c>
      <c r="BM18" s="103">
        <f t="shared" si="28"/>
        <v>0</v>
      </c>
      <c r="BN18" s="103">
        <f t="shared" si="29"/>
        <v>0</v>
      </c>
      <c r="BO18" s="103">
        <f t="shared" si="30"/>
        <v>0</v>
      </c>
      <c r="BP18" s="103">
        <f t="shared" si="31"/>
        <v>0</v>
      </c>
      <c r="BQ18" s="103">
        <f t="shared" si="32"/>
        <v>0</v>
      </c>
      <c r="BR18" s="103">
        <f t="shared" si="33"/>
        <v>0</v>
      </c>
      <c r="BS18" s="103">
        <f t="shared" si="34"/>
        <v>0</v>
      </c>
      <c r="BT18" s="103">
        <f t="shared" si="35"/>
        <v>0</v>
      </c>
      <c r="BU18" s="103">
        <f t="shared" si="36"/>
        <v>0</v>
      </c>
      <c r="BV18" s="103">
        <f t="shared" si="37"/>
        <v>0</v>
      </c>
      <c r="BW18" s="103">
        <f t="shared" si="38"/>
        <v>0</v>
      </c>
      <c r="BX18" s="103">
        <f t="shared" si="39"/>
        <v>0</v>
      </c>
      <c r="BY18" s="103">
        <f t="shared" si="2"/>
        <v>0</v>
      </c>
      <c r="BZ18" s="103">
        <f t="shared" si="3"/>
        <v>26.723121842954271</v>
      </c>
      <c r="CE18" s="103" t="s">
        <v>25</v>
      </c>
      <c r="CF18" s="103" t="s">
        <v>121</v>
      </c>
      <c r="CG18" s="103" t="s">
        <v>98</v>
      </c>
      <c r="DU18" s="103">
        <f t="shared" si="4"/>
        <v>26.723121842954271</v>
      </c>
    </row>
    <row r="19" spans="1:125" x14ac:dyDescent="0.25">
      <c r="A19" s="102" t="s">
        <v>41</v>
      </c>
      <c r="D19" s="104">
        <v>10266428.908853689</v>
      </c>
      <c r="E19" s="104">
        <v>17959486.77970672</v>
      </c>
      <c r="F19" s="104">
        <v>5350757.676306312</v>
      </c>
      <c r="AJ19" s="107">
        <f t="shared" si="5"/>
        <v>33576673.364866726</v>
      </c>
      <c r="AN19" s="102" t="s">
        <v>98</v>
      </c>
      <c r="AO19" s="102" t="s">
        <v>41</v>
      </c>
      <c r="AP19" s="102" t="str">
        <f t="shared" si="0"/>
        <v>Mayacaste Oil &amp; Gas</v>
      </c>
      <c r="AQ19" s="103">
        <f t="shared" si="6"/>
        <v>0</v>
      </c>
      <c r="AR19" s="103">
        <f t="shared" si="7"/>
        <v>0</v>
      </c>
      <c r="AS19" s="103">
        <f t="shared" si="8"/>
        <v>10.266428908853689</v>
      </c>
      <c r="AT19" s="103">
        <f t="shared" si="9"/>
        <v>17.959486779706719</v>
      </c>
      <c r="AU19" s="103">
        <f t="shared" si="10"/>
        <v>5.350757676306312</v>
      </c>
      <c r="AV19" s="103">
        <f t="shared" si="11"/>
        <v>0</v>
      </c>
      <c r="AW19" s="103">
        <f t="shared" si="12"/>
        <v>0</v>
      </c>
      <c r="AX19" s="103">
        <f t="shared" si="13"/>
        <v>0</v>
      </c>
      <c r="AY19" s="103">
        <f t="shared" si="14"/>
        <v>0</v>
      </c>
      <c r="AZ19" s="103">
        <f t="shared" si="15"/>
        <v>0</v>
      </c>
      <c r="BA19" s="103">
        <f t="shared" si="16"/>
        <v>0</v>
      </c>
      <c r="BB19" s="103">
        <f t="shared" si="17"/>
        <v>0</v>
      </c>
      <c r="BC19" s="103">
        <f t="shared" si="18"/>
        <v>0</v>
      </c>
      <c r="BD19" s="103">
        <f t="shared" si="19"/>
        <v>0</v>
      </c>
      <c r="BE19" s="103">
        <f t="shared" si="20"/>
        <v>0</v>
      </c>
      <c r="BF19" s="103">
        <f t="shared" si="21"/>
        <v>0</v>
      </c>
      <c r="BG19" s="103">
        <f t="shared" si="22"/>
        <v>0</v>
      </c>
      <c r="BH19" s="103">
        <f t="shared" si="23"/>
        <v>0</v>
      </c>
      <c r="BI19" s="103">
        <f t="shared" si="24"/>
        <v>0</v>
      </c>
      <c r="BJ19" s="103">
        <f t="shared" si="25"/>
        <v>0</v>
      </c>
      <c r="BK19" s="103">
        <f t="shared" si="26"/>
        <v>0</v>
      </c>
      <c r="BL19" s="103">
        <f t="shared" si="27"/>
        <v>0</v>
      </c>
      <c r="BM19" s="103">
        <f t="shared" si="28"/>
        <v>0</v>
      </c>
      <c r="BN19" s="103">
        <f t="shared" si="29"/>
        <v>0</v>
      </c>
      <c r="BO19" s="103">
        <f t="shared" si="30"/>
        <v>0</v>
      </c>
      <c r="BP19" s="103">
        <f t="shared" si="31"/>
        <v>0</v>
      </c>
      <c r="BQ19" s="103">
        <f t="shared" si="32"/>
        <v>0</v>
      </c>
      <c r="BR19" s="103">
        <f t="shared" si="33"/>
        <v>0</v>
      </c>
      <c r="BS19" s="103">
        <f t="shared" si="34"/>
        <v>0</v>
      </c>
      <c r="BT19" s="103">
        <f t="shared" si="35"/>
        <v>0</v>
      </c>
      <c r="BU19" s="103">
        <f t="shared" si="36"/>
        <v>0</v>
      </c>
      <c r="BV19" s="103">
        <f t="shared" si="37"/>
        <v>0</v>
      </c>
      <c r="BW19" s="103">
        <f t="shared" si="38"/>
        <v>0</v>
      </c>
      <c r="BX19" s="103">
        <f t="shared" si="39"/>
        <v>0</v>
      </c>
      <c r="BY19" s="103">
        <f t="shared" si="2"/>
        <v>0</v>
      </c>
      <c r="BZ19" s="103">
        <f t="shared" si="3"/>
        <v>33.576673364866728</v>
      </c>
      <c r="CE19" s="103" t="s">
        <v>41</v>
      </c>
      <c r="CF19" s="103" t="s">
        <v>42</v>
      </c>
      <c r="CG19" s="103" t="s">
        <v>98</v>
      </c>
      <c r="DU19" s="103">
        <f t="shared" si="4"/>
        <v>33.576673364866728</v>
      </c>
    </row>
    <row r="20" spans="1:125" s="127" customFormat="1" x14ac:dyDescent="0.25">
      <c r="A20" s="127" t="s">
        <v>26</v>
      </c>
      <c r="B20" s="128"/>
      <c r="C20" s="128"/>
      <c r="D20" s="128">
        <v>5011355.6788402665</v>
      </c>
      <c r="E20" s="128">
        <v>2896722.5996966874</v>
      </c>
      <c r="F20" s="128">
        <v>597255.53405794897</v>
      </c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9">
        <f>+SUM(B20:AI20)</f>
        <v>8505333.8125949036</v>
      </c>
      <c r="AN20" s="127" t="s">
        <v>98</v>
      </c>
      <c r="AO20" s="127" t="s">
        <v>26</v>
      </c>
      <c r="AP20" s="102" t="str">
        <f t="shared" ref="AP20:AP22" si="40">+VLOOKUP(AO20,CE:CG,2,0)</f>
        <v>Canamex Energy Holdings</v>
      </c>
      <c r="AQ20" s="103">
        <f t="shared" si="6"/>
        <v>0</v>
      </c>
      <c r="AR20" s="103">
        <f t="shared" si="7"/>
        <v>0</v>
      </c>
      <c r="AS20" s="103">
        <f t="shared" si="8"/>
        <v>5.0113556788402667</v>
      </c>
      <c r="AT20" s="103">
        <f t="shared" si="9"/>
        <v>2.8967225996966874</v>
      </c>
      <c r="AU20" s="103">
        <f t="shared" si="10"/>
        <v>0.59725553405794896</v>
      </c>
      <c r="AV20" s="103">
        <f t="shared" si="11"/>
        <v>0</v>
      </c>
      <c r="AW20" s="103">
        <f t="shared" si="12"/>
        <v>0</v>
      </c>
      <c r="AX20" s="103">
        <f t="shared" si="13"/>
        <v>0</v>
      </c>
      <c r="AY20" s="103">
        <f t="shared" si="14"/>
        <v>0</v>
      </c>
      <c r="AZ20" s="103">
        <f t="shared" si="15"/>
        <v>0</v>
      </c>
      <c r="BA20" s="103">
        <f t="shared" si="16"/>
        <v>0</v>
      </c>
      <c r="BB20" s="103">
        <f t="shared" si="17"/>
        <v>0</v>
      </c>
      <c r="BC20" s="103">
        <f t="shared" si="18"/>
        <v>0</v>
      </c>
      <c r="BD20" s="103">
        <f t="shared" si="19"/>
        <v>0</v>
      </c>
      <c r="BE20" s="103">
        <f t="shared" si="20"/>
        <v>0</v>
      </c>
      <c r="BF20" s="103">
        <f t="shared" si="21"/>
        <v>0</v>
      </c>
      <c r="BG20" s="103">
        <f t="shared" si="22"/>
        <v>0</v>
      </c>
      <c r="BH20" s="103">
        <f t="shared" si="23"/>
        <v>0</v>
      </c>
      <c r="BI20" s="103">
        <f t="shared" si="24"/>
        <v>0</v>
      </c>
      <c r="BJ20" s="103">
        <f t="shared" si="25"/>
        <v>0</v>
      </c>
      <c r="BK20" s="103">
        <f t="shared" si="26"/>
        <v>0</v>
      </c>
      <c r="BL20" s="103">
        <f t="shared" si="27"/>
        <v>0</v>
      </c>
      <c r="BM20" s="103">
        <f t="shared" si="28"/>
        <v>0</v>
      </c>
      <c r="BN20" s="103">
        <f t="shared" si="29"/>
        <v>0</v>
      </c>
      <c r="BO20" s="103">
        <f t="shared" si="30"/>
        <v>0</v>
      </c>
      <c r="BP20" s="103">
        <f t="shared" si="31"/>
        <v>0</v>
      </c>
      <c r="BQ20" s="103">
        <f t="shared" si="32"/>
        <v>0</v>
      </c>
      <c r="BR20" s="103">
        <f t="shared" si="33"/>
        <v>0</v>
      </c>
      <c r="BS20" s="103">
        <f t="shared" si="34"/>
        <v>0</v>
      </c>
      <c r="BT20" s="103">
        <f t="shared" si="35"/>
        <v>0</v>
      </c>
      <c r="BU20" s="103">
        <f t="shared" si="36"/>
        <v>0</v>
      </c>
      <c r="BV20" s="103">
        <f t="shared" si="37"/>
        <v>0</v>
      </c>
      <c r="BW20" s="103">
        <f t="shared" si="38"/>
        <v>0</v>
      </c>
      <c r="BX20" s="103">
        <f t="shared" si="39"/>
        <v>0</v>
      </c>
      <c r="BY20" s="103">
        <f t="shared" si="2"/>
        <v>0</v>
      </c>
      <c r="BZ20" s="103">
        <f t="shared" si="3"/>
        <v>8.5053338125949036</v>
      </c>
      <c r="CA20" s="130"/>
      <c r="CB20" s="130"/>
      <c r="CC20" s="130"/>
      <c r="CD20" s="131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0">
        <f t="shared" si="4"/>
        <v>8.5053338125949036</v>
      </c>
    </row>
    <row r="21" spans="1:125" x14ac:dyDescent="0.25">
      <c r="A21" s="102" t="s">
        <v>27</v>
      </c>
      <c r="D21" s="104">
        <v>6920583.1819000011</v>
      </c>
      <c r="E21" s="104">
        <v>6990438.0059847822</v>
      </c>
      <c r="F21" s="104">
        <v>1712481.3787152178</v>
      </c>
      <c r="G21" s="104">
        <v>515532.39999999997</v>
      </c>
      <c r="H21" s="104">
        <v>515532.4</v>
      </c>
      <c r="I21" s="104">
        <v>168201.60000000001</v>
      </c>
      <c r="AJ21" s="107">
        <f t="shared" si="5"/>
        <v>16822768.966600001</v>
      </c>
      <c r="AN21" s="102" t="s">
        <v>98</v>
      </c>
      <c r="AO21" s="102" t="s">
        <v>27</v>
      </c>
      <c r="AP21" s="102" t="str">
        <f t="shared" si="40"/>
        <v>Renaissance Oil Corp</v>
      </c>
      <c r="AQ21" s="103">
        <f t="shared" si="6"/>
        <v>0</v>
      </c>
      <c r="AR21" s="103">
        <f t="shared" si="7"/>
        <v>0</v>
      </c>
      <c r="AS21" s="103">
        <f t="shared" si="8"/>
        <v>6.9205831819000014</v>
      </c>
      <c r="AT21" s="103">
        <f t="shared" si="9"/>
        <v>6.9904380059847826</v>
      </c>
      <c r="AU21" s="103">
        <f t="shared" si="10"/>
        <v>1.7124813787152178</v>
      </c>
      <c r="AV21" s="103">
        <f t="shared" si="11"/>
        <v>0.5155324</v>
      </c>
      <c r="AW21" s="103">
        <f t="shared" si="12"/>
        <v>0.5155324</v>
      </c>
      <c r="AX21" s="103">
        <f t="shared" si="13"/>
        <v>0.16820160000000001</v>
      </c>
      <c r="AY21" s="103">
        <f t="shared" si="14"/>
        <v>0</v>
      </c>
      <c r="AZ21" s="103">
        <f t="shared" si="15"/>
        <v>0</v>
      </c>
      <c r="BA21" s="103">
        <f t="shared" si="16"/>
        <v>0</v>
      </c>
      <c r="BB21" s="103">
        <f t="shared" si="17"/>
        <v>0</v>
      </c>
      <c r="BC21" s="103">
        <f t="shared" si="18"/>
        <v>0</v>
      </c>
      <c r="BD21" s="103">
        <f t="shared" si="19"/>
        <v>0</v>
      </c>
      <c r="BE21" s="103">
        <f t="shared" si="20"/>
        <v>0</v>
      </c>
      <c r="BF21" s="103">
        <f t="shared" si="21"/>
        <v>0</v>
      </c>
      <c r="BG21" s="103">
        <f t="shared" si="22"/>
        <v>0</v>
      </c>
      <c r="BH21" s="103">
        <f t="shared" si="23"/>
        <v>0</v>
      </c>
      <c r="BI21" s="103">
        <f t="shared" si="24"/>
        <v>0</v>
      </c>
      <c r="BJ21" s="103">
        <f t="shared" si="25"/>
        <v>0</v>
      </c>
      <c r="BK21" s="103">
        <f t="shared" si="26"/>
        <v>0</v>
      </c>
      <c r="BL21" s="103">
        <f t="shared" si="27"/>
        <v>0</v>
      </c>
      <c r="BM21" s="103">
        <f t="shared" si="28"/>
        <v>0</v>
      </c>
      <c r="BN21" s="103">
        <f t="shared" si="29"/>
        <v>0</v>
      </c>
      <c r="BO21" s="103">
        <f t="shared" si="30"/>
        <v>0</v>
      </c>
      <c r="BP21" s="103">
        <f t="shared" si="31"/>
        <v>0</v>
      </c>
      <c r="BQ21" s="103">
        <f t="shared" si="32"/>
        <v>0</v>
      </c>
      <c r="BR21" s="103">
        <f t="shared" si="33"/>
        <v>0</v>
      </c>
      <c r="BS21" s="103">
        <f t="shared" si="34"/>
        <v>0</v>
      </c>
      <c r="BT21" s="103">
        <f t="shared" si="35"/>
        <v>0</v>
      </c>
      <c r="BU21" s="103">
        <f t="shared" si="36"/>
        <v>0</v>
      </c>
      <c r="BV21" s="103">
        <f t="shared" si="37"/>
        <v>0</v>
      </c>
      <c r="BW21" s="103">
        <f t="shared" si="38"/>
        <v>0</v>
      </c>
      <c r="BX21" s="103">
        <f t="shared" si="39"/>
        <v>0</v>
      </c>
      <c r="BY21" s="103">
        <f t="shared" si="2"/>
        <v>0</v>
      </c>
      <c r="BZ21" s="103">
        <f t="shared" si="3"/>
        <v>16.822768966600002</v>
      </c>
      <c r="CE21" s="103" t="s">
        <v>26</v>
      </c>
      <c r="CF21" s="103" t="s">
        <v>122</v>
      </c>
      <c r="CG21" s="103" t="s">
        <v>98</v>
      </c>
      <c r="DU21" s="103">
        <f t="shared" si="4"/>
        <v>16.822768966600002</v>
      </c>
    </row>
    <row r="22" spans="1:125" x14ac:dyDescent="0.25">
      <c r="A22" s="102" t="s">
        <v>43</v>
      </c>
      <c r="D22" s="104">
        <v>16042269.233688433</v>
      </c>
      <c r="AJ22" s="107">
        <f t="shared" si="5"/>
        <v>16042269.233688433</v>
      </c>
      <c r="AN22" s="102" t="s">
        <v>98</v>
      </c>
      <c r="AO22" s="102" t="s">
        <v>43</v>
      </c>
      <c r="AP22" s="102" t="str">
        <f t="shared" si="40"/>
        <v xml:space="preserve">Roma Energy México </v>
      </c>
      <c r="AQ22" s="103">
        <f t="shared" si="6"/>
        <v>0</v>
      </c>
      <c r="AR22" s="103">
        <f t="shared" si="7"/>
        <v>0</v>
      </c>
      <c r="AS22" s="103">
        <f t="shared" si="8"/>
        <v>16.042269233688433</v>
      </c>
      <c r="AT22" s="103">
        <f t="shared" si="9"/>
        <v>0</v>
      </c>
      <c r="AU22" s="103">
        <f t="shared" si="10"/>
        <v>0</v>
      </c>
      <c r="AV22" s="103">
        <f t="shared" si="11"/>
        <v>0</v>
      </c>
      <c r="AW22" s="103">
        <f t="shared" si="12"/>
        <v>0</v>
      </c>
      <c r="AX22" s="103">
        <f t="shared" si="13"/>
        <v>0</v>
      </c>
      <c r="AY22" s="103">
        <f t="shared" si="14"/>
        <v>0</v>
      </c>
      <c r="AZ22" s="103">
        <f t="shared" si="15"/>
        <v>0</v>
      </c>
      <c r="BA22" s="103">
        <f t="shared" si="16"/>
        <v>0</v>
      </c>
      <c r="BB22" s="103">
        <f t="shared" si="17"/>
        <v>0</v>
      </c>
      <c r="BC22" s="103">
        <f t="shared" si="18"/>
        <v>0</v>
      </c>
      <c r="BD22" s="103">
        <f t="shared" si="19"/>
        <v>0</v>
      </c>
      <c r="BE22" s="103">
        <f t="shared" si="20"/>
        <v>0</v>
      </c>
      <c r="BF22" s="103">
        <f t="shared" si="21"/>
        <v>0</v>
      </c>
      <c r="BG22" s="103">
        <f t="shared" si="22"/>
        <v>0</v>
      </c>
      <c r="BH22" s="103">
        <f t="shared" si="23"/>
        <v>0</v>
      </c>
      <c r="BI22" s="103">
        <f t="shared" si="24"/>
        <v>0</v>
      </c>
      <c r="BJ22" s="103">
        <f t="shared" si="25"/>
        <v>0</v>
      </c>
      <c r="BK22" s="103">
        <f t="shared" si="26"/>
        <v>0</v>
      </c>
      <c r="BL22" s="103">
        <f t="shared" si="27"/>
        <v>0</v>
      </c>
      <c r="BM22" s="103">
        <f t="shared" si="28"/>
        <v>0</v>
      </c>
      <c r="BN22" s="103">
        <f t="shared" si="29"/>
        <v>0</v>
      </c>
      <c r="BO22" s="103">
        <f t="shared" si="30"/>
        <v>0</v>
      </c>
      <c r="BP22" s="103">
        <f t="shared" si="31"/>
        <v>0</v>
      </c>
      <c r="BQ22" s="103">
        <f t="shared" si="32"/>
        <v>0</v>
      </c>
      <c r="BR22" s="103">
        <f t="shared" si="33"/>
        <v>0</v>
      </c>
      <c r="BS22" s="103">
        <f t="shared" si="34"/>
        <v>0</v>
      </c>
      <c r="BT22" s="103">
        <f t="shared" si="35"/>
        <v>0</v>
      </c>
      <c r="BU22" s="103">
        <f t="shared" si="36"/>
        <v>0</v>
      </c>
      <c r="BV22" s="103">
        <f t="shared" si="37"/>
        <v>0</v>
      </c>
      <c r="BW22" s="103">
        <f t="shared" si="38"/>
        <v>0</v>
      </c>
      <c r="BX22" s="103">
        <f t="shared" si="39"/>
        <v>0</v>
      </c>
      <c r="BY22" s="103">
        <f t="shared" si="2"/>
        <v>0</v>
      </c>
      <c r="BZ22" s="103">
        <f t="shared" si="3"/>
        <v>16.042269233688433</v>
      </c>
      <c r="CE22" s="103" t="s">
        <v>27</v>
      </c>
      <c r="CF22" s="103" t="s">
        <v>120</v>
      </c>
      <c r="CG22" s="103" t="s">
        <v>98</v>
      </c>
      <c r="DU22" s="103">
        <f t="shared" si="4"/>
        <v>16.042269233688433</v>
      </c>
    </row>
    <row r="23" spans="1:125" x14ac:dyDescent="0.25">
      <c r="A23" s="102" t="s">
        <v>44</v>
      </c>
      <c r="D23" s="104">
        <v>14066241.07685669</v>
      </c>
      <c r="E23" s="104">
        <v>13472161.470204707</v>
      </c>
      <c r="F23" s="104">
        <v>4690770.8968024692</v>
      </c>
      <c r="AJ23" s="107">
        <f t="shared" si="5"/>
        <v>32229173.443863869</v>
      </c>
      <c r="AN23" s="102" t="s">
        <v>98</v>
      </c>
      <c r="AO23" s="102" t="s">
        <v>44</v>
      </c>
      <c r="AP23" s="102" t="str">
        <f t="shared" ref="AP23:AP54" si="41">+VLOOKUP(AO23,CE:CG,2,0)</f>
        <v>Servicios de Extracción Petrolera Lifting de México</v>
      </c>
      <c r="AQ23" s="103">
        <f t="shared" si="6"/>
        <v>0</v>
      </c>
      <c r="AR23" s="103">
        <f t="shared" si="7"/>
        <v>0</v>
      </c>
      <c r="AS23" s="103">
        <f t="shared" si="8"/>
        <v>14.06624107685669</v>
      </c>
      <c r="AT23" s="103">
        <f t="shared" si="9"/>
        <v>13.472161470204707</v>
      </c>
      <c r="AU23" s="103">
        <f t="shared" si="10"/>
        <v>4.6907708968024693</v>
      </c>
      <c r="AV23" s="103">
        <f t="shared" si="11"/>
        <v>0</v>
      </c>
      <c r="AW23" s="103">
        <f t="shared" si="12"/>
        <v>0</v>
      </c>
      <c r="AX23" s="103">
        <f t="shared" si="13"/>
        <v>0</v>
      </c>
      <c r="AY23" s="103">
        <f t="shared" si="14"/>
        <v>0</v>
      </c>
      <c r="AZ23" s="103">
        <f t="shared" si="15"/>
        <v>0</v>
      </c>
      <c r="BA23" s="103">
        <f t="shared" si="16"/>
        <v>0</v>
      </c>
      <c r="BB23" s="103">
        <f t="shared" si="17"/>
        <v>0</v>
      </c>
      <c r="BC23" s="103">
        <f t="shared" si="18"/>
        <v>0</v>
      </c>
      <c r="BD23" s="103">
        <f t="shared" si="19"/>
        <v>0</v>
      </c>
      <c r="BE23" s="103">
        <f t="shared" si="20"/>
        <v>0</v>
      </c>
      <c r="BF23" s="103">
        <f t="shared" si="21"/>
        <v>0</v>
      </c>
      <c r="BG23" s="103">
        <f t="shared" si="22"/>
        <v>0</v>
      </c>
      <c r="BH23" s="103">
        <f t="shared" si="23"/>
        <v>0</v>
      </c>
      <c r="BI23" s="103">
        <f t="shared" si="24"/>
        <v>0</v>
      </c>
      <c r="BJ23" s="103">
        <f t="shared" si="25"/>
        <v>0</v>
      </c>
      <c r="BK23" s="103">
        <f t="shared" si="26"/>
        <v>0</v>
      </c>
      <c r="BL23" s="103">
        <f t="shared" si="27"/>
        <v>0</v>
      </c>
      <c r="BM23" s="103">
        <f t="shared" si="28"/>
        <v>0</v>
      </c>
      <c r="BN23" s="103">
        <f t="shared" si="29"/>
        <v>0</v>
      </c>
      <c r="BO23" s="103">
        <f t="shared" si="30"/>
        <v>0</v>
      </c>
      <c r="BP23" s="103">
        <f t="shared" si="31"/>
        <v>0</v>
      </c>
      <c r="BQ23" s="103">
        <f t="shared" si="32"/>
        <v>0</v>
      </c>
      <c r="BR23" s="103">
        <f t="shared" si="33"/>
        <v>0</v>
      </c>
      <c r="BS23" s="103">
        <f t="shared" si="34"/>
        <v>0</v>
      </c>
      <c r="BT23" s="103">
        <f t="shared" si="35"/>
        <v>0</v>
      </c>
      <c r="BU23" s="103">
        <f t="shared" si="36"/>
        <v>0</v>
      </c>
      <c r="BV23" s="103">
        <f t="shared" si="37"/>
        <v>0</v>
      </c>
      <c r="BW23" s="103">
        <f t="shared" si="38"/>
        <v>0</v>
      </c>
      <c r="BX23" s="103">
        <f t="shared" si="39"/>
        <v>0</v>
      </c>
      <c r="BY23" s="103">
        <f t="shared" si="2"/>
        <v>0</v>
      </c>
      <c r="BZ23" s="103">
        <f t="shared" si="3"/>
        <v>32.229173443863871</v>
      </c>
      <c r="CE23" s="103" t="s">
        <v>43</v>
      </c>
      <c r="CF23" s="103" t="s">
        <v>123</v>
      </c>
      <c r="CG23" s="103" t="s">
        <v>98</v>
      </c>
      <c r="DU23" s="103">
        <f t="shared" si="4"/>
        <v>32.229173443863871</v>
      </c>
    </row>
    <row r="24" spans="1:125" x14ac:dyDescent="0.25">
      <c r="A24" s="102" t="s">
        <v>28</v>
      </c>
      <c r="D24" s="104">
        <v>3688780</v>
      </c>
      <c r="E24" s="104">
        <v>2607170</v>
      </c>
      <c r="F24" s="104">
        <v>3062110.6772593688</v>
      </c>
      <c r="G24" s="104">
        <v>1811092.0153461362</v>
      </c>
      <c r="H24" s="104">
        <v>3445924.1389734554</v>
      </c>
      <c r="I24" s="104">
        <v>3428141.9307778799</v>
      </c>
      <c r="J24" s="104">
        <v>1579354.0901377867</v>
      </c>
      <c r="K24" s="104">
        <v>3378165.7321118419</v>
      </c>
      <c r="L24" s="104">
        <v>3315518.3552411557</v>
      </c>
      <c r="M24" s="104">
        <v>1278146.8373754111</v>
      </c>
      <c r="N24" s="104">
        <v>3168623.3322071941</v>
      </c>
      <c r="O24" s="104">
        <v>1232172.6708664256</v>
      </c>
      <c r="P24" s="104">
        <v>1421719.858367438</v>
      </c>
      <c r="Q24" s="104">
        <v>848277.52131014457</v>
      </c>
      <c r="R24" s="104">
        <v>981523.066471086</v>
      </c>
      <c r="S24" s="104">
        <v>890585.42836839287</v>
      </c>
      <c r="T24" s="104">
        <v>725791.65945126815</v>
      </c>
      <c r="U24" s="104">
        <v>827280.05488275201</v>
      </c>
      <c r="V24" s="104">
        <v>862294.73552866408</v>
      </c>
      <c r="W24" s="104">
        <v>385361.50113968732</v>
      </c>
      <c r="X24" s="104">
        <v>610469.66500463872</v>
      </c>
      <c r="Y24" s="104">
        <v>322891.04822840996</v>
      </c>
      <c r="Z24" s="104">
        <v>302796.17270742945</v>
      </c>
      <c r="AA24" s="104">
        <v>201532.96339326521</v>
      </c>
      <c r="AB24" s="104">
        <v>66788.57491146079</v>
      </c>
      <c r="AJ24" s="107">
        <f t="shared" si="5"/>
        <v>40442512.03006129</v>
      </c>
      <c r="AN24" s="102" t="s">
        <v>98</v>
      </c>
      <c r="AO24" s="102" t="s">
        <v>28</v>
      </c>
      <c r="AP24" s="102" t="str">
        <f t="shared" si="41"/>
        <v>Strata CPB</v>
      </c>
      <c r="AQ24" s="103">
        <f t="shared" si="6"/>
        <v>0</v>
      </c>
      <c r="AR24" s="103">
        <f t="shared" si="7"/>
        <v>0</v>
      </c>
      <c r="AS24" s="103">
        <f t="shared" si="8"/>
        <v>3.6887799999999999</v>
      </c>
      <c r="AT24" s="103">
        <f t="shared" si="9"/>
        <v>2.60717</v>
      </c>
      <c r="AU24" s="103">
        <f t="shared" si="10"/>
        <v>3.0621106772593687</v>
      </c>
      <c r="AV24" s="103">
        <f t="shared" si="11"/>
        <v>1.8110920153461363</v>
      </c>
      <c r="AW24" s="103">
        <f t="shared" si="12"/>
        <v>3.4459241389734556</v>
      </c>
      <c r="AX24" s="103">
        <f t="shared" si="13"/>
        <v>3.4281419307778798</v>
      </c>
      <c r="AY24" s="103">
        <f t="shared" si="14"/>
        <v>1.5793540901377867</v>
      </c>
      <c r="AZ24" s="103">
        <f t="shared" si="15"/>
        <v>3.3781657321118419</v>
      </c>
      <c r="BA24" s="103">
        <f t="shared" si="16"/>
        <v>3.3155183552411556</v>
      </c>
      <c r="BB24" s="103">
        <f t="shared" si="17"/>
        <v>1.278146837375411</v>
      </c>
      <c r="BC24" s="103">
        <f t="shared" si="18"/>
        <v>3.1686233322071939</v>
      </c>
      <c r="BD24" s="103">
        <f t="shared" si="19"/>
        <v>1.2321726708664256</v>
      </c>
      <c r="BE24" s="103">
        <f t="shared" si="20"/>
        <v>1.421719858367438</v>
      </c>
      <c r="BF24" s="103">
        <f t="shared" si="21"/>
        <v>0.84827752131014456</v>
      </c>
      <c r="BG24" s="103">
        <f t="shared" si="22"/>
        <v>0.981523066471086</v>
      </c>
      <c r="BH24" s="103">
        <f t="shared" si="23"/>
        <v>0.89058542836839283</v>
      </c>
      <c r="BI24" s="103">
        <f t="shared" si="24"/>
        <v>0.72579165945126811</v>
      </c>
      <c r="BJ24" s="103">
        <f t="shared" si="25"/>
        <v>0.82728005488275203</v>
      </c>
      <c r="BK24" s="103">
        <f t="shared" si="26"/>
        <v>0.86229473552866409</v>
      </c>
      <c r="BL24" s="103">
        <f t="shared" si="27"/>
        <v>0.38536150113968731</v>
      </c>
      <c r="BM24" s="103">
        <f t="shared" si="28"/>
        <v>0.61046966500463873</v>
      </c>
      <c r="BN24" s="103">
        <f t="shared" si="29"/>
        <v>0.32289104822840997</v>
      </c>
      <c r="BO24" s="103">
        <f t="shared" si="30"/>
        <v>0.30279617270742942</v>
      </c>
      <c r="BP24" s="103">
        <f t="shared" si="31"/>
        <v>0.20153296339326521</v>
      </c>
      <c r="BQ24" s="103">
        <f t="shared" si="32"/>
        <v>6.6788574911460785E-2</v>
      </c>
      <c r="BR24" s="103">
        <f t="shared" si="33"/>
        <v>0</v>
      </c>
      <c r="BS24" s="103">
        <f t="shared" si="34"/>
        <v>0</v>
      </c>
      <c r="BT24" s="103">
        <f t="shared" si="35"/>
        <v>0</v>
      </c>
      <c r="BU24" s="103">
        <f t="shared" si="36"/>
        <v>0</v>
      </c>
      <c r="BV24" s="103">
        <f t="shared" si="37"/>
        <v>0</v>
      </c>
      <c r="BW24" s="103">
        <f t="shared" si="38"/>
        <v>0</v>
      </c>
      <c r="BX24" s="103">
        <f t="shared" si="39"/>
        <v>0</v>
      </c>
      <c r="BY24" s="103">
        <f t="shared" si="2"/>
        <v>14.126255090213661</v>
      </c>
      <c r="BZ24" s="103">
        <f t="shared" si="3"/>
        <v>40.442512030061287</v>
      </c>
      <c r="CE24" s="103" t="s">
        <v>44</v>
      </c>
      <c r="CF24" s="103" t="s">
        <v>117</v>
      </c>
      <c r="CG24" s="103" t="s">
        <v>98</v>
      </c>
      <c r="DU24" s="103">
        <f t="shared" si="4"/>
        <v>40.442512030061287</v>
      </c>
    </row>
    <row r="25" spans="1:125" x14ac:dyDescent="0.25">
      <c r="A25" s="102" t="s">
        <v>29</v>
      </c>
      <c r="D25" s="104">
        <v>12169714.647952069</v>
      </c>
      <c r="E25" s="104">
        <v>16217989.646691188</v>
      </c>
      <c r="F25" s="104">
        <v>9826464.0731086023</v>
      </c>
      <c r="G25" s="104">
        <v>1636739.3775520665</v>
      </c>
      <c r="AJ25" s="107">
        <f t="shared" si="5"/>
        <v>39850907.745303929</v>
      </c>
      <c r="AN25" s="102" t="s">
        <v>98</v>
      </c>
      <c r="AO25" s="102" t="s">
        <v>29</v>
      </c>
      <c r="AP25" s="102" t="str">
        <f t="shared" si="41"/>
        <v>Consorcio Petrolero 5M del Golfo</v>
      </c>
      <c r="AQ25" s="103">
        <f t="shared" si="6"/>
        <v>0</v>
      </c>
      <c r="AR25" s="103">
        <f t="shared" si="7"/>
        <v>0</v>
      </c>
      <c r="AS25" s="103">
        <f t="shared" si="8"/>
        <v>12.169714647952068</v>
      </c>
      <c r="AT25" s="103">
        <f t="shared" si="9"/>
        <v>16.217989646691187</v>
      </c>
      <c r="AU25" s="103">
        <f t="shared" si="10"/>
        <v>9.8264640731086015</v>
      </c>
      <c r="AV25" s="103">
        <f t="shared" si="11"/>
        <v>1.6367393775520664</v>
      </c>
      <c r="AW25" s="103">
        <f t="shared" si="12"/>
        <v>0</v>
      </c>
      <c r="AX25" s="103">
        <f t="shared" si="13"/>
        <v>0</v>
      </c>
      <c r="AY25" s="103">
        <f t="shared" si="14"/>
        <v>0</v>
      </c>
      <c r="AZ25" s="103">
        <f t="shared" si="15"/>
        <v>0</v>
      </c>
      <c r="BA25" s="103">
        <f t="shared" si="16"/>
        <v>0</v>
      </c>
      <c r="BB25" s="103">
        <f t="shared" si="17"/>
        <v>0</v>
      </c>
      <c r="BC25" s="103">
        <f t="shared" si="18"/>
        <v>0</v>
      </c>
      <c r="BD25" s="103">
        <f t="shared" si="19"/>
        <v>0</v>
      </c>
      <c r="BE25" s="103">
        <f t="shared" si="20"/>
        <v>0</v>
      </c>
      <c r="BF25" s="103">
        <f t="shared" si="21"/>
        <v>0</v>
      </c>
      <c r="BG25" s="103">
        <f t="shared" si="22"/>
        <v>0</v>
      </c>
      <c r="BH25" s="103">
        <f t="shared" si="23"/>
        <v>0</v>
      </c>
      <c r="BI25" s="103">
        <f t="shared" si="24"/>
        <v>0</v>
      </c>
      <c r="BJ25" s="103">
        <f t="shared" si="25"/>
        <v>0</v>
      </c>
      <c r="BK25" s="103">
        <f t="shared" si="26"/>
        <v>0</v>
      </c>
      <c r="BL25" s="103">
        <f t="shared" si="27"/>
        <v>0</v>
      </c>
      <c r="BM25" s="103">
        <f t="shared" si="28"/>
        <v>0</v>
      </c>
      <c r="BN25" s="103">
        <f t="shared" si="29"/>
        <v>0</v>
      </c>
      <c r="BO25" s="103">
        <f t="shared" si="30"/>
        <v>0</v>
      </c>
      <c r="BP25" s="103">
        <f t="shared" si="31"/>
        <v>0</v>
      </c>
      <c r="BQ25" s="103">
        <f t="shared" si="32"/>
        <v>0</v>
      </c>
      <c r="BR25" s="103">
        <f t="shared" si="33"/>
        <v>0</v>
      </c>
      <c r="BS25" s="103">
        <f t="shared" si="34"/>
        <v>0</v>
      </c>
      <c r="BT25" s="103">
        <f t="shared" si="35"/>
        <v>0</v>
      </c>
      <c r="BU25" s="103">
        <f t="shared" si="36"/>
        <v>0</v>
      </c>
      <c r="BV25" s="103">
        <f t="shared" si="37"/>
        <v>0</v>
      </c>
      <c r="BW25" s="103">
        <f t="shared" si="38"/>
        <v>0</v>
      </c>
      <c r="BX25" s="103">
        <f t="shared" si="39"/>
        <v>0</v>
      </c>
      <c r="BY25" s="103">
        <f t="shared" si="2"/>
        <v>0</v>
      </c>
      <c r="BZ25" s="103">
        <f t="shared" si="3"/>
        <v>39.850907745303928</v>
      </c>
      <c r="CE25" s="103" t="s">
        <v>28</v>
      </c>
      <c r="CF25" s="103" t="s">
        <v>116</v>
      </c>
      <c r="CG25" s="103" t="s">
        <v>98</v>
      </c>
      <c r="DU25" s="103">
        <f t="shared" si="4"/>
        <v>39.850907745303928</v>
      </c>
    </row>
    <row r="26" spans="1:125" x14ac:dyDescent="0.25">
      <c r="A26" s="102" t="s">
        <v>30</v>
      </c>
      <c r="D26" s="104">
        <v>13078438.365714287</v>
      </c>
      <c r="E26" s="104">
        <v>13696198.162857139</v>
      </c>
      <c r="F26" s="104">
        <v>37797364.925714284</v>
      </c>
      <c r="G26" s="104">
        <v>1542468.6733333329</v>
      </c>
      <c r="AJ26" s="107">
        <f t="shared" si="5"/>
        <v>66114470.127619043</v>
      </c>
      <c r="AN26" s="102" t="s">
        <v>98</v>
      </c>
      <c r="AO26" s="102" t="s">
        <v>30</v>
      </c>
      <c r="AP26" s="102" t="str">
        <f t="shared" si="41"/>
        <v>GS Oil &amp; Gas</v>
      </c>
      <c r="AQ26" s="103">
        <f t="shared" si="6"/>
        <v>0</v>
      </c>
      <c r="AR26" s="103">
        <f t="shared" si="7"/>
        <v>0</v>
      </c>
      <c r="AS26" s="103">
        <f t="shared" si="8"/>
        <v>13.078438365714288</v>
      </c>
      <c r="AT26" s="103">
        <f t="shared" si="9"/>
        <v>13.69619816285714</v>
      </c>
      <c r="AU26" s="103">
        <f t="shared" si="10"/>
        <v>37.797364925714284</v>
      </c>
      <c r="AV26" s="103">
        <f t="shared" si="11"/>
        <v>1.5424686733333328</v>
      </c>
      <c r="AW26" s="103">
        <f t="shared" si="12"/>
        <v>0</v>
      </c>
      <c r="AX26" s="103">
        <f t="shared" si="13"/>
        <v>0</v>
      </c>
      <c r="AY26" s="103">
        <f t="shared" si="14"/>
        <v>0</v>
      </c>
      <c r="AZ26" s="103">
        <f t="shared" si="15"/>
        <v>0</v>
      </c>
      <c r="BA26" s="103">
        <f t="shared" si="16"/>
        <v>0</v>
      </c>
      <c r="BB26" s="103">
        <f t="shared" si="17"/>
        <v>0</v>
      </c>
      <c r="BC26" s="103">
        <f t="shared" si="18"/>
        <v>0</v>
      </c>
      <c r="BD26" s="103">
        <f t="shared" si="19"/>
        <v>0</v>
      </c>
      <c r="BE26" s="103">
        <f t="shared" si="20"/>
        <v>0</v>
      </c>
      <c r="BF26" s="103">
        <f t="shared" si="21"/>
        <v>0</v>
      </c>
      <c r="BG26" s="103">
        <f t="shared" si="22"/>
        <v>0</v>
      </c>
      <c r="BH26" s="103">
        <f t="shared" si="23"/>
        <v>0</v>
      </c>
      <c r="BI26" s="103">
        <f t="shared" si="24"/>
        <v>0</v>
      </c>
      <c r="BJ26" s="103">
        <f t="shared" si="25"/>
        <v>0</v>
      </c>
      <c r="BK26" s="103">
        <f t="shared" si="26"/>
        <v>0</v>
      </c>
      <c r="BL26" s="103">
        <f t="shared" si="27"/>
        <v>0</v>
      </c>
      <c r="BM26" s="103">
        <f t="shared" si="28"/>
        <v>0</v>
      </c>
      <c r="BN26" s="103">
        <f t="shared" si="29"/>
        <v>0</v>
      </c>
      <c r="BO26" s="103">
        <f t="shared" si="30"/>
        <v>0</v>
      </c>
      <c r="BP26" s="103">
        <f t="shared" si="31"/>
        <v>0</v>
      </c>
      <c r="BQ26" s="103">
        <f t="shared" si="32"/>
        <v>0</v>
      </c>
      <c r="BR26" s="103">
        <f t="shared" si="33"/>
        <v>0</v>
      </c>
      <c r="BS26" s="103">
        <f t="shared" si="34"/>
        <v>0</v>
      </c>
      <c r="BT26" s="103">
        <f t="shared" si="35"/>
        <v>0</v>
      </c>
      <c r="BU26" s="103">
        <f t="shared" si="36"/>
        <v>0</v>
      </c>
      <c r="BV26" s="103">
        <f t="shared" si="37"/>
        <v>0</v>
      </c>
      <c r="BW26" s="103">
        <f t="shared" si="38"/>
        <v>0</v>
      </c>
      <c r="BX26" s="103">
        <f t="shared" si="39"/>
        <v>0</v>
      </c>
      <c r="BY26" s="103">
        <f t="shared" si="2"/>
        <v>0</v>
      </c>
      <c r="BZ26" s="103">
        <f t="shared" si="3"/>
        <v>66.114470127619043</v>
      </c>
      <c r="CE26" s="103" t="s">
        <v>29</v>
      </c>
      <c r="CF26" s="103" t="s">
        <v>113</v>
      </c>
      <c r="CG26" s="103" t="s">
        <v>98</v>
      </c>
      <c r="DU26" s="103">
        <f t="shared" si="4"/>
        <v>66.114470127619043</v>
      </c>
    </row>
    <row r="27" spans="1:125" x14ac:dyDescent="0.25">
      <c r="A27" s="102" t="s">
        <v>32</v>
      </c>
      <c r="D27" s="104">
        <v>2116295.5699999998</v>
      </c>
      <c r="E27" s="104">
        <v>1603000.8753</v>
      </c>
      <c r="F27" s="104">
        <v>2031389.5210260153</v>
      </c>
      <c r="G27" s="104">
        <v>1643789.1574631589</v>
      </c>
      <c r="H27" s="104">
        <v>4167504.2135795262</v>
      </c>
      <c r="I27" s="104">
        <v>1663718.1940973175</v>
      </c>
      <c r="J27" s="104">
        <v>4049740.7435720861</v>
      </c>
      <c r="K27" s="104">
        <v>1781749.4553744495</v>
      </c>
      <c r="L27" s="104">
        <v>4001284.8389650108</v>
      </c>
      <c r="M27" s="104">
        <v>1714957.5611264533</v>
      </c>
      <c r="N27" s="104">
        <v>3933040.9492241736</v>
      </c>
      <c r="O27" s="104">
        <v>3939460.8897654871</v>
      </c>
      <c r="P27" s="104">
        <v>1861920.548804173</v>
      </c>
      <c r="Q27" s="104">
        <v>1930789.7011907094</v>
      </c>
      <c r="R27" s="104">
        <v>1770836.812671396</v>
      </c>
      <c r="S27" s="104">
        <v>1672311.4532192736</v>
      </c>
      <c r="T27" s="104">
        <v>1671661.5802546043</v>
      </c>
      <c r="U27" s="104">
        <v>1298560.5694014831</v>
      </c>
      <c r="V27" s="104">
        <v>1494522.6575949937</v>
      </c>
      <c r="W27" s="104">
        <v>1478210.4615475109</v>
      </c>
      <c r="X27" s="104">
        <v>1146520.7846823651</v>
      </c>
      <c r="Y27" s="104">
        <v>909654.19365037617</v>
      </c>
      <c r="Z27" s="104">
        <v>872688.55131223635</v>
      </c>
      <c r="AA27" s="104">
        <v>790657.55917013856</v>
      </c>
      <c r="AB27" s="104">
        <v>334682.09646931483</v>
      </c>
      <c r="AJ27" s="107">
        <f t="shared" si="5"/>
        <v>49878948.939462252</v>
      </c>
      <c r="AN27" s="102" t="s">
        <v>98</v>
      </c>
      <c r="AO27" s="102" t="s">
        <v>32</v>
      </c>
      <c r="AP27" s="102" t="str">
        <f t="shared" si="41"/>
        <v>Strata CR</v>
      </c>
      <c r="AQ27" s="103">
        <f t="shared" si="6"/>
        <v>0</v>
      </c>
      <c r="AR27" s="103">
        <f t="shared" si="7"/>
        <v>0</v>
      </c>
      <c r="AS27" s="103">
        <f t="shared" si="8"/>
        <v>2.1162955699999997</v>
      </c>
      <c r="AT27" s="103">
        <f t="shared" si="9"/>
        <v>1.6030008753</v>
      </c>
      <c r="AU27" s="103">
        <f t="shared" si="10"/>
        <v>2.0313895210260151</v>
      </c>
      <c r="AV27" s="103">
        <f t="shared" si="11"/>
        <v>1.6437891574631589</v>
      </c>
      <c r="AW27" s="103">
        <f t="shared" si="12"/>
        <v>4.1675042135795266</v>
      </c>
      <c r="AX27" s="103">
        <f t="shared" si="13"/>
        <v>1.6637181940973176</v>
      </c>
      <c r="AY27" s="103">
        <f t="shared" si="14"/>
        <v>4.0497407435720865</v>
      </c>
      <c r="AZ27" s="103">
        <f t="shared" si="15"/>
        <v>1.7817494553744495</v>
      </c>
      <c r="BA27" s="103">
        <f t="shared" si="16"/>
        <v>4.0012848389650104</v>
      </c>
      <c r="BB27" s="103">
        <f t="shared" si="17"/>
        <v>1.7149575611264534</v>
      </c>
      <c r="BC27" s="103">
        <f t="shared" si="18"/>
        <v>3.9330409492241736</v>
      </c>
      <c r="BD27" s="103">
        <f t="shared" si="19"/>
        <v>3.939460889765487</v>
      </c>
      <c r="BE27" s="103">
        <f t="shared" si="20"/>
        <v>1.861920548804173</v>
      </c>
      <c r="BF27" s="103">
        <f t="shared" si="21"/>
        <v>1.9307897011907094</v>
      </c>
      <c r="BG27" s="103">
        <f t="shared" si="22"/>
        <v>1.770836812671396</v>
      </c>
      <c r="BH27" s="103">
        <f t="shared" si="23"/>
        <v>1.6723114532192735</v>
      </c>
      <c r="BI27" s="103">
        <f t="shared" si="24"/>
        <v>1.6716615802546044</v>
      </c>
      <c r="BJ27" s="103">
        <f t="shared" si="25"/>
        <v>1.298560569401483</v>
      </c>
      <c r="BK27" s="103">
        <f t="shared" si="26"/>
        <v>1.4945226575949937</v>
      </c>
      <c r="BL27" s="103">
        <f t="shared" si="27"/>
        <v>1.4782104615475109</v>
      </c>
      <c r="BM27" s="103">
        <f t="shared" si="28"/>
        <v>1.1465207846823651</v>
      </c>
      <c r="BN27" s="103">
        <f t="shared" si="29"/>
        <v>0.90965419365037614</v>
      </c>
      <c r="BO27" s="103">
        <f t="shared" si="30"/>
        <v>0.87268855131223633</v>
      </c>
      <c r="BP27" s="103">
        <f t="shared" si="31"/>
        <v>0.79065755917013858</v>
      </c>
      <c r="BQ27" s="103">
        <f t="shared" si="32"/>
        <v>0.33468209646931485</v>
      </c>
      <c r="BR27" s="103">
        <f t="shared" si="33"/>
        <v>0</v>
      </c>
      <c r="BS27" s="103">
        <f t="shared" si="34"/>
        <v>0</v>
      </c>
      <c r="BT27" s="103">
        <f t="shared" si="35"/>
        <v>0</v>
      </c>
      <c r="BU27" s="103">
        <f t="shared" si="36"/>
        <v>0</v>
      </c>
      <c r="BV27" s="103">
        <f t="shared" si="37"/>
        <v>0</v>
      </c>
      <c r="BW27" s="103">
        <f t="shared" si="38"/>
        <v>0</v>
      </c>
      <c r="BX27" s="103">
        <f t="shared" si="39"/>
        <v>0</v>
      </c>
      <c r="BY27" s="103">
        <f t="shared" si="2"/>
        <v>26.820476370084691</v>
      </c>
      <c r="BZ27" s="103">
        <f t="shared" si="3"/>
        <v>49.878948939462255</v>
      </c>
      <c r="CE27" s="103" t="s">
        <v>30</v>
      </c>
      <c r="CF27" s="103" t="s">
        <v>31</v>
      </c>
      <c r="CG27" s="103" t="s">
        <v>98</v>
      </c>
      <c r="DU27" s="103">
        <f t="shared" si="4"/>
        <v>49.878948939462255</v>
      </c>
    </row>
    <row r="28" spans="1:125" x14ac:dyDescent="0.25">
      <c r="A28" s="102" t="s">
        <v>45</v>
      </c>
      <c r="D28" s="104">
        <v>16966159.561232857</v>
      </c>
      <c r="E28" s="104">
        <v>22611175.708767109</v>
      </c>
      <c r="F28" s="104">
        <v>3850369.0100000021</v>
      </c>
      <c r="AJ28" s="107">
        <f t="shared" si="5"/>
        <v>43427704.279999971</v>
      </c>
      <c r="AN28" s="102" t="s">
        <v>98</v>
      </c>
      <c r="AO28" s="102" t="s">
        <v>45</v>
      </c>
      <c r="AP28" s="102" t="str">
        <f t="shared" si="41"/>
        <v>Secadero Petróleo y Gas</v>
      </c>
      <c r="AQ28" s="103">
        <f t="shared" si="6"/>
        <v>0</v>
      </c>
      <c r="AR28" s="103">
        <f t="shared" si="7"/>
        <v>0</v>
      </c>
      <c r="AS28" s="103">
        <f t="shared" si="8"/>
        <v>16.966159561232857</v>
      </c>
      <c r="AT28" s="103">
        <f t="shared" si="9"/>
        <v>22.61117570876711</v>
      </c>
      <c r="AU28" s="103">
        <f t="shared" si="10"/>
        <v>3.8503690100000023</v>
      </c>
      <c r="AV28" s="103">
        <f t="shared" si="11"/>
        <v>0</v>
      </c>
      <c r="AW28" s="103">
        <f t="shared" si="12"/>
        <v>0</v>
      </c>
      <c r="AX28" s="103">
        <f t="shared" si="13"/>
        <v>0</v>
      </c>
      <c r="AY28" s="103">
        <f t="shared" si="14"/>
        <v>0</v>
      </c>
      <c r="AZ28" s="103">
        <f t="shared" si="15"/>
        <v>0</v>
      </c>
      <c r="BA28" s="103">
        <f t="shared" si="16"/>
        <v>0</v>
      </c>
      <c r="BB28" s="103">
        <f t="shared" si="17"/>
        <v>0</v>
      </c>
      <c r="BC28" s="103">
        <f t="shared" si="18"/>
        <v>0</v>
      </c>
      <c r="BD28" s="103">
        <f t="shared" si="19"/>
        <v>0</v>
      </c>
      <c r="BE28" s="103">
        <f t="shared" si="20"/>
        <v>0</v>
      </c>
      <c r="BF28" s="103">
        <f t="shared" si="21"/>
        <v>0</v>
      </c>
      <c r="BG28" s="103">
        <f t="shared" si="22"/>
        <v>0</v>
      </c>
      <c r="BH28" s="103">
        <f t="shared" si="23"/>
        <v>0</v>
      </c>
      <c r="BI28" s="103">
        <f t="shared" si="24"/>
        <v>0</v>
      </c>
      <c r="BJ28" s="103">
        <f t="shared" si="25"/>
        <v>0</v>
      </c>
      <c r="BK28" s="103">
        <f t="shared" si="26"/>
        <v>0</v>
      </c>
      <c r="BL28" s="103">
        <f t="shared" si="27"/>
        <v>0</v>
      </c>
      <c r="BM28" s="103">
        <f t="shared" si="28"/>
        <v>0</v>
      </c>
      <c r="BN28" s="103">
        <f t="shared" si="29"/>
        <v>0</v>
      </c>
      <c r="BO28" s="103">
        <f t="shared" si="30"/>
        <v>0</v>
      </c>
      <c r="BP28" s="103">
        <f t="shared" si="31"/>
        <v>0</v>
      </c>
      <c r="BQ28" s="103">
        <f t="shared" si="32"/>
        <v>0</v>
      </c>
      <c r="BR28" s="103">
        <f t="shared" si="33"/>
        <v>0</v>
      </c>
      <c r="BS28" s="103">
        <f t="shared" si="34"/>
        <v>0</v>
      </c>
      <c r="BT28" s="103">
        <f t="shared" si="35"/>
        <v>0</v>
      </c>
      <c r="BU28" s="103">
        <f t="shared" si="36"/>
        <v>0</v>
      </c>
      <c r="BV28" s="103">
        <f t="shared" si="37"/>
        <v>0</v>
      </c>
      <c r="BW28" s="103">
        <f t="shared" si="38"/>
        <v>0</v>
      </c>
      <c r="BX28" s="103">
        <f t="shared" si="39"/>
        <v>0</v>
      </c>
      <c r="BY28" s="103">
        <f t="shared" si="2"/>
        <v>0</v>
      </c>
      <c r="BZ28" s="103">
        <f t="shared" si="3"/>
        <v>43.427704279999972</v>
      </c>
      <c r="CE28" s="103" t="s">
        <v>32</v>
      </c>
      <c r="CF28" s="103" t="s">
        <v>124</v>
      </c>
      <c r="CG28" s="103" t="s">
        <v>98</v>
      </c>
      <c r="DU28" s="103">
        <f t="shared" si="4"/>
        <v>43.427704279999972</v>
      </c>
    </row>
    <row r="29" spans="1:125" x14ac:dyDescent="0.25">
      <c r="A29" s="102" t="s">
        <v>46</v>
      </c>
      <c r="D29" s="104">
        <v>16688498.510532068</v>
      </c>
      <c r="E29" s="104">
        <v>31549458.688430447</v>
      </c>
      <c r="F29" s="104">
        <v>13247925.838327432</v>
      </c>
      <c r="AJ29" s="107">
        <f t="shared" si="5"/>
        <v>61485883.037289947</v>
      </c>
      <c r="AN29" s="102" t="s">
        <v>98</v>
      </c>
      <c r="AO29" s="102" t="s">
        <v>46</v>
      </c>
      <c r="AP29" s="102" t="str">
        <f t="shared" si="41"/>
        <v>Perseus Tajón</v>
      </c>
      <c r="AQ29" s="103">
        <f t="shared" si="6"/>
        <v>0</v>
      </c>
      <c r="AR29" s="103">
        <f t="shared" si="7"/>
        <v>0</v>
      </c>
      <c r="AS29" s="103">
        <f t="shared" si="8"/>
        <v>16.688498510532067</v>
      </c>
      <c r="AT29" s="103">
        <f t="shared" si="9"/>
        <v>31.549458688430448</v>
      </c>
      <c r="AU29" s="103">
        <f t="shared" si="10"/>
        <v>13.247925838327433</v>
      </c>
      <c r="AV29" s="103">
        <f t="shared" si="11"/>
        <v>0</v>
      </c>
      <c r="AW29" s="103">
        <f t="shared" si="12"/>
        <v>0</v>
      </c>
      <c r="AX29" s="103">
        <f t="shared" si="13"/>
        <v>0</v>
      </c>
      <c r="AY29" s="103">
        <f t="shared" si="14"/>
        <v>0</v>
      </c>
      <c r="AZ29" s="103">
        <f t="shared" si="15"/>
        <v>0</v>
      </c>
      <c r="BA29" s="103">
        <f t="shared" si="16"/>
        <v>0</v>
      </c>
      <c r="BB29" s="103">
        <f t="shared" si="17"/>
        <v>0</v>
      </c>
      <c r="BC29" s="103">
        <f t="shared" si="18"/>
        <v>0</v>
      </c>
      <c r="BD29" s="103">
        <f t="shared" si="19"/>
        <v>0</v>
      </c>
      <c r="BE29" s="103">
        <f t="shared" si="20"/>
        <v>0</v>
      </c>
      <c r="BF29" s="103">
        <f t="shared" si="21"/>
        <v>0</v>
      </c>
      <c r="BG29" s="103">
        <f t="shared" si="22"/>
        <v>0</v>
      </c>
      <c r="BH29" s="103">
        <f t="shared" si="23"/>
        <v>0</v>
      </c>
      <c r="BI29" s="103">
        <f t="shared" si="24"/>
        <v>0</v>
      </c>
      <c r="BJ29" s="103">
        <f t="shared" si="25"/>
        <v>0</v>
      </c>
      <c r="BK29" s="103">
        <f t="shared" si="26"/>
        <v>0</v>
      </c>
      <c r="BL29" s="103">
        <f t="shared" si="27"/>
        <v>0</v>
      </c>
      <c r="BM29" s="103">
        <f t="shared" si="28"/>
        <v>0</v>
      </c>
      <c r="BN29" s="103">
        <f t="shared" si="29"/>
        <v>0</v>
      </c>
      <c r="BO29" s="103">
        <f t="shared" si="30"/>
        <v>0</v>
      </c>
      <c r="BP29" s="103">
        <f t="shared" si="31"/>
        <v>0</v>
      </c>
      <c r="BQ29" s="103">
        <f t="shared" si="32"/>
        <v>0</v>
      </c>
      <c r="BR29" s="103">
        <f t="shared" si="33"/>
        <v>0</v>
      </c>
      <c r="BS29" s="103">
        <f t="shared" si="34"/>
        <v>0</v>
      </c>
      <c r="BT29" s="103">
        <f t="shared" si="35"/>
        <v>0</v>
      </c>
      <c r="BU29" s="103">
        <f t="shared" si="36"/>
        <v>0</v>
      </c>
      <c r="BV29" s="103">
        <f t="shared" si="37"/>
        <v>0</v>
      </c>
      <c r="BW29" s="103">
        <f t="shared" si="38"/>
        <v>0</v>
      </c>
      <c r="BX29" s="103">
        <f t="shared" si="39"/>
        <v>0</v>
      </c>
      <c r="BY29" s="103">
        <f t="shared" si="2"/>
        <v>0</v>
      </c>
      <c r="BZ29" s="103">
        <f t="shared" si="3"/>
        <v>61.485883037289945</v>
      </c>
      <c r="CE29" s="103" t="s">
        <v>45</v>
      </c>
      <c r="CF29" s="103" t="s">
        <v>125</v>
      </c>
      <c r="CG29" s="103" t="s">
        <v>98</v>
      </c>
      <c r="DU29" s="103">
        <f t="shared" si="4"/>
        <v>61.485883037289945</v>
      </c>
    </row>
    <row r="30" spans="1:125" x14ac:dyDescent="0.25">
      <c r="A30" s="102" t="s">
        <v>47</v>
      </c>
      <c r="D30" s="104">
        <v>10162942.540808076</v>
      </c>
      <c r="E30" s="104">
        <v>7552962.7500000019</v>
      </c>
      <c r="F30" s="104">
        <v>3850642.92</v>
      </c>
      <c r="AJ30" s="107">
        <f t="shared" si="5"/>
        <v>21566548.210808076</v>
      </c>
      <c r="AN30" s="102" t="s">
        <v>98</v>
      </c>
      <c r="AO30" s="102" t="s">
        <v>47</v>
      </c>
      <c r="AP30" s="102" t="str">
        <f t="shared" si="41"/>
        <v>Tonalli Energía</v>
      </c>
      <c r="AQ30" s="103">
        <f t="shared" si="6"/>
        <v>0</v>
      </c>
      <c r="AR30" s="103">
        <f t="shared" si="7"/>
        <v>0</v>
      </c>
      <c r="AS30" s="103">
        <f t="shared" si="8"/>
        <v>10.162942540808077</v>
      </c>
      <c r="AT30" s="103">
        <f t="shared" si="9"/>
        <v>7.5529627500000016</v>
      </c>
      <c r="AU30" s="103">
        <f t="shared" si="10"/>
        <v>3.8506429199999999</v>
      </c>
      <c r="AV30" s="103">
        <f t="shared" si="11"/>
        <v>0</v>
      </c>
      <c r="AW30" s="103">
        <f t="shared" si="12"/>
        <v>0</v>
      </c>
      <c r="AX30" s="103">
        <f t="shared" si="13"/>
        <v>0</v>
      </c>
      <c r="AY30" s="103">
        <f t="shared" si="14"/>
        <v>0</v>
      </c>
      <c r="AZ30" s="103">
        <f t="shared" si="15"/>
        <v>0</v>
      </c>
      <c r="BA30" s="103">
        <f t="shared" si="16"/>
        <v>0</v>
      </c>
      <c r="BB30" s="103">
        <f t="shared" si="17"/>
        <v>0</v>
      </c>
      <c r="BC30" s="103">
        <f t="shared" si="18"/>
        <v>0</v>
      </c>
      <c r="BD30" s="103">
        <f t="shared" si="19"/>
        <v>0</v>
      </c>
      <c r="BE30" s="103">
        <f t="shared" si="20"/>
        <v>0</v>
      </c>
      <c r="BF30" s="103">
        <f t="shared" si="21"/>
        <v>0</v>
      </c>
      <c r="BG30" s="103">
        <f t="shared" si="22"/>
        <v>0</v>
      </c>
      <c r="BH30" s="103">
        <f t="shared" si="23"/>
        <v>0</v>
      </c>
      <c r="BI30" s="103">
        <f t="shared" si="24"/>
        <v>0</v>
      </c>
      <c r="BJ30" s="103">
        <f t="shared" si="25"/>
        <v>0</v>
      </c>
      <c r="BK30" s="103">
        <f t="shared" si="26"/>
        <v>0</v>
      </c>
      <c r="BL30" s="103">
        <f t="shared" si="27"/>
        <v>0</v>
      </c>
      <c r="BM30" s="103">
        <f t="shared" si="28"/>
        <v>0</v>
      </c>
      <c r="BN30" s="103">
        <f t="shared" si="29"/>
        <v>0</v>
      </c>
      <c r="BO30" s="103">
        <f t="shared" si="30"/>
        <v>0</v>
      </c>
      <c r="BP30" s="103">
        <f t="shared" si="31"/>
        <v>0</v>
      </c>
      <c r="BQ30" s="103">
        <f t="shared" si="32"/>
        <v>0</v>
      </c>
      <c r="BR30" s="103">
        <f t="shared" si="33"/>
        <v>0</v>
      </c>
      <c r="BS30" s="103">
        <f t="shared" si="34"/>
        <v>0</v>
      </c>
      <c r="BT30" s="103">
        <f t="shared" si="35"/>
        <v>0</v>
      </c>
      <c r="BU30" s="103">
        <f t="shared" si="36"/>
        <v>0</v>
      </c>
      <c r="BV30" s="103">
        <f t="shared" si="37"/>
        <v>0</v>
      </c>
      <c r="BW30" s="103">
        <f t="shared" si="38"/>
        <v>0</v>
      </c>
      <c r="BX30" s="103">
        <f t="shared" si="39"/>
        <v>0</v>
      </c>
      <c r="BY30" s="103">
        <f t="shared" si="2"/>
        <v>0</v>
      </c>
      <c r="BZ30" s="103">
        <f t="shared" si="3"/>
        <v>21.566548210808076</v>
      </c>
      <c r="CE30" s="103" t="s">
        <v>46</v>
      </c>
      <c r="CF30" s="103" t="s">
        <v>126</v>
      </c>
      <c r="CG30" s="103" t="s">
        <v>98</v>
      </c>
      <c r="DU30" s="103">
        <f t="shared" si="4"/>
        <v>21.566548210808076</v>
      </c>
    </row>
    <row r="31" spans="1:125" x14ac:dyDescent="0.25">
      <c r="A31" s="102" t="s">
        <v>33</v>
      </c>
      <c r="D31" s="104">
        <v>6963259.1244081408</v>
      </c>
      <c r="E31" s="104">
        <v>8116444.6108125839</v>
      </c>
      <c r="F31" s="104">
        <v>2498292.2779955589</v>
      </c>
      <c r="G31" s="104">
        <v>1259532.3999999999</v>
      </c>
      <c r="H31" s="104">
        <v>1259532.3999999999</v>
      </c>
      <c r="I31" s="104">
        <v>416201.6</v>
      </c>
      <c r="AJ31" s="107">
        <f t="shared" si="5"/>
        <v>20513262.413216282</v>
      </c>
      <c r="AN31" s="102" t="s">
        <v>98</v>
      </c>
      <c r="AO31" s="102" t="s">
        <v>33</v>
      </c>
      <c r="AP31" s="102" t="str">
        <f t="shared" si="41"/>
        <v>Renaissance Oil Corp</v>
      </c>
      <c r="AQ31" s="103">
        <f t="shared" si="6"/>
        <v>0</v>
      </c>
      <c r="AR31" s="103">
        <f t="shared" si="7"/>
        <v>0</v>
      </c>
      <c r="AS31" s="103">
        <f t="shared" si="8"/>
        <v>6.9632591244081405</v>
      </c>
      <c r="AT31" s="103">
        <f t="shared" si="9"/>
        <v>8.1164446108125841</v>
      </c>
      <c r="AU31" s="103">
        <f t="shared" si="10"/>
        <v>2.4982922779955588</v>
      </c>
      <c r="AV31" s="103">
        <f t="shared" si="11"/>
        <v>1.2595323999999999</v>
      </c>
      <c r="AW31" s="103">
        <f t="shared" si="12"/>
        <v>1.2595323999999999</v>
      </c>
      <c r="AX31" s="103">
        <f t="shared" si="13"/>
        <v>0.41620159999999995</v>
      </c>
      <c r="AY31" s="103">
        <f t="shared" si="14"/>
        <v>0</v>
      </c>
      <c r="AZ31" s="103">
        <f t="shared" si="15"/>
        <v>0</v>
      </c>
      <c r="BA31" s="103">
        <f t="shared" si="16"/>
        <v>0</v>
      </c>
      <c r="BB31" s="103">
        <f t="shared" si="17"/>
        <v>0</v>
      </c>
      <c r="BC31" s="103">
        <f t="shared" si="18"/>
        <v>0</v>
      </c>
      <c r="BD31" s="103">
        <f t="shared" si="19"/>
        <v>0</v>
      </c>
      <c r="BE31" s="103">
        <f t="shared" si="20"/>
        <v>0</v>
      </c>
      <c r="BF31" s="103">
        <f t="shared" si="21"/>
        <v>0</v>
      </c>
      <c r="BG31" s="103">
        <f t="shared" si="22"/>
        <v>0</v>
      </c>
      <c r="BH31" s="103">
        <f t="shared" si="23"/>
        <v>0</v>
      </c>
      <c r="BI31" s="103">
        <f t="shared" si="24"/>
        <v>0</v>
      </c>
      <c r="BJ31" s="103">
        <f t="shared" si="25"/>
        <v>0</v>
      </c>
      <c r="BK31" s="103">
        <f t="shared" si="26"/>
        <v>0</v>
      </c>
      <c r="BL31" s="103">
        <f t="shared" si="27"/>
        <v>0</v>
      </c>
      <c r="BM31" s="103">
        <f t="shared" si="28"/>
        <v>0</v>
      </c>
      <c r="BN31" s="103">
        <f t="shared" si="29"/>
        <v>0</v>
      </c>
      <c r="BO31" s="103">
        <f t="shared" si="30"/>
        <v>0</v>
      </c>
      <c r="BP31" s="103">
        <f t="shared" si="31"/>
        <v>0</v>
      </c>
      <c r="BQ31" s="103">
        <f t="shared" si="32"/>
        <v>0</v>
      </c>
      <c r="BR31" s="103">
        <f t="shared" si="33"/>
        <v>0</v>
      </c>
      <c r="BS31" s="103">
        <f t="shared" si="34"/>
        <v>0</v>
      </c>
      <c r="BT31" s="103">
        <f t="shared" si="35"/>
        <v>0</v>
      </c>
      <c r="BU31" s="103">
        <f t="shared" si="36"/>
        <v>0</v>
      </c>
      <c r="BV31" s="103">
        <f t="shared" si="37"/>
        <v>0</v>
      </c>
      <c r="BW31" s="103">
        <f t="shared" si="38"/>
        <v>0</v>
      </c>
      <c r="BX31" s="103">
        <f t="shared" si="39"/>
        <v>0</v>
      </c>
      <c r="BY31" s="103">
        <f t="shared" si="2"/>
        <v>0</v>
      </c>
      <c r="BZ31" s="103">
        <f t="shared" si="3"/>
        <v>20.513262413216282</v>
      </c>
      <c r="CE31" s="103" t="s">
        <v>47</v>
      </c>
      <c r="CF31" s="103" t="s">
        <v>48</v>
      </c>
      <c r="CG31" s="103" t="s">
        <v>98</v>
      </c>
      <c r="DU31" s="103">
        <f t="shared" si="4"/>
        <v>20.513262413216282</v>
      </c>
    </row>
    <row r="32" spans="1:125" x14ac:dyDescent="0.25">
      <c r="A32" s="102" t="s">
        <v>34</v>
      </c>
      <c r="D32" s="104">
        <v>6590647.5799999991</v>
      </c>
      <c r="E32" s="104">
        <v>11717631.511044253</v>
      </c>
      <c r="F32" s="104">
        <v>6518635.2792687658</v>
      </c>
      <c r="G32" s="104">
        <v>1017927.7812369699</v>
      </c>
      <c r="AJ32" s="107">
        <f t="shared" si="5"/>
        <v>25844842.151549987</v>
      </c>
      <c r="AN32" s="102" t="s">
        <v>98</v>
      </c>
      <c r="AO32" s="102" t="s">
        <v>34</v>
      </c>
      <c r="AP32" s="102" t="str">
        <f t="shared" si="41"/>
        <v>CMM Calibrador</v>
      </c>
      <c r="AQ32" s="103">
        <f t="shared" si="6"/>
        <v>0</v>
      </c>
      <c r="AR32" s="103">
        <f t="shared" si="7"/>
        <v>0</v>
      </c>
      <c r="AS32" s="103">
        <f t="shared" si="8"/>
        <v>6.5906475799999988</v>
      </c>
      <c r="AT32" s="103">
        <f t="shared" si="9"/>
        <v>11.717631511044253</v>
      </c>
      <c r="AU32" s="103">
        <f t="shared" si="10"/>
        <v>6.5186352792687661</v>
      </c>
      <c r="AV32" s="103">
        <f t="shared" si="11"/>
        <v>1.0179277812369698</v>
      </c>
      <c r="AW32" s="103">
        <f t="shared" si="12"/>
        <v>0</v>
      </c>
      <c r="AX32" s="103">
        <f t="shared" si="13"/>
        <v>0</v>
      </c>
      <c r="AY32" s="103">
        <f t="shared" si="14"/>
        <v>0</v>
      </c>
      <c r="AZ32" s="103">
        <f t="shared" si="15"/>
        <v>0</v>
      </c>
      <c r="BA32" s="103">
        <f t="shared" si="16"/>
        <v>0</v>
      </c>
      <c r="BB32" s="103">
        <f t="shared" si="17"/>
        <v>0</v>
      </c>
      <c r="BC32" s="103">
        <f t="shared" si="18"/>
        <v>0</v>
      </c>
      <c r="BD32" s="103">
        <f t="shared" si="19"/>
        <v>0</v>
      </c>
      <c r="BE32" s="103">
        <f t="shared" si="20"/>
        <v>0</v>
      </c>
      <c r="BF32" s="103">
        <f t="shared" si="21"/>
        <v>0</v>
      </c>
      <c r="BG32" s="103">
        <f t="shared" si="22"/>
        <v>0</v>
      </c>
      <c r="BH32" s="103">
        <f t="shared" si="23"/>
        <v>0</v>
      </c>
      <c r="BI32" s="103">
        <f t="shared" si="24"/>
        <v>0</v>
      </c>
      <c r="BJ32" s="103">
        <f t="shared" si="25"/>
        <v>0</v>
      </c>
      <c r="BK32" s="103">
        <f t="shared" si="26"/>
        <v>0</v>
      </c>
      <c r="BL32" s="103">
        <f t="shared" si="27"/>
        <v>0</v>
      </c>
      <c r="BM32" s="103">
        <f t="shared" si="28"/>
        <v>0</v>
      </c>
      <c r="BN32" s="103">
        <f t="shared" si="29"/>
        <v>0</v>
      </c>
      <c r="BO32" s="103">
        <f t="shared" si="30"/>
        <v>0</v>
      </c>
      <c r="BP32" s="103">
        <f t="shared" si="31"/>
        <v>0</v>
      </c>
      <c r="BQ32" s="103">
        <f t="shared" si="32"/>
        <v>0</v>
      </c>
      <c r="BR32" s="103">
        <f t="shared" si="33"/>
        <v>0</v>
      </c>
      <c r="BS32" s="103">
        <f t="shared" si="34"/>
        <v>0</v>
      </c>
      <c r="BT32" s="103">
        <f t="shared" si="35"/>
        <v>0</v>
      </c>
      <c r="BU32" s="103">
        <f t="shared" si="36"/>
        <v>0</v>
      </c>
      <c r="BV32" s="103">
        <f t="shared" si="37"/>
        <v>0</v>
      </c>
      <c r="BW32" s="103">
        <f t="shared" si="38"/>
        <v>0</v>
      </c>
      <c r="BX32" s="103">
        <f t="shared" si="39"/>
        <v>0</v>
      </c>
      <c r="BY32" s="103">
        <f t="shared" si="2"/>
        <v>0</v>
      </c>
      <c r="BZ32" s="103">
        <f t="shared" si="3"/>
        <v>25.844842151549987</v>
      </c>
      <c r="CE32" s="103" t="s">
        <v>33</v>
      </c>
      <c r="CF32" s="103" t="s">
        <v>120</v>
      </c>
      <c r="CG32" s="103" t="s">
        <v>98</v>
      </c>
      <c r="DU32" s="103">
        <f t="shared" si="4"/>
        <v>25.844842151549987</v>
      </c>
    </row>
    <row r="33" spans="1:125" x14ac:dyDescent="0.25">
      <c r="A33" s="102" t="s">
        <v>49</v>
      </c>
      <c r="D33" s="104">
        <v>5756218.1954955002</v>
      </c>
      <c r="E33" s="104">
        <v>5473858.9472589139</v>
      </c>
      <c r="F33" s="104">
        <v>3843481.22685376</v>
      </c>
      <c r="AJ33" s="107">
        <f t="shared" si="5"/>
        <v>15073558.369608173</v>
      </c>
      <c r="AN33" s="102" t="s">
        <v>98</v>
      </c>
      <c r="AO33" s="102" t="s">
        <v>49</v>
      </c>
      <c r="AP33" s="102" t="str">
        <f t="shared" si="41"/>
        <v>Calicanto Oil &amp; Gas</v>
      </c>
      <c r="AQ33" s="103">
        <f t="shared" si="6"/>
        <v>0</v>
      </c>
      <c r="AR33" s="103">
        <f t="shared" si="7"/>
        <v>0</v>
      </c>
      <c r="AS33" s="103">
        <f t="shared" si="8"/>
        <v>5.7562181954955003</v>
      </c>
      <c r="AT33" s="103">
        <f t="shared" si="9"/>
        <v>5.4738589472589139</v>
      </c>
      <c r="AU33" s="103">
        <f t="shared" si="10"/>
        <v>3.8434812268537599</v>
      </c>
      <c r="AV33" s="103">
        <f t="shared" si="11"/>
        <v>0</v>
      </c>
      <c r="AW33" s="103">
        <f t="shared" si="12"/>
        <v>0</v>
      </c>
      <c r="AX33" s="103">
        <f t="shared" si="13"/>
        <v>0</v>
      </c>
      <c r="AY33" s="103">
        <f t="shared" si="14"/>
        <v>0</v>
      </c>
      <c r="AZ33" s="103">
        <f t="shared" si="15"/>
        <v>0</v>
      </c>
      <c r="BA33" s="103">
        <f t="shared" si="16"/>
        <v>0</v>
      </c>
      <c r="BB33" s="103">
        <f t="shared" si="17"/>
        <v>0</v>
      </c>
      <c r="BC33" s="103">
        <f t="shared" si="18"/>
        <v>0</v>
      </c>
      <c r="BD33" s="103">
        <f t="shared" si="19"/>
        <v>0</v>
      </c>
      <c r="BE33" s="103">
        <f t="shared" si="20"/>
        <v>0</v>
      </c>
      <c r="BF33" s="103">
        <f t="shared" si="21"/>
        <v>0</v>
      </c>
      <c r="BG33" s="103">
        <f t="shared" si="22"/>
        <v>0</v>
      </c>
      <c r="BH33" s="103">
        <f t="shared" si="23"/>
        <v>0</v>
      </c>
      <c r="BI33" s="103">
        <f t="shared" si="24"/>
        <v>0</v>
      </c>
      <c r="BJ33" s="103">
        <f t="shared" si="25"/>
        <v>0</v>
      </c>
      <c r="BK33" s="103">
        <f t="shared" si="26"/>
        <v>0</v>
      </c>
      <c r="BL33" s="103">
        <f t="shared" si="27"/>
        <v>0</v>
      </c>
      <c r="BM33" s="103">
        <f t="shared" si="28"/>
        <v>0</v>
      </c>
      <c r="BN33" s="103">
        <f t="shared" si="29"/>
        <v>0</v>
      </c>
      <c r="BO33" s="103">
        <f t="shared" si="30"/>
        <v>0</v>
      </c>
      <c r="BP33" s="103">
        <f t="shared" si="31"/>
        <v>0</v>
      </c>
      <c r="BQ33" s="103">
        <f t="shared" si="32"/>
        <v>0</v>
      </c>
      <c r="BR33" s="103">
        <f t="shared" si="33"/>
        <v>0</v>
      </c>
      <c r="BS33" s="103">
        <f t="shared" si="34"/>
        <v>0</v>
      </c>
      <c r="BT33" s="103">
        <f t="shared" si="35"/>
        <v>0</v>
      </c>
      <c r="BU33" s="103">
        <f t="shared" si="36"/>
        <v>0</v>
      </c>
      <c r="BV33" s="103">
        <f t="shared" si="37"/>
        <v>0</v>
      </c>
      <c r="BW33" s="103">
        <f t="shared" si="38"/>
        <v>0</v>
      </c>
      <c r="BX33" s="103">
        <f t="shared" si="39"/>
        <v>0</v>
      </c>
      <c r="BY33" s="103">
        <f t="shared" si="2"/>
        <v>0</v>
      </c>
      <c r="BZ33" s="103">
        <f t="shared" si="3"/>
        <v>15.073558369608174</v>
      </c>
      <c r="CE33" s="103" t="s">
        <v>34</v>
      </c>
      <c r="CF33" s="103" t="s">
        <v>114</v>
      </c>
      <c r="CG33" s="103" t="s">
        <v>98</v>
      </c>
      <c r="DU33" s="103">
        <f t="shared" si="4"/>
        <v>15.073558369608174</v>
      </c>
    </row>
    <row r="34" spans="1:125" x14ac:dyDescent="0.25">
      <c r="A34" s="102" t="s">
        <v>35</v>
      </c>
      <c r="D34" s="104">
        <v>3264390</v>
      </c>
      <c r="E34" s="104">
        <v>2826280</v>
      </c>
      <c r="F34" s="104">
        <v>3286592.1493960321</v>
      </c>
      <c r="G34" s="104">
        <v>2298831.0539900637</v>
      </c>
      <c r="H34" s="104">
        <v>4175448.9203190808</v>
      </c>
      <c r="I34" s="104">
        <v>3577005.8817769084</v>
      </c>
      <c r="J34" s="104">
        <v>3716210.8362683919</v>
      </c>
      <c r="K34" s="104">
        <v>3613169.552695768</v>
      </c>
      <c r="L34" s="104">
        <v>3422036.2150372961</v>
      </c>
      <c r="M34" s="104">
        <v>3542026.776721857</v>
      </c>
      <c r="N34" s="104">
        <v>3433482.9878064655</v>
      </c>
      <c r="O34" s="104">
        <v>2012035.2281546034</v>
      </c>
      <c r="P34" s="104">
        <v>2201310.380870807</v>
      </c>
      <c r="Q34" s="104">
        <v>1803487.4811536751</v>
      </c>
      <c r="R34" s="104">
        <v>1394388.1433446847</v>
      </c>
      <c r="S34" s="104">
        <v>1234618.2167986555</v>
      </c>
      <c r="T34" s="104">
        <v>1217138.5000727216</v>
      </c>
      <c r="U34" s="104">
        <v>803690.54214203916</v>
      </c>
      <c r="V34" s="104">
        <v>1478849.0316285323</v>
      </c>
      <c r="W34" s="104">
        <v>1093709.0596179487</v>
      </c>
      <c r="X34" s="104">
        <v>1009650.6768670359</v>
      </c>
      <c r="Y34" s="104">
        <v>699606.74260771764</v>
      </c>
      <c r="Z34" s="104">
        <v>964679.11280119838</v>
      </c>
      <c r="AA34" s="104">
        <v>722584.01901240612</v>
      </c>
      <c r="AB34" s="104">
        <v>229908.13420785996</v>
      </c>
      <c r="AJ34" s="107">
        <f t="shared" si="5"/>
        <v>54021129.643291757</v>
      </c>
      <c r="AN34" s="102" t="s">
        <v>98</v>
      </c>
      <c r="AO34" s="102" t="s">
        <v>35</v>
      </c>
      <c r="AP34" s="102" t="str">
        <f t="shared" si="41"/>
        <v>Strata CPB</v>
      </c>
      <c r="AQ34" s="103">
        <f t="shared" si="6"/>
        <v>0</v>
      </c>
      <c r="AR34" s="103">
        <f t="shared" si="7"/>
        <v>0</v>
      </c>
      <c r="AS34" s="103">
        <f t="shared" si="8"/>
        <v>3.2643900000000001</v>
      </c>
      <c r="AT34" s="103">
        <f t="shared" si="9"/>
        <v>2.8262800000000001</v>
      </c>
      <c r="AU34" s="103">
        <f t="shared" si="10"/>
        <v>3.2865921493960322</v>
      </c>
      <c r="AV34" s="103">
        <f t="shared" si="11"/>
        <v>2.2988310539900638</v>
      </c>
      <c r="AW34" s="103">
        <f t="shared" si="12"/>
        <v>4.1754489203190808</v>
      </c>
      <c r="AX34" s="103">
        <f t="shared" si="13"/>
        <v>3.5770058817769086</v>
      </c>
      <c r="AY34" s="103">
        <f t="shared" si="14"/>
        <v>3.7162108362683921</v>
      </c>
      <c r="AZ34" s="103">
        <f t="shared" si="15"/>
        <v>3.6131695526957679</v>
      </c>
      <c r="BA34" s="103">
        <f t="shared" si="16"/>
        <v>3.4220362150372963</v>
      </c>
      <c r="BB34" s="103">
        <f t="shared" si="17"/>
        <v>3.542026776721857</v>
      </c>
      <c r="BC34" s="103">
        <f t="shared" si="18"/>
        <v>3.4334829878064657</v>
      </c>
      <c r="BD34" s="103">
        <f t="shared" si="19"/>
        <v>2.0120352281546032</v>
      </c>
      <c r="BE34" s="103">
        <f t="shared" si="20"/>
        <v>2.2013103808708068</v>
      </c>
      <c r="BF34" s="103">
        <f t="shared" si="21"/>
        <v>1.8034874811536752</v>
      </c>
      <c r="BG34" s="103">
        <f t="shared" si="22"/>
        <v>1.3943881433446847</v>
      </c>
      <c r="BH34" s="103">
        <f t="shared" si="23"/>
        <v>1.2346182167986555</v>
      </c>
      <c r="BI34" s="103">
        <f t="shared" si="24"/>
        <v>1.2171385000727217</v>
      </c>
      <c r="BJ34" s="103">
        <f t="shared" si="25"/>
        <v>0.80369054214203917</v>
      </c>
      <c r="BK34" s="103">
        <f t="shared" si="26"/>
        <v>1.4788490316285323</v>
      </c>
      <c r="BL34" s="103">
        <f t="shared" si="27"/>
        <v>1.0937090596179486</v>
      </c>
      <c r="BM34" s="103">
        <f t="shared" si="28"/>
        <v>1.0096506768670359</v>
      </c>
      <c r="BN34" s="103">
        <f t="shared" si="29"/>
        <v>0.6996067426077176</v>
      </c>
      <c r="BO34" s="103">
        <f t="shared" si="30"/>
        <v>0.96467911280119834</v>
      </c>
      <c r="BP34" s="103">
        <f t="shared" si="31"/>
        <v>0.7225840190124061</v>
      </c>
      <c r="BQ34" s="103">
        <f t="shared" si="32"/>
        <v>0.22990813420785997</v>
      </c>
      <c r="BR34" s="103">
        <f t="shared" si="33"/>
        <v>0</v>
      </c>
      <c r="BS34" s="103">
        <f t="shared" si="34"/>
        <v>0</v>
      </c>
      <c r="BT34" s="103">
        <f t="shared" si="35"/>
        <v>0</v>
      </c>
      <c r="BU34" s="103">
        <f t="shared" si="36"/>
        <v>0</v>
      </c>
      <c r="BV34" s="103">
        <f t="shared" si="37"/>
        <v>0</v>
      </c>
      <c r="BW34" s="103">
        <f t="shared" si="38"/>
        <v>0</v>
      </c>
      <c r="BX34" s="103">
        <f t="shared" si="39"/>
        <v>0</v>
      </c>
      <c r="BY34" s="103">
        <f t="shared" si="2"/>
        <v>23.841165033808217</v>
      </c>
      <c r="BZ34" s="103">
        <f t="shared" si="3"/>
        <v>54.021129643291758</v>
      </c>
      <c r="CE34" s="103" t="s">
        <v>49</v>
      </c>
      <c r="CF34" s="103" t="s">
        <v>115</v>
      </c>
      <c r="CG34" s="103" t="s">
        <v>98</v>
      </c>
      <c r="DU34" s="103">
        <f t="shared" si="4"/>
        <v>54.021129643291758</v>
      </c>
    </row>
    <row r="35" spans="1:125" x14ac:dyDescent="0.25">
      <c r="A35" s="102" t="s">
        <v>36</v>
      </c>
      <c r="D35" s="104">
        <v>7203129.2445924142</v>
      </c>
      <c r="E35" s="104">
        <v>4814106.2600426413</v>
      </c>
      <c r="F35" s="104">
        <v>23322943.354606897</v>
      </c>
      <c r="G35" s="104">
        <v>18993664.355081487</v>
      </c>
      <c r="H35" s="104">
        <v>7312456.1569113648</v>
      </c>
      <c r="I35" s="104">
        <v>3450830.9843475837</v>
      </c>
      <c r="J35" s="104">
        <v>3329940.9314845232</v>
      </c>
      <c r="K35" s="104">
        <v>2665704.5569171002</v>
      </c>
      <c r="L35" s="104">
        <v>2803740.9456973737</v>
      </c>
      <c r="M35" s="104">
        <v>2295720.9567453805</v>
      </c>
      <c r="N35" s="104">
        <v>2442525.205742076</v>
      </c>
      <c r="O35" s="104">
        <v>1886043.5133634112</v>
      </c>
      <c r="AJ35" s="107">
        <f t="shared" si="5"/>
        <v>80520806.465532243</v>
      </c>
      <c r="AN35" s="102" t="s">
        <v>98</v>
      </c>
      <c r="AO35" s="102" t="s">
        <v>36</v>
      </c>
      <c r="AP35" s="102" t="str">
        <f t="shared" si="41"/>
        <v>Diavaz Offshore</v>
      </c>
      <c r="AQ35" s="103">
        <f t="shared" si="6"/>
        <v>0</v>
      </c>
      <c r="AR35" s="103">
        <f t="shared" si="7"/>
        <v>0</v>
      </c>
      <c r="AS35" s="103">
        <f t="shared" si="8"/>
        <v>7.2031292445924144</v>
      </c>
      <c r="AT35" s="103">
        <f t="shared" si="9"/>
        <v>4.8141062600426414</v>
      </c>
      <c r="AU35" s="103">
        <f t="shared" si="10"/>
        <v>23.322943354606895</v>
      </c>
      <c r="AV35" s="103">
        <f t="shared" si="11"/>
        <v>18.993664355081489</v>
      </c>
      <c r="AW35" s="103">
        <f t="shared" si="12"/>
        <v>7.3124561569113649</v>
      </c>
      <c r="AX35" s="103">
        <f t="shared" si="13"/>
        <v>3.4508309843475837</v>
      </c>
      <c r="AY35" s="103">
        <f t="shared" si="14"/>
        <v>3.3299409314845234</v>
      </c>
      <c r="AZ35" s="103">
        <f t="shared" si="15"/>
        <v>2.6657045569171003</v>
      </c>
      <c r="BA35" s="103">
        <f t="shared" si="16"/>
        <v>2.8037409456973736</v>
      </c>
      <c r="BB35" s="103">
        <f t="shared" si="17"/>
        <v>2.2957209567453805</v>
      </c>
      <c r="BC35" s="103">
        <f t="shared" si="18"/>
        <v>2.4425252057420761</v>
      </c>
      <c r="BD35" s="103">
        <f t="shared" si="19"/>
        <v>1.8860435133634113</v>
      </c>
      <c r="BE35" s="103">
        <f t="shared" si="20"/>
        <v>0</v>
      </c>
      <c r="BF35" s="103">
        <f t="shared" si="21"/>
        <v>0</v>
      </c>
      <c r="BG35" s="103">
        <f t="shared" si="22"/>
        <v>0</v>
      </c>
      <c r="BH35" s="103">
        <f t="shared" si="23"/>
        <v>0</v>
      </c>
      <c r="BI35" s="103">
        <f t="shared" si="24"/>
        <v>0</v>
      </c>
      <c r="BJ35" s="103">
        <f t="shared" si="25"/>
        <v>0</v>
      </c>
      <c r="BK35" s="103">
        <f t="shared" si="26"/>
        <v>0</v>
      </c>
      <c r="BL35" s="103">
        <f t="shared" si="27"/>
        <v>0</v>
      </c>
      <c r="BM35" s="103">
        <f t="shared" si="28"/>
        <v>0</v>
      </c>
      <c r="BN35" s="103">
        <f t="shared" si="29"/>
        <v>0</v>
      </c>
      <c r="BO35" s="103">
        <f t="shared" si="30"/>
        <v>0</v>
      </c>
      <c r="BP35" s="103">
        <f t="shared" si="31"/>
        <v>0</v>
      </c>
      <c r="BQ35" s="103">
        <f t="shared" si="32"/>
        <v>0</v>
      </c>
      <c r="BR35" s="103">
        <f t="shared" si="33"/>
        <v>0</v>
      </c>
      <c r="BS35" s="103">
        <f t="shared" si="34"/>
        <v>0</v>
      </c>
      <c r="BT35" s="103">
        <f t="shared" si="35"/>
        <v>0</v>
      </c>
      <c r="BU35" s="103">
        <f t="shared" si="36"/>
        <v>0</v>
      </c>
      <c r="BV35" s="103">
        <f t="shared" si="37"/>
        <v>0</v>
      </c>
      <c r="BW35" s="103">
        <f t="shared" si="38"/>
        <v>0</v>
      </c>
      <c r="BX35" s="103">
        <f t="shared" si="39"/>
        <v>0</v>
      </c>
      <c r="BY35" s="103">
        <f t="shared" si="2"/>
        <v>6.6242896758508465</v>
      </c>
      <c r="BZ35" s="103">
        <f t="shared" ref="BZ35:BZ66" si="42">+AJ35/1000000</f>
        <v>80.520806465532246</v>
      </c>
      <c r="CE35" s="103" t="s">
        <v>35</v>
      </c>
      <c r="CF35" s="103" t="s">
        <v>116</v>
      </c>
      <c r="CG35" s="103" t="s">
        <v>98</v>
      </c>
      <c r="DU35" s="103">
        <f t="shared" ref="DU35:DU66" si="43">+AJ35/1000000</f>
        <v>80.520806465532246</v>
      </c>
    </row>
    <row r="36" spans="1:125" x14ac:dyDescent="0.25">
      <c r="A36" s="102" t="s">
        <v>37</v>
      </c>
      <c r="D36" s="104">
        <v>25473533.506829124</v>
      </c>
      <c r="E36" s="104">
        <v>41937468.84001381</v>
      </c>
      <c r="F36" s="104">
        <v>37360184.390000001</v>
      </c>
      <c r="G36" s="104">
        <v>47838308.010900006</v>
      </c>
      <c r="H36" s="104">
        <v>27274796.303624157</v>
      </c>
      <c r="I36" s="104">
        <v>21355576.1473151</v>
      </c>
      <c r="J36" s="104">
        <v>15884995.275004165</v>
      </c>
      <c r="K36" s="104">
        <v>13216535.275004167</v>
      </c>
      <c r="L36" s="104">
        <v>9786895.2750041671</v>
      </c>
      <c r="M36" s="104">
        <v>8107415.2750041671</v>
      </c>
      <c r="N36" s="104">
        <v>7713155.275004168</v>
      </c>
      <c r="O36" s="104">
        <v>7165975.275004169</v>
      </c>
      <c r="P36" s="104">
        <v>8476755.275004169</v>
      </c>
      <c r="Q36" s="104">
        <v>7856362.3950041682</v>
      </c>
      <c r="R36" s="104">
        <v>7741449.275004169</v>
      </c>
      <c r="S36" s="104">
        <v>6923349.275004169</v>
      </c>
      <c r="T36" s="104">
        <v>24117021.992908917</v>
      </c>
      <c r="AJ36" s="107">
        <f t="shared" si="5"/>
        <v>318229777.06163275</v>
      </c>
      <c r="AN36" s="102" t="s">
        <v>98</v>
      </c>
      <c r="AO36" s="102" t="s">
        <v>37</v>
      </c>
      <c r="AP36" s="102" t="str">
        <f t="shared" si="41"/>
        <v>Servicios de Extracción Petrolera Lifting de México</v>
      </c>
      <c r="AQ36" s="103">
        <f t="shared" si="6"/>
        <v>0</v>
      </c>
      <c r="AR36" s="103">
        <f t="shared" si="7"/>
        <v>0</v>
      </c>
      <c r="AS36" s="103">
        <f t="shared" si="8"/>
        <v>25.473533506829124</v>
      </c>
      <c r="AT36" s="103">
        <f t="shared" si="9"/>
        <v>41.937468840013807</v>
      </c>
      <c r="AU36" s="103">
        <f t="shared" si="10"/>
        <v>37.360184390000001</v>
      </c>
      <c r="AV36" s="103">
        <f t="shared" si="11"/>
        <v>47.838308010900008</v>
      </c>
      <c r="AW36" s="103">
        <f t="shared" si="12"/>
        <v>27.274796303624157</v>
      </c>
      <c r="AX36" s="103">
        <f t="shared" si="13"/>
        <v>21.355576147315102</v>
      </c>
      <c r="AY36" s="103">
        <f t="shared" si="14"/>
        <v>15.884995275004165</v>
      </c>
      <c r="AZ36" s="103">
        <f t="shared" si="15"/>
        <v>13.216535275004167</v>
      </c>
      <c r="BA36" s="103">
        <f t="shared" si="16"/>
        <v>9.7868952750041665</v>
      </c>
      <c r="BB36" s="103">
        <f t="shared" si="17"/>
        <v>8.1074152750041666</v>
      </c>
      <c r="BC36" s="103">
        <f t="shared" si="18"/>
        <v>7.7131552750041683</v>
      </c>
      <c r="BD36" s="103">
        <f t="shared" si="19"/>
        <v>7.1659752750041692</v>
      </c>
      <c r="BE36" s="103">
        <f t="shared" si="20"/>
        <v>8.4767552750041695</v>
      </c>
      <c r="BF36" s="103">
        <f t="shared" si="21"/>
        <v>7.8563623950041679</v>
      </c>
      <c r="BG36" s="103">
        <f t="shared" si="22"/>
        <v>7.741449275004169</v>
      </c>
      <c r="BH36" s="103">
        <f t="shared" si="23"/>
        <v>6.9233492750041687</v>
      </c>
      <c r="BI36" s="103">
        <f t="shared" si="24"/>
        <v>24.117021992908917</v>
      </c>
      <c r="BJ36" s="103">
        <f t="shared" si="25"/>
        <v>0</v>
      </c>
      <c r="BK36" s="103">
        <f t="shared" si="26"/>
        <v>0</v>
      </c>
      <c r="BL36" s="103">
        <f t="shared" si="27"/>
        <v>0</v>
      </c>
      <c r="BM36" s="103">
        <f t="shared" si="28"/>
        <v>0</v>
      </c>
      <c r="BN36" s="103">
        <f t="shared" si="29"/>
        <v>0</v>
      </c>
      <c r="BO36" s="103">
        <f t="shared" si="30"/>
        <v>0</v>
      </c>
      <c r="BP36" s="103">
        <f t="shared" si="31"/>
        <v>0</v>
      </c>
      <c r="BQ36" s="103">
        <f t="shared" si="32"/>
        <v>0</v>
      </c>
      <c r="BR36" s="103">
        <f t="shared" si="33"/>
        <v>0</v>
      </c>
      <c r="BS36" s="103">
        <f t="shared" si="34"/>
        <v>0</v>
      </c>
      <c r="BT36" s="103">
        <f t="shared" si="35"/>
        <v>0</v>
      </c>
      <c r="BU36" s="103">
        <f t="shared" si="36"/>
        <v>0</v>
      </c>
      <c r="BV36" s="103">
        <f t="shared" si="37"/>
        <v>0</v>
      </c>
      <c r="BW36" s="103">
        <f t="shared" si="38"/>
        <v>0</v>
      </c>
      <c r="BX36" s="103">
        <f t="shared" si="39"/>
        <v>0</v>
      </c>
      <c r="BY36" s="103">
        <f t="shared" si="2"/>
        <v>78.101484037938093</v>
      </c>
      <c r="BZ36" s="103">
        <f t="shared" si="42"/>
        <v>318.22977706163277</v>
      </c>
      <c r="CE36" s="103" t="s">
        <v>36</v>
      </c>
      <c r="CF36" s="103" t="s">
        <v>23</v>
      </c>
      <c r="CG36" s="103" t="s">
        <v>98</v>
      </c>
      <c r="DU36" s="103">
        <f t="shared" si="43"/>
        <v>318.22977706163277</v>
      </c>
    </row>
    <row r="37" spans="1:125" x14ac:dyDescent="0.25">
      <c r="A37" s="102" t="s">
        <v>38</v>
      </c>
      <c r="D37" s="104">
        <v>2784519.9039717903</v>
      </c>
      <c r="E37" s="104">
        <v>6516549.9224352567</v>
      </c>
      <c r="F37" s="104">
        <v>12307305.000056762</v>
      </c>
      <c r="G37" s="104">
        <v>302022.12115915609</v>
      </c>
      <c r="AJ37" s="107">
        <f t="shared" si="5"/>
        <v>21910396.947622966</v>
      </c>
      <c r="AN37" s="102" t="s">
        <v>98</v>
      </c>
      <c r="AO37" s="102" t="s">
        <v>38</v>
      </c>
      <c r="AP37" s="102" t="str">
        <f t="shared" si="41"/>
        <v>Dunas Exploración y Producción</v>
      </c>
      <c r="AQ37" s="103">
        <f t="shared" si="6"/>
        <v>0</v>
      </c>
      <c r="AR37" s="103">
        <f t="shared" si="7"/>
        <v>0</v>
      </c>
      <c r="AS37" s="103">
        <f t="shared" si="8"/>
        <v>2.7845199039717903</v>
      </c>
      <c r="AT37" s="103">
        <f t="shared" si="9"/>
        <v>6.5165499224352565</v>
      </c>
      <c r="AU37" s="103">
        <f t="shared" si="10"/>
        <v>12.307305000056763</v>
      </c>
      <c r="AV37" s="103">
        <f t="shared" si="11"/>
        <v>0.30202212115915611</v>
      </c>
      <c r="AW37" s="103">
        <f t="shared" si="12"/>
        <v>0</v>
      </c>
      <c r="AX37" s="103">
        <f t="shared" si="13"/>
        <v>0</v>
      </c>
      <c r="AY37" s="103">
        <f t="shared" si="14"/>
        <v>0</v>
      </c>
      <c r="AZ37" s="103">
        <f t="shared" si="15"/>
        <v>0</v>
      </c>
      <c r="BA37" s="103">
        <f t="shared" si="16"/>
        <v>0</v>
      </c>
      <c r="BB37" s="103">
        <f t="shared" si="17"/>
        <v>0</v>
      </c>
      <c r="BC37" s="103">
        <f t="shared" si="18"/>
        <v>0</v>
      </c>
      <c r="BD37" s="103">
        <f t="shared" si="19"/>
        <v>0</v>
      </c>
      <c r="BE37" s="103">
        <f t="shared" si="20"/>
        <v>0</v>
      </c>
      <c r="BF37" s="103">
        <f t="shared" si="21"/>
        <v>0</v>
      </c>
      <c r="BG37" s="103">
        <f t="shared" si="22"/>
        <v>0</v>
      </c>
      <c r="BH37" s="103">
        <f t="shared" si="23"/>
        <v>0</v>
      </c>
      <c r="BI37" s="103">
        <f t="shared" si="24"/>
        <v>0</v>
      </c>
      <c r="BJ37" s="103">
        <f t="shared" si="25"/>
        <v>0</v>
      </c>
      <c r="BK37" s="103">
        <f t="shared" si="26"/>
        <v>0</v>
      </c>
      <c r="BL37" s="103">
        <f t="shared" si="27"/>
        <v>0</v>
      </c>
      <c r="BM37" s="103">
        <f t="shared" si="28"/>
        <v>0</v>
      </c>
      <c r="BN37" s="103">
        <f t="shared" si="29"/>
        <v>0</v>
      </c>
      <c r="BO37" s="103">
        <f t="shared" si="30"/>
        <v>0</v>
      </c>
      <c r="BP37" s="103">
        <f t="shared" si="31"/>
        <v>0</v>
      </c>
      <c r="BQ37" s="103">
        <f t="shared" si="32"/>
        <v>0</v>
      </c>
      <c r="BR37" s="103">
        <f t="shared" si="33"/>
        <v>0</v>
      </c>
      <c r="BS37" s="103">
        <f t="shared" si="34"/>
        <v>0</v>
      </c>
      <c r="BT37" s="103">
        <f t="shared" si="35"/>
        <v>0</v>
      </c>
      <c r="BU37" s="103">
        <f t="shared" si="36"/>
        <v>0</v>
      </c>
      <c r="BV37" s="103">
        <f t="shared" si="37"/>
        <v>0</v>
      </c>
      <c r="BW37" s="103">
        <f t="shared" si="38"/>
        <v>0</v>
      </c>
      <c r="BX37" s="103">
        <f t="shared" si="39"/>
        <v>0</v>
      </c>
      <c r="BY37" s="103">
        <f t="shared" si="2"/>
        <v>0</v>
      </c>
      <c r="BZ37" s="103">
        <f t="shared" si="42"/>
        <v>21.910396947622967</v>
      </c>
      <c r="CE37" s="103" t="s">
        <v>37</v>
      </c>
      <c r="CF37" s="103" t="s">
        <v>117</v>
      </c>
      <c r="CG37" s="103" t="s">
        <v>98</v>
      </c>
      <c r="DU37" s="103">
        <f t="shared" si="43"/>
        <v>21.910396947622967</v>
      </c>
    </row>
    <row r="38" spans="1:125" x14ac:dyDescent="0.25">
      <c r="A38" s="102" t="s">
        <v>50</v>
      </c>
      <c r="D38" s="104">
        <v>17969512.227298077</v>
      </c>
      <c r="E38" s="104">
        <v>17631862.281047225</v>
      </c>
      <c r="F38" s="104">
        <v>5530858.1000000006</v>
      </c>
      <c r="AJ38" s="107">
        <f t="shared" si="5"/>
        <v>41132232.608345307</v>
      </c>
      <c r="AN38" s="102" t="s">
        <v>98</v>
      </c>
      <c r="AO38" s="102" t="s">
        <v>50</v>
      </c>
      <c r="AP38" s="102" t="str">
        <f t="shared" si="41"/>
        <v>Perseus Fortuna Nacional</v>
      </c>
      <c r="AQ38" s="103">
        <f t="shared" si="6"/>
        <v>0</v>
      </c>
      <c r="AR38" s="103">
        <f t="shared" si="7"/>
        <v>0</v>
      </c>
      <c r="AS38" s="103">
        <f t="shared" si="8"/>
        <v>17.969512227298079</v>
      </c>
      <c r="AT38" s="103">
        <f t="shared" si="9"/>
        <v>17.631862281047226</v>
      </c>
      <c r="AU38" s="103">
        <f t="shared" si="10"/>
        <v>5.5308581000000006</v>
      </c>
      <c r="AV38" s="103">
        <f t="shared" si="11"/>
        <v>0</v>
      </c>
      <c r="AW38" s="103">
        <f t="shared" si="12"/>
        <v>0</v>
      </c>
      <c r="AX38" s="103">
        <f t="shared" si="13"/>
        <v>0</v>
      </c>
      <c r="AY38" s="103">
        <f t="shared" si="14"/>
        <v>0</v>
      </c>
      <c r="AZ38" s="103">
        <f t="shared" si="15"/>
        <v>0</v>
      </c>
      <c r="BA38" s="103">
        <f t="shared" si="16"/>
        <v>0</v>
      </c>
      <c r="BB38" s="103">
        <f t="shared" si="17"/>
        <v>0</v>
      </c>
      <c r="BC38" s="103">
        <f t="shared" si="18"/>
        <v>0</v>
      </c>
      <c r="BD38" s="103">
        <f t="shared" si="19"/>
        <v>0</v>
      </c>
      <c r="BE38" s="103">
        <f t="shared" si="20"/>
        <v>0</v>
      </c>
      <c r="BF38" s="103">
        <f t="shared" si="21"/>
        <v>0</v>
      </c>
      <c r="BG38" s="103">
        <f t="shared" si="22"/>
        <v>0</v>
      </c>
      <c r="BH38" s="103">
        <f t="shared" si="23"/>
        <v>0</v>
      </c>
      <c r="BI38" s="103">
        <f t="shared" si="24"/>
        <v>0</v>
      </c>
      <c r="BJ38" s="103">
        <f t="shared" si="25"/>
        <v>0</v>
      </c>
      <c r="BK38" s="103">
        <f t="shared" si="26"/>
        <v>0</v>
      </c>
      <c r="BL38" s="103">
        <f t="shared" si="27"/>
        <v>0</v>
      </c>
      <c r="BM38" s="103">
        <f t="shared" si="28"/>
        <v>0</v>
      </c>
      <c r="BN38" s="103">
        <f t="shared" si="29"/>
        <v>0</v>
      </c>
      <c r="BO38" s="103">
        <f t="shared" si="30"/>
        <v>0</v>
      </c>
      <c r="BP38" s="103">
        <f t="shared" si="31"/>
        <v>0</v>
      </c>
      <c r="BQ38" s="103">
        <f t="shared" si="32"/>
        <v>0</v>
      </c>
      <c r="BR38" s="103">
        <f t="shared" si="33"/>
        <v>0</v>
      </c>
      <c r="BS38" s="103">
        <f t="shared" si="34"/>
        <v>0</v>
      </c>
      <c r="BT38" s="103">
        <f t="shared" si="35"/>
        <v>0</v>
      </c>
      <c r="BU38" s="103">
        <f t="shared" si="36"/>
        <v>0</v>
      </c>
      <c r="BV38" s="103">
        <f t="shared" si="37"/>
        <v>0</v>
      </c>
      <c r="BW38" s="103">
        <f t="shared" si="38"/>
        <v>0</v>
      </c>
      <c r="BX38" s="103">
        <f t="shared" si="39"/>
        <v>0</v>
      </c>
      <c r="BY38" s="103">
        <f t="shared" si="2"/>
        <v>0</v>
      </c>
      <c r="BZ38" s="103">
        <f t="shared" si="42"/>
        <v>41.132232608345305</v>
      </c>
      <c r="CE38" s="103" t="s">
        <v>38</v>
      </c>
      <c r="CF38" s="103" t="s">
        <v>118</v>
      </c>
      <c r="CG38" s="103" t="s">
        <v>98</v>
      </c>
      <c r="DU38" s="103">
        <f t="shared" si="43"/>
        <v>41.132232608345305</v>
      </c>
    </row>
    <row r="39" spans="1:125" x14ac:dyDescent="0.25">
      <c r="A39" s="102" t="s">
        <v>51</v>
      </c>
      <c r="D39" s="104">
        <v>11880000</v>
      </c>
      <c r="E39" s="104">
        <v>23621000</v>
      </c>
      <c r="F39" s="104">
        <v>92615000</v>
      </c>
      <c r="G39" s="104">
        <v>23556000</v>
      </c>
      <c r="H39" s="104">
        <v>136926000</v>
      </c>
      <c r="I39" s="104">
        <v>1050000</v>
      </c>
      <c r="AJ39" s="107">
        <f t="shared" si="5"/>
        <v>289648000</v>
      </c>
      <c r="AN39" s="102" t="s">
        <v>99</v>
      </c>
      <c r="AO39" s="102" t="s">
        <v>51</v>
      </c>
      <c r="AP39" s="102" t="str">
        <f t="shared" si="41"/>
        <v>China Offshore Oil Corporation E&amp;P Mexico</v>
      </c>
      <c r="AQ39" s="103">
        <f t="shared" si="6"/>
        <v>0</v>
      </c>
      <c r="AR39" s="103">
        <f t="shared" si="7"/>
        <v>0</v>
      </c>
      <c r="AS39" s="103">
        <f t="shared" si="8"/>
        <v>11.88</v>
      </c>
      <c r="AT39" s="103">
        <f t="shared" si="9"/>
        <v>23.620999999999999</v>
      </c>
      <c r="AU39" s="103">
        <f t="shared" si="10"/>
        <v>92.614999999999995</v>
      </c>
      <c r="AV39" s="103">
        <f t="shared" si="11"/>
        <v>23.556000000000001</v>
      </c>
      <c r="AW39" s="103">
        <f t="shared" si="12"/>
        <v>136.92599999999999</v>
      </c>
      <c r="AX39" s="103">
        <f t="shared" si="13"/>
        <v>1.05</v>
      </c>
      <c r="AY39" s="103">
        <f t="shared" si="14"/>
        <v>0</v>
      </c>
      <c r="AZ39" s="103">
        <f t="shared" si="15"/>
        <v>0</v>
      </c>
      <c r="BA39" s="103">
        <f t="shared" si="16"/>
        <v>0</v>
      </c>
      <c r="BB39" s="103">
        <f t="shared" si="17"/>
        <v>0</v>
      </c>
      <c r="BC39" s="103">
        <f t="shared" si="18"/>
        <v>0</v>
      </c>
      <c r="BD39" s="103">
        <f t="shared" si="19"/>
        <v>0</v>
      </c>
      <c r="BE39" s="103">
        <f t="shared" si="20"/>
        <v>0</v>
      </c>
      <c r="BF39" s="103">
        <f t="shared" si="21"/>
        <v>0</v>
      </c>
      <c r="BG39" s="103">
        <f t="shared" si="22"/>
        <v>0</v>
      </c>
      <c r="BH39" s="103">
        <f t="shared" si="23"/>
        <v>0</v>
      </c>
      <c r="BI39" s="103">
        <f t="shared" si="24"/>
        <v>0</v>
      </c>
      <c r="BJ39" s="103">
        <f t="shared" si="25"/>
        <v>0</v>
      </c>
      <c r="BK39" s="103">
        <f t="shared" si="26"/>
        <v>0</v>
      </c>
      <c r="BL39" s="103">
        <f t="shared" si="27"/>
        <v>0</v>
      </c>
      <c r="BM39" s="103">
        <f t="shared" si="28"/>
        <v>0</v>
      </c>
      <c r="BN39" s="103">
        <f t="shared" si="29"/>
        <v>0</v>
      </c>
      <c r="BO39" s="103">
        <f t="shared" si="30"/>
        <v>0</v>
      </c>
      <c r="BP39" s="103">
        <f t="shared" si="31"/>
        <v>0</v>
      </c>
      <c r="BQ39" s="103">
        <f t="shared" si="32"/>
        <v>0</v>
      </c>
      <c r="BR39" s="103">
        <f t="shared" si="33"/>
        <v>0</v>
      </c>
      <c r="BS39" s="103">
        <f t="shared" si="34"/>
        <v>0</v>
      </c>
      <c r="BT39" s="103">
        <f t="shared" si="35"/>
        <v>0</v>
      </c>
      <c r="BU39" s="103">
        <f t="shared" si="36"/>
        <v>0</v>
      </c>
      <c r="BV39" s="103">
        <f t="shared" si="37"/>
        <v>0</v>
      </c>
      <c r="BW39" s="103">
        <f t="shared" si="38"/>
        <v>0</v>
      </c>
      <c r="BX39" s="103">
        <f t="shared" si="39"/>
        <v>0</v>
      </c>
      <c r="BY39" s="103">
        <f t="shared" si="2"/>
        <v>0</v>
      </c>
      <c r="BZ39" s="103">
        <f t="shared" si="42"/>
        <v>289.64800000000002</v>
      </c>
      <c r="CE39" s="103" t="s">
        <v>50</v>
      </c>
      <c r="CF39" s="103" t="s">
        <v>119</v>
      </c>
      <c r="CG39" s="103" t="s">
        <v>98</v>
      </c>
      <c r="DU39" s="103">
        <f t="shared" si="43"/>
        <v>289.64800000000002</v>
      </c>
    </row>
    <row r="40" spans="1:125" x14ac:dyDescent="0.25">
      <c r="A40" s="102" t="s">
        <v>53</v>
      </c>
      <c r="D40" s="104">
        <v>6777960.7659080392</v>
      </c>
      <c r="E40" s="104">
        <v>8773598.0000000019</v>
      </c>
      <c r="F40" s="104">
        <v>24395517.241379309</v>
      </c>
      <c r="G40" s="104">
        <v>153673017.24137932</v>
      </c>
      <c r="H40" s="104">
        <v>5781767.2413793104</v>
      </c>
      <c r="AJ40" s="107">
        <f t="shared" si="5"/>
        <v>199401860.49004599</v>
      </c>
      <c r="AN40" s="102" t="s">
        <v>99</v>
      </c>
      <c r="AO40" s="102" t="s">
        <v>53</v>
      </c>
      <c r="AP40" s="102" t="str">
        <f t="shared" si="41"/>
        <v>BP Exploration Mexico</v>
      </c>
      <c r="AQ40" s="103">
        <f t="shared" si="6"/>
        <v>0</v>
      </c>
      <c r="AR40" s="103">
        <f t="shared" si="7"/>
        <v>0</v>
      </c>
      <c r="AS40" s="103">
        <f t="shared" si="8"/>
        <v>6.7779607659080394</v>
      </c>
      <c r="AT40" s="103">
        <f t="shared" si="9"/>
        <v>8.7735980000000016</v>
      </c>
      <c r="AU40" s="103">
        <f t="shared" si="10"/>
        <v>24.395517241379309</v>
      </c>
      <c r="AV40" s="103">
        <f t="shared" si="11"/>
        <v>153.67301724137931</v>
      </c>
      <c r="AW40" s="103">
        <f t="shared" si="12"/>
        <v>5.7817672413793106</v>
      </c>
      <c r="AX40" s="103">
        <f t="shared" si="13"/>
        <v>0</v>
      </c>
      <c r="AY40" s="103">
        <f t="shared" si="14"/>
        <v>0</v>
      </c>
      <c r="AZ40" s="103">
        <f t="shared" si="15"/>
        <v>0</v>
      </c>
      <c r="BA40" s="103">
        <f t="shared" si="16"/>
        <v>0</v>
      </c>
      <c r="BB40" s="103">
        <f t="shared" si="17"/>
        <v>0</v>
      </c>
      <c r="BC40" s="103">
        <f t="shared" si="18"/>
        <v>0</v>
      </c>
      <c r="BD40" s="103">
        <f t="shared" si="19"/>
        <v>0</v>
      </c>
      <c r="BE40" s="103">
        <f t="shared" si="20"/>
        <v>0</v>
      </c>
      <c r="BF40" s="103">
        <f t="shared" si="21"/>
        <v>0</v>
      </c>
      <c r="BG40" s="103">
        <f t="shared" si="22"/>
        <v>0</v>
      </c>
      <c r="BH40" s="103">
        <f t="shared" si="23"/>
        <v>0</v>
      </c>
      <c r="BI40" s="103">
        <f t="shared" si="24"/>
        <v>0</v>
      </c>
      <c r="BJ40" s="103">
        <f t="shared" si="25"/>
        <v>0</v>
      </c>
      <c r="BK40" s="103">
        <f t="shared" si="26"/>
        <v>0</v>
      </c>
      <c r="BL40" s="103">
        <f t="shared" si="27"/>
        <v>0</v>
      </c>
      <c r="BM40" s="103">
        <f t="shared" si="28"/>
        <v>0</v>
      </c>
      <c r="BN40" s="103">
        <f t="shared" si="29"/>
        <v>0</v>
      </c>
      <c r="BO40" s="103">
        <f t="shared" si="30"/>
        <v>0</v>
      </c>
      <c r="BP40" s="103">
        <f t="shared" si="31"/>
        <v>0</v>
      </c>
      <c r="BQ40" s="103">
        <f t="shared" si="32"/>
        <v>0</v>
      </c>
      <c r="BR40" s="103">
        <f t="shared" si="33"/>
        <v>0</v>
      </c>
      <c r="BS40" s="103">
        <f t="shared" si="34"/>
        <v>0</v>
      </c>
      <c r="BT40" s="103">
        <f t="shared" si="35"/>
        <v>0</v>
      </c>
      <c r="BU40" s="103">
        <f t="shared" si="36"/>
        <v>0</v>
      </c>
      <c r="BV40" s="103">
        <f t="shared" si="37"/>
        <v>0</v>
      </c>
      <c r="BW40" s="103">
        <f t="shared" si="38"/>
        <v>0</v>
      </c>
      <c r="BX40" s="103">
        <f t="shared" si="39"/>
        <v>0</v>
      </c>
      <c r="BY40" s="103">
        <f t="shared" si="2"/>
        <v>0</v>
      </c>
      <c r="BZ40" s="103">
        <f t="shared" si="42"/>
        <v>199.401860490046</v>
      </c>
      <c r="CE40" s="103" t="s">
        <v>51</v>
      </c>
      <c r="CF40" s="103" t="s">
        <v>52</v>
      </c>
      <c r="CG40" s="103" t="s">
        <v>99</v>
      </c>
      <c r="DU40" s="103">
        <f t="shared" si="43"/>
        <v>199.401860490046</v>
      </c>
    </row>
    <row r="41" spans="1:125" x14ac:dyDescent="0.25">
      <c r="A41" s="102" t="s">
        <v>9</v>
      </c>
      <c r="D41" s="104">
        <v>22727821</v>
      </c>
      <c r="E41" s="104">
        <v>110483950</v>
      </c>
      <c r="F41" s="104">
        <v>10400000</v>
      </c>
      <c r="G41" s="104">
        <v>9000000</v>
      </c>
      <c r="H41" s="104">
        <v>9000000</v>
      </c>
      <c r="AJ41" s="107">
        <f t="shared" si="5"/>
        <v>161611771</v>
      </c>
      <c r="AN41" s="102" t="s">
        <v>99</v>
      </c>
      <c r="AO41" s="102" t="s">
        <v>9</v>
      </c>
      <c r="AP41" s="102" t="str">
        <f t="shared" si="41"/>
        <v xml:space="preserve">Total E&amp;P Mexico </v>
      </c>
      <c r="AQ41" s="103">
        <f t="shared" si="6"/>
        <v>0</v>
      </c>
      <c r="AR41" s="103">
        <f t="shared" si="7"/>
        <v>0</v>
      </c>
      <c r="AS41" s="103">
        <f t="shared" si="8"/>
        <v>22.727820999999999</v>
      </c>
      <c r="AT41" s="103">
        <f t="shared" si="9"/>
        <v>110.48394999999999</v>
      </c>
      <c r="AU41" s="103">
        <f t="shared" si="10"/>
        <v>10.4</v>
      </c>
      <c r="AV41" s="103">
        <f t="shared" si="11"/>
        <v>9</v>
      </c>
      <c r="AW41" s="103">
        <f t="shared" si="12"/>
        <v>9</v>
      </c>
      <c r="AX41" s="103">
        <f t="shared" si="13"/>
        <v>0</v>
      </c>
      <c r="AY41" s="103">
        <f t="shared" si="14"/>
        <v>0</v>
      </c>
      <c r="AZ41" s="103">
        <f t="shared" si="15"/>
        <v>0</v>
      </c>
      <c r="BA41" s="103">
        <f t="shared" si="16"/>
        <v>0</v>
      </c>
      <c r="BB41" s="103">
        <f t="shared" si="17"/>
        <v>0</v>
      </c>
      <c r="BC41" s="103">
        <f t="shared" si="18"/>
        <v>0</v>
      </c>
      <c r="BD41" s="103">
        <f t="shared" si="19"/>
        <v>0</v>
      </c>
      <c r="BE41" s="103">
        <f t="shared" si="20"/>
        <v>0</v>
      </c>
      <c r="BF41" s="103">
        <f t="shared" si="21"/>
        <v>0</v>
      </c>
      <c r="BG41" s="103">
        <f t="shared" si="22"/>
        <v>0</v>
      </c>
      <c r="BH41" s="103">
        <f t="shared" si="23"/>
        <v>0</v>
      </c>
      <c r="BI41" s="103">
        <f t="shared" si="24"/>
        <v>0</v>
      </c>
      <c r="BJ41" s="103">
        <f t="shared" si="25"/>
        <v>0</v>
      </c>
      <c r="BK41" s="103">
        <f t="shared" si="26"/>
        <v>0</v>
      </c>
      <c r="BL41" s="103">
        <f t="shared" si="27"/>
        <v>0</v>
      </c>
      <c r="BM41" s="103">
        <f t="shared" si="28"/>
        <v>0</v>
      </c>
      <c r="BN41" s="103">
        <f t="shared" si="29"/>
        <v>0</v>
      </c>
      <c r="BO41" s="103">
        <f t="shared" si="30"/>
        <v>0</v>
      </c>
      <c r="BP41" s="103">
        <f t="shared" si="31"/>
        <v>0</v>
      </c>
      <c r="BQ41" s="103">
        <f t="shared" si="32"/>
        <v>0</v>
      </c>
      <c r="BR41" s="103">
        <f t="shared" si="33"/>
        <v>0</v>
      </c>
      <c r="BS41" s="103">
        <f t="shared" si="34"/>
        <v>0</v>
      </c>
      <c r="BT41" s="103">
        <f t="shared" si="35"/>
        <v>0</v>
      </c>
      <c r="BU41" s="103">
        <f t="shared" si="36"/>
        <v>0</v>
      </c>
      <c r="BV41" s="103">
        <f t="shared" si="37"/>
        <v>0</v>
      </c>
      <c r="BW41" s="103">
        <f t="shared" si="38"/>
        <v>0</v>
      </c>
      <c r="BX41" s="103">
        <f t="shared" si="39"/>
        <v>0</v>
      </c>
      <c r="BY41" s="103">
        <f t="shared" si="2"/>
        <v>0</v>
      </c>
      <c r="BZ41" s="103">
        <f t="shared" si="42"/>
        <v>161.611771</v>
      </c>
      <c r="CE41" s="103" t="s">
        <v>53</v>
      </c>
      <c r="CF41" s="103" t="s">
        <v>54</v>
      </c>
      <c r="CG41" s="103" t="s">
        <v>99</v>
      </c>
      <c r="DU41" s="103">
        <f t="shared" si="43"/>
        <v>161.611771</v>
      </c>
    </row>
    <row r="42" spans="1:125" x14ac:dyDescent="0.25">
      <c r="A42" s="102" t="s">
        <v>55</v>
      </c>
      <c r="D42" s="104">
        <v>8240000</v>
      </c>
      <c r="E42" s="104">
        <v>9000000</v>
      </c>
      <c r="F42" s="104">
        <v>6800000</v>
      </c>
      <c r="G42" s="104">
        <v>6500000</v>
      </c>
      <c r="H42" s="104">
        <v>6500000</v>
      </c>
      <c r="AJ42" s="107">
        <f t="shared" si="5"/>
        <v>37040000</v>
      </c>
      <c r="AN42" s="102" t="s">
        <v>99</v>
      </c>
      <c r="AO42" s="102" t="s">
        <v>55</v>
      </c>
      <c r="AP42" s="102" t="str">
        <f t="shared" si="41"/>
        <v>Chevron Energía de México</v>
      </c>
      <c r="AQ42" s="103">
        <f t="shared" si="6"/>
        <v>0</v>
      </c>
      <c r="AR42" s="103">
        <f t="shared" si="7"/>
        <v>0</v>
      </c>
      <c r="AS42" s="103">
        <f t="shared" si="8"/>
        <v>8.24</v>
      </c>
      <c r="AT42" s="103">
        <f t="shared" si="9"/>
        <v>9</v>
      </c>
      <c r="AU42" s="103">
        <f t="shared" si="10"/>
        <v>6.8</v>
      </c>
      <c r="AV42" s="103">
        <f t="shared" si="11"/>
        <v>6.5</v>
      </c>
      <c r="AW42" s="103">
        <f t="shared" si="12"/>
        <v>6.5</v>
      </c>
      <c r="AX42" s="103">
        <f t="shared" si="13"/>
        <v>0</v>
      </c>
      <c r="AY42" s="103">
        <f t="shared" si="14"/>
        <v>0</v>
      </c>
      <c r="AZ42" s="103">
        <f t="shared" si="15"/>
        <v>0</v>
      </c>
      <c r="BA42" s="103">
        <f t="shared" si="16"/>
        <v>0</v>
      </c>
      <c r="BB42" s="103">
        <f t="shared" si="17"/>
        <v>0</v>
      </c>
      <c r="BC42" s="103">
        <f t="shared" si="18"/>
        <v>0</v>
      </c>
      <c r="BD42" s="103">
        <f t="shared" si="19"/>
        <v>0</v>
      </c>
      <c r="BE42" s="103">
        <f t="shared" si="20"/>
        <v>0</v>
      </c>
      <c r="BF42" s="103">
        <f t="shared" si="21"/>
        <v>0</v>
      </c>
      <c r="BG42" s="103">
        <f t="shared" si="22"/>
        <v>0</v>
      </c>
      <c r="BH42" s="103">
        <f t="shared" si="23"/>
        <v>0</v>
      </c>
      <c r="BI42" s="103">
        <f t="shared" si="24"/>
        <v>0</v>
      </c>
      <c r="BJ42" s="103">
        <f t="shared" si="25"/>
        <v>0</v>
      </c>
      <c r="BK42" s="103">
        <f t="shared" si="26"/>
        <v>0</v>
      </c>
      <c r="BL42" s="103">
        <f t="shared" si="27"/>
        <v>0</v>
      </c>
      <c r="BM42" s="103">
        <f t="shared" si="28"/>
        <v>0</v>
      </c>
      <c r="BN42" s="103">
        <f t="shared" si="29"/>
        <v>0</v>
      </c>
      <c r="BO42" s="103">
        <f t="shared" si="30"/>
        <v>0</v>
      </c>
      <c r="BP42" s="103">
        <f t="shared" si="31"/>
        <v>0</v>
      </c>
      <c r="BQ42" s="103">
        <f t="shared" si="32"/>
        <v>0</v>
      </c>
      <c r="BR42" s="103">
        <f t="shared" si="33"/>
        <v>0</v>
      </c>
      <c r="BS42" s="103">
        <f t="shared" si="34"/>
        <v>0</v>
      </c>
      <c r="BT42" s="103">
        <f t="shared" si="35"/>
        <v>0</v>
      </c>
      <c r="BU42" s="103">
        <f t="shared" si="36"/>
        <v>0</v>
      </c>
      <c r="BV42" s="103">
        <f t="shared" si="37"/>
        <v>0</v>
      </c>
      <c r="BW42" s="103">
        <f t="shared" si="38"/>
        <v>0</v>
      </c>
      <c r="BX42" s="103">
        <f t="shared" si="39"/>
        <v>0</v>
      </c>
      <c r="BY42" s="103">
        <f t="shared" si="2"/>
        <v>0</v>
      </c>
      <c r="BZ42" s="103">
        <f t="shared" si="42"/>
        <v>37.04</v>
      </c>
      <c r="CE42" s="103" t="s">
        <v>9</v>
      </c>
      <c r="CF42" s="103" t="s">
        <v>127</v>
      </c>
      <c r="CG42" s="103" t="s">
        <v>99</v>
      </c>
      <c r="DU42" s="103">
        <f t="shared" si="43"/>
        <v>37.04</v>
      </c>
    </row>
    <row r="43" spans="1:125" x14ac:dyDescent="0.25">
      <c r="A43" s="102" t="s">
        <v>57</v>
      </c>
      <c r="D43" s="104">
        <v>7570000</v>
      </c>
      <c r="E43" s="104">
        <v>8044000</v>
      </c>
      <c r="F43" s="104">
        <v>138728000</v>
      </c>
      <c r="G43" s="104">
        <v>5044750</v>
      </c>
      <c r="H43" s="104">
        <v>5553500</v>
      </c>
      <c r="AJ43" s="107">
        <f t="shared" si="5"/>
        <v>164940250</v>
      </c>
      <c r="AN43" s="102" t="s">
        <v>99</v>
      </c>
      <c r="AO43" s="102" t="s">
        <v>57</v>
      </c>
      <c r="AP43" s="102" t="str">
        <f t="shared" si="41"/>
        <v>Statoil E&amp;P México</v>
      </c>
      <c r="AQ43" s="103">
        <f t="shared" si="6"/>
        <v>0</v>
      </c>
      <c r="AR43" s="103">
        <f t="shared" si="7"/>
        <v>0</v>
      </c>
      <c r="AS43" s="103">
        <f t="shared" si="8"/>
        <v>7.57</v>
      </c>
      <c r="AT43" s="103">
        <f t="shared" si="9"/>
        <v>8.0440000000000005</v>
      </c>
      <c r="AU43" s="103">
        <f t="shared" si="10"/>
        <v>138.72800000000001</v>
      </c>
      <c r="AV43" s="103">
        <f t="shared" si="11"/>
        <v>5.0447499999999996</v>
      </c>
      <c r="AW43" s="103">
        <f t="shared" si="12"/>
        <v>5.5534999999999997</v>
      </c>
      <c r="AX43" s="103">
        <f t="shared" si="13"/>
        <v>0</v>
      </c>
      <c r="AY43" s="103">
        <f t="shared" si="14"/>
        <v>0</v>
      </c>
      <c r="AZ43" s="103">
        <f t="shared" si="15"/>
        <v>0</v>
      </c>
      <c r="BA43" s="103">
        <f t="shared" si="16"/>
        <v>0</v>
      </c>
      <c r="BB43" s="103">
        <f t="shared" si="17"/>
        <v>0</v>
      </c>
      <c r="BC43" s="103">
        <f t="shared" si="18"/>
        <v>0</v>
      </c>
      <c r="BD43" s="103">
        <f t="shared" si="19"/>
        <v>0</v>
      </c>
      <c r="BE43" s="103">
        <f t="shared" si="20"/>
        <v>0</v>
      </c>
      <c r="BF43" s="103">
        <f t="shared" si="21"/>
        <v>0</v>
      </c>
      <c r="BG43" s="103">
        <f t="shared" si="22"/>
        <v>0</v>
      </c>
      <c r="BH43" s="103">
        <f t="shared" si="23"/>
        <v>0</v>
      </c>
      <c r="BI43" s="103">
        <f t="shared" si="24"/>
        <v>0</v>
      </c>
      <c r="BJ43" s="103">
        <f t="shared" si="25"/>
        <v>0</v>
      </c>
      <c r="BK43" s="103">
        <f t="shared" si="26"/>
        <v>0</v>
      </c>
      <c r="BL43" s="103">
        <f t="shared" si="27"/>
        <v>0</v>
      </c>
      <c r="BM43" s="103">
        <f t="shared" si="28"/>
        <v>0</v>
      </c>
      <c r="BN43" s="103">
        <f t="shared" si="29"/>
        <v>0</v>
      </c>
      <c r="BO43" s="103">
        <f t="shared" si="30"/>
        <v>0</v>
      </c>
      <c r="BP43" s="103">
        <f t="shared" si="31"/>
        <v>0</v>
      </c>
      <c r="BQ43" s="103">
        <f t="shared" si="32"/>
        <v>0</v>
      </c>
      <c r="BR43" s="103">
        <f t="shared" si="33"/>
        <v>0</v>
      </c>
      <c r="BS43" s="103">
        <f t="shared" si="34"/>
        <v>0</v>
      </c>
      <c r="BT43" s="103">
        <f t="shared" si="35"/>
        <v>0</v>
      </c>
      <c r="BU43" s="103">
        <f t="shared" si="36"/>
        <v>0</v>
      </c>
      <c r="BV43" s="103">
        <f t="shared" si="37"/>
        <v>0</v>
      </c>
      <c r="BW43" s="103">
        <f t="shared" si="38"/>
        <v>0</v>
      </c>
      <c r="BX43" s="103">
        <f t="shared" si="39"/>
        <v>0</v>
      </c>
      <c r="BY43" s="103">
        <f t="shared" si="2"/>
        <v>0</v>
      </c>
      <c r="BZ43" s="103">
        <f t="shared" si="42"/>
        <v>164.94024999999999</v>
      </c>
      <c r="CE43" s="103" t="s">
        <v>55</v>
      </c>
      <c r="CF43" s="103" t="s">
        <v>56</v>
      </c>
      <c r="CG43" s="103" t="s">
        <v>99</v>
      </c>
      <c r="DU43" s="103">
        <f t="shared" si="43"/>
        <v>164.94024999999999</v>
      </c>
    </row>
    <row r="44" spans="1:125" x14ac:dyDescent="0.25">
      <c r="A44" s="102" t="s">
        <v>59</v>
      </c>
      <c r="D44" s="104">
        <v>11730000</v>
      </c>
      <c r="E44" s="104">
        <v>26045000</v>
      </c>
      <c r="F44" s="104">
        <v>120889500</v>
      </c>
      <c r="G44" s="104">
        <v>6485000</v>
      </c>
      <c r="H44" s="104">
        <v>6085000</v>
      </c>
      <c r="I44" s="104">
        <v>1040000</v>
      </c>
      <c r="AJ44" s="107">
        <f t="shared" si="5"/>
        <v>172274500</v>
      </c>
      <c r="AN44" s="102" t="s">
        <v>99</v>
      </c>
      <c r="AO44" s="102" t="s">
        <v>59</v>
      </c>
      <c r="AP44" s="102" t="str">
        <f t="shared" si="41"/>
        <v>China Offshore Oil Corporation E&amp;P Mexico</v>
      </c>
      <c r="AQ44" s="103">
        <f t="shared" si="6"/>
        <v>0</v>
      </c>
      <c r="AR44" s="103">
        <f t="shared" si="7"/>
        <v>0</v>
      </c>
      <c r="AS44" s="103">
        <f t="shared" si="8"/>
        <v>11.73</v>
      </c>
      <c r="AT44" s="103">
        <f t="shared" si="9"/>
        <v>26.045000000000002</v>
      </c>
      <c r="AU44" s="103">
        <f t="shared" si="10"/>
        <v>120.8895</v>
      </c>
      <c r="AV44" s="103">
        <f t="shared" si="11"/>
        <v>6.4850000000000003</v>
      </c>
      <c r="AW44" s="103">
        <f t="shared" si="12"/>
        <v>6.085</v>
      </c>
      <c r="AX44" s="103">
        <f t="shared" si="13"/>
        <v>1.04</v>
      </c>
      <c r="AY44" s="103">
        <f t="shared" si="14"/>
        <v>0</v>
      </c>
      <c r="AZ44" s="103">
        <f t="shared" si="15"/>
        <v>0</v>
      </c>
      <c r="BA44" s="103">
        <f t="shared" si="16"/>
        <v>0</v>
      </c>
      <c r="BB44" s="103">
        <f t="shared" si="17"/>
        <v>0</v>
      </c>
      <c r="BC44" s="103">
        <f t="shared" si="18"/>
        <v>0</v>
      </c>
      <c r="BD44" s="103">
        <f t="shared" si="19"/>
        <v>0</v>
      </c>
      <c r="BE44" s="103">
        <f t="shared" si="20"/>
        <v>0</v>
      </c>
      <c r="BF44" s="103">
        <f t="shared" si="21"/>
        <v>0</v>
      </c>
      <c r="BG44" s="103">
        <f t="shared" si="22"/>
        <v>0</v>
      </c>
      <c r="BH44" s="103">
        <f t="shared" si="23"/>
        <v>0</v>
      </c>
      <c r="BI44" s="103">
        <f t="shared" si="24"/>
        <v>0</v>
      </c>
      <c r="BJ44" s="103">
        <f t="shared" si="25"/>
        <v>0</v>
      </c>
      <c r="BK44" s="103">
        <f t="shared" si="26"/>
        <v>0</v>
      </c>
      <c r="BL44" s="103">
        <f t="shared" si="27"/>
        <v>0</v>
      </c>
      <c r="BM44" s="103">
        <f t="shared" si="28"/>
        <v>0</v>
      </c>
      <c r="BN44" s="103">
        <f t="shared" si="29"/>
        <v>0</v>
      </c>
      <c r="BO44" s="103">
        <f t="shared" si="30"/>
        <v>0</v>
      </c>
      <c r="BP44" s="103">
        <f t="shared" si="31"/>
        <v>0</v>
      </c>
      <c r="BQ44" s="103">
        <f t="shared" si="32"/>
        <v>0</v>
      </c>
      <c r="BR44" s="103">
        <f t="shared" si="33"/>
        <v>0</v>
      </c>
      <c r="BS44" s="103">
        <f t="shared" si="34"/>
        <v>0</v>
      </c>
      <c r="BT44" s="103">
        <f t="shared" si="35"/>
        <v>0</v>
      </c>
      <c r="BU44" s="103">
        <f t="shared" si="36"/>
        <v>0</v>
      </c>
      <c r="BV44" s="103">
        <f t="shared" si="37"/>
        <v>0</v>
      </c>
      <c r="BW44" s="103">
        <f t="shared" si="38"/>
        <v>0</v>
      </c>
      <c r="BX44" s="103">
        <f t="shared" si="39"/>
        <v>0</v>
      </c>
      <c r="BY44" s="103">
        <f t="shared" si="2"/>
        <v>0</v>
      </c>
      <c r="BZ44" s="103">
        <f t="shared" si="42"/>
        <v>172.27449999999999</v>
      </c>
      <c r="CE44" s="103" t="s">
        <v>57</v>
      </c>
      <c r="CF44" s="103" t="s">
        <v>58</v>
      </c>
      <c r="CG44" s="103" t="s">
        <v>99</v>
      </c>
      <c r="DU44" s="103">
        <f t="shared" si="43"/>
        <v>172.27449999999999</v>
      </c>
    </row>
    <row r="45" spans="1:125" x14ac:dyDescent="0.25">
      <c r="A45" s="102" t="s">
        <v>60</v>
      </c>
      <c r="D45" s="104">
        <v>13736188</v>
      </c>
      <c r="E45" s="104">
        <v>28381500</v>
      </c>
      <c r="F45" s="104">
        <v>85656000</v>
      </c>
      <c r="G45" s="104">
        <v>7690000</v>
      </c>
      <c r="H45" s="104">
        <v>7530000</v>
      </c>
      <c r="I45" s="104">
        <v>3550000</v>
      </c>
      <c r="AJ45" s="107">
        <f t="shared" si="5"/>
        <v>146543688</v>
      </c>
      <c r="AN45" s="102" t="s">
        <v>99</v>
      </c>
      <c r="AO45" s="102" t="s">
        <v>60</v>
      </c>
      <c r="AP45" s="102" t="str">
        <f t="shared" si="41"/>
        <v>PC Carigali México</v>
      </c>
      <c r="AQ45" s="103">
        <f t="shared" si="6"/>
        <v>0</v>
      </c>
      <c r="AR45" s="103">
        <f t="shared" si="7"/>
        <v>0</v>
      </c>
      <c r="AS45" s="103">
        <f t="shared" si="8"/>
        <v>13.736188</v>
      </c>
      <c r="AT45" s="103">
        <f t="shared" si="9"/>
        <v>28.381499999999999</v>
      </c>
      <c r="AU45" s="103">
        <f t="shared" si="10"/>
        <v>85.656000000000006</v>
      </c>
      <c r="AV45" s="103">
        <f t="shared" si="11"/>
        <v>7.69</v>
      </c>
      <c r="AW45" s="103">
        <f t="shared" si="12"/>
        <v>7.53</v>
      </c>
      <c r="AX45" s="103">
        <f t="shared" si="13"/>
        <v>3.55</v>
      </c>
      <c r="AY45" s="103">
        <f t="shared" si="14"/>
        <v>0</v>
      </c>
      <c r="AZ45" s="103">
        <f t="shared" si="15"/>
        <v>0</v>
      </c>
      <c r="BA45" s="103">
        <f t="shared" si="16"/>
        <v>0</v>
      </c>
      <c r="BB45" s="103">
        <f t="shared" si="17"/>
        <v>0</v>
      </c>
      <c r="BC45" s="103">
        <f t="shared" si="18"/>
        <v>0</v>
      </c>
      <c r="BD45" s="103">
        <f t="shared" si="19"/>
        <v>0</v>
      </c>
      <c r="BE45" s="103">
        <f t="shared" si="20"/>
        <v>0</v>
      </c>
      <c r="BF45" s="103">
        <f t="shared" si="21"/>
        <v>0</v>
      </c>
      <c r="BG45" s="103">
        <f t="shared" si="22"/>
        <v>0</v>
      </c>
      <c r="BH45" s="103">
        <f t="shared" si="23"/>
        <v>0</v>
      </c>
      <c r="BI45" s="103">
        <f t="shared" si="24"/>
        <v>0</v>
      </c>
      <c r="BJ45" s="103">
        <f t="shared" si="25"/>
        <v>0</v>
      </c>
      <c r="BK45" s="103">
        <f t="shared" si="26"/>
        <v>0</v>
      </c>
      <c r="BL45" s="103">
        <f t="shared" si="27"/>
        <v>0</v>
      </c>
      <c r="BM45" s="103">
        <f t="shared" si="28"/>
        <v>0</v>
      </c>
      <c r="BN45" s="103">
        <f t="shared" si="29"/>
        <v>0</v>
      </c>
      <c r="BO45" s="103">
        <f t="shared" si="30"/>
        <v>0</v>
      </c>
      <c r="BP45" s="103">
        <f t="shared" si="31"/>
        <v>0</v>
      </c>
      <c r="BQ45" s="103">
        <f t="shared" si="32"/>
        <v>0</v>
      </c>
      <c r="BR45" s="103">
        <f t="shared" si="33"/>
        <v>0</v>
      </c>
      <c r="BS45" s="103">
        <f t="shared" si="34"/>
        <v>0</v>
      </c>
      <c r="BT45" s="103">
        <f t="shared" si="35"/>
        <v>0</v>
      </c>
      <c r="BU45" s="103">
        <f t="shared" si="36"/>
        <v>0</v>
      </c>
      <c r="BV45" s="103">
        <f t="shared" si="37"/>
        <v>0</v>
      </c>
      <c r="BW45" s="103">
        <f t="shared" si="38"/>
        <v>0</v>
      </c>
      <c r="BX45" s="103">
        <f t="shared" si="39"/>
        <v>0</v>
      </c>
      <c r="BY45" s="103">
        <f t="shared" si="2"/>
        <v>0</v>
      </c>
      <c r="BZ45" s="103">
        <f t="shared" si="42"/>
        <v>146.543688</v>
      </c>
      <c r="CE45" s="103" t="s">
        <v>59</v>
      </c>
      <c r="CF45" s="103" t="s">
        <v>52</v>
      </c>
      <c r="CG45" s="103" t="s">
        <v>99</v>
      </c>
      <c r="DU45" s="103">
        <f t="shared" si="43"/>
        <v>146.543688</v>
      </c>
    </row>
    <row r="46" spans="1:125" x14ac:dyDescent="0.25">
      <c r="A46" s="102" t="s">
        <v>61</v>
      </c>
      <c r="D46" s="104">
        <v>10781000</v>
      </c>
      <c r="E46" s="104">
        <v>12554000</v>
      </c>
      <c r="F46" s="104">
        <v>61165000</v>
      </c>
      <c r="G46" s="104">
        <v>9577000</v>
      </c>
      <c r="H46" s="104">
        <v>5520000</v>
      </c>
      <c r="I46" s="104">
        <v>2200000</v>
      </c>
      <c r="AJ46" s="107">
        <f t="shared" si="5"/>
        <v>101797000</v>
      </c>
      <c r="AN46" s="102" t="s">
        <v>99</v>
      </c>
      <c r="AO46" s="102" t="s">
        <v>61</v>
      </c>
      <c r="AP46" s="102" t="str">
        <f t="shared" si="41"/>
        <v>Murphy Sur</v>
      </c>
      <c r="AQ46" s="103">
        <f t="shared" si="6"/>
        <v>0</v>
      </c>
      <c r="AR46" s="103">
        <f t="shared" si="7"/>
        <v>0</v>
      </c>
      <c r="AS46" s="103">
        <f t="shared" si="8"/>
        <v>10.781000000000001</v>
      </c>
      <c r="AT46" s="103">
        <f t="shared" si="9"/>
        <v>12.554</v>
      </c>
      <c r="AU46" s="103">
        <f t="shared" si="10"/>
        <v>61.164999999999999</v>
      </c>
      <c r="AV46" s="103">
        <f t="shared" si="11"/>
        <v>9.577</v>
      </c>
      <c r="AW46" s="103">
        <f t="shared" si="12"/>
        <v>5.52</v>
      </c>
      <c r="AX46" s="103">
        <f t="shared" si="13"/>
        <v>2.2000000000000002</v>
      </c>
      <c r="AY46" s="103">
        <f t="shared" si="14"/>
        <v>0</v>
      </c>
      <c r="AZ46" s="103">
        <f t="shared" si="15"/>
        <v>0</v>
      </c>
      <c r="BA46" s="103">
        <f t="shared" si="16"/>
        <v>0</v>
      </c>
      <c r="BB46" s="103">
        <f t="shared" si="17"/>
        <v>0</v>
      </c>
      <c r="BC46" s="103">
        <f t="shared" si="18"/>
        <v>0</v>
      </c>
      <c r="BD46" s="103">
        <f t="shared" si="19"/>
        <v>0</v>
      </c>
      <c r="BE46" s="103">
        <f t="shared" si="20"/>
        <v>0</v>
      </c>
      <c r="BF46" s="103">
        <f t="shared" si="21"/>
        <v>0</v>
      </c>
      <c r="BG46" s="103">
        <f t="shared" si="22"/>
        <v>0</v>
      </c>
      <c r="BH46" s="103">
        <f t="shared" si="23"/>
        <v>0</v>
      </c>
      <c r="BI46" s="103">
        <f t="shared" si="24"/>
        <v>0</v>
      </c>
      <c r="BJ46" s="103">
        <f t="shared" si="25"/>
        <v>0</v>
      </c>
      <c r="BK46" s="103">
        <f t="shared" si="26"/>
        <v>0</v>
      </c>
      <c r="BL46" s="103">
        <f t="shared" si="27"/>
        <v>0</v>
      </c>
      <c r="BM46" s="103">
        <f t="shared" si="28"/>
        <v>0</v>
      </c>
      <c r="BN46" s="103">
        <f t="shared" si="29"/>
        <v>0</v>
      </c>
      <c r="BO46" s="103">
        <f t="shared" si="30"/>
        <v>0</v>
      </c>
      <c r="BP46" s="103">
        <f t="shared" si="31"/>
        <v>0</v>
      </c>
      <c r="BQ46" s="103">
        <f t="shared" si="32"/>
        <v>0</v>
      </c>
      <c r="BR46" s="103">
        <f t="shared" si="33"/>
        <v>0</v>
      </c>
      <c r="BS46" s="103">
        <f t="shared" si="34"/>
        <v>0</v>
      </c>
      <c r="BT46" s="103">
        <f t="shared" si="35"/>
        <v>0</v>
      </c>
      <c r="BU46" s="103">
        <f t="shared" si="36"/>
        <v>0</v>
      </c>
      <c r="BV46" s="103">
        <f t="shared" si="37"/>
        <v>0</v>
      </c>
      <c r="BW46" s="103">
        <f t="shared" si="38"/>
        <v>0</v>
      </c>
      <c r="BX46" s="103">
        <f t="shared" si="39"/>
        <v>0</v>
      </c>
      <c r="BY46" s="103">
        <f t="shared" si="2"/>
        <v>0</v>
      </c>
      <c r="BZ46" s="103">
        <f t="shared" si="42"/>
        <v>101.797</v>
      </c>
      <c r="CE46" s="103" t="s">
        <v>60</v>
      </c>
      <c r="CF46" s="103" t="s">
        <v>128</v>
      </c>
      <c r="CG46" s="103" t="s">
        <v>99</v>
      </c>
      <c r="DU46" s="103">
        <f t="shared" si="43"/>
        <v>101.797</v>
      </c>
    </row>
    <row r="47" spans="1:125" x14ac:dyDescent="0.25">
      <c r="A47" s="102" t="s">
        <v>13</v>
      </c>
      <c r="D47" s="104">
        <v>3729738.3449999997</v>
      </c>
      <c r="E47" s="104">
        <v>11689215.034999996</v>
      </c>
      <c r="F47" s="104">
        <v>51262000.000000007</v>
      </c>
      <c r="G47" s="104">
        <v>37328000.000000007</v>
      </c>
      <c r="H47" s="104">
        <v>3607785</v>
      </c>
      <c r="I47" s="104">
        <v>3608000.0000000005</v>
      </c>
      <c r="AJ47" s="107">
        <f t="shared" si="5"/>
        <v>111224738.38000001</v>
      </c>
      <c r="AN47" s="102" t="s">
        <v>100</v>
      </c>
      <c r="AO47" s="102" t="s">
        <v>13</v>
      </c>
      <c r="AP47" s="102" t="str">
        <f t="shared" si="41"/>
        <v>Eni México</v>
      </c>
      <c r="AQ47" s="103">
        <f t="shared" si="6"/>
        <v>0</v>
      </c>
      <c r="AR47" s="103">
        <f t="shared" si="7"/>
        <v>0</v>
      </c>
      <c r="AS47" s="103">
        <f t="shared" si="8"/>
        <v>3.7297383449999999</v>
      </c>
      <c r="AT47" s="103">
        <f t="shared" si="9"/>
        <v>11.689215034999997</v>
      </c>
      <c r="AU47" s="103">
        <f t="shared" si="10"/>
        <v>51.262000000000008</v>
      </c>
      <c r="AV47" s="103">
        <f t="shared" si="11"/>
        <v>37.32800000000001</v>
      </c>
      <c r="AW47" s="103">
        <f t="shared" si="12"/>
        <v>3.6077849999999998</v>
      </c>
      <c r="AX47" s="103">
        <f t="shared" si="13"/>
        <v>3.6080000000000005</v>
      </c>
      <c r="AY47" s="103">
        <f t="shared" si="14"/>
        <v>0</v>
      </c>
      <c r="AZ47" s="103">
        <f t="shared" si="15"/>
        <v>0</v>
      </c>
      <c r="BA47" s="103">
        <f t="shared" si="16"/>
        <v>0</v>
      </c>
      <c r="BB47" s="103">
        <f t="shared" si="17"/>
        <v>0</v>
      </c>
      <c r="BC47" s="103">
        <f t="shared" si="18"/>
        <v>0</v>
      </c>
      <c r="BD47" s="103">
        <f t="shared" si="19"/>
        <v>0</v>
      </c>
      <c r="BE47" s="103">
        <f t="shared" si="20"/>
        <v>0</v>
      </c>
      <c r="BF47" s="103">
        <f t="shared" si="21"/>
        <v>0</v>
      </c>
      <c r="BG47" s="103">
        <f t="shared" si="22"/>
        <v>0</v>
      </c>
      <c r="BH47" s="103">
        <f t="shared" si="23"/>
        <v>0</v>
      </c>
      <c r="BI47" s="103">
        <f t="shared" si="24"/>
        <v>0</v>
      </c>
      <c r="BJ47" s="103">
        <f t="shared" si="25"/>
        <v>0</v>
      </c>
      <c r="BK47" s="103">
        <f t="shared" si="26"/>
        <v>0</v>
      </c>
      <c r="BL47" s="103">
        <f t="shared" si="27"/>
        <v>0</v>
      </c>
      <c r="BM47" s="103">
        <f t="shared" si="28"/>
        <v>0</v>
      </c>
      <c r="BN47" s="103">
        <f t="shared" si="29"/>
        <v>0</v>
      </c>
      <c r="BO47" s="103">
        <f t="shared" si="30"/>
        <v>0</v>
      </c>
      <c r="BP47" s="103">
        <f t="shared" si="31"/>
        <v>0</v>
      </c>
      <c r="BQ47" s="103">
        <f t="shared" si="32"/>
        <v>0</v>
      </c>
      <c r="BR47" s="103">
        <f t="shared" si="33"/>
        <v>0</v>
      </c>
      <c r="BS47" s="103">
        <f t="shared" si="34"/>
        <v>0</v>
      </c>
      <c r="BT47" s="103">
        <f t="shared" si="35"/>
        <v>0</v>
      </c>
      <c r="BU47" s="103">
        <f t="shared" si="36"/>
        <v>0</v>
      </c>
      <c r="BV47" s="103">
        <f t="shared" si="37"/>
        <v>0</v>
      </c>
      <c r="BW47" s="103">
        <f t="shared" si="38"/>
        <v>0</v>
      </c>
      <c r="BX47" s="103">
        <f t="shared" si="39"/>
        <v>0</v>
      </c>
      <c r="BY47" s="103">
        <f t="shared" si="2"/>
        <v>0</v>
      </c>
      <c r="BZ47" s="103">
        <f t="shared" si="42"/>
        <v>111.22473838000001</v>
      </c>
      <c r="CE47" s="103" t="s">
        <v>61</v>
      </c>
      <c r="CF47" s="103" t="s">
        <v>62</v>
      </c>
      <c r="CG47" s="103" t="s">
        <v>99</v>
      </c>
      <c r="DU47" s="103">
        <f t="shared" si="43"/>
        <v>111.22473838000001</v>
      </c>
    </row>
    <row r="48" spans="1:125" x14ac:dyDescent="0.25">
      <c r="A48" s="102" t="s">
        <v>63</v>
      </c>
      <c r="D48" s="104">
        <v>3569182.9333333336</v>
      </c>
      <c r="E48" s="104">
        <v>4387562.0000000009</v>
      </c>
      <c r="F48" s="104">
        <v>4193907.9495987818</v>
      </c>
      <c r="G48" s="104">
        <v>4190805.5754649853</v>
      </c>
      <c r="H48" s="104">
        <v>4025088.3710213676</v>
      </c>
      <c r="I48" s="104">
        <v>2991002.8258610619</v>
      </c>
      <c r="AJ48" s="107">
        <f t="shared" si="5"/>
        <v>23357549.655279532</v>
      </c>
      <c r="AN48" s="102" t="s">
        <v>100</v>
      </c>
      <c r="AO48" s="102" t="s">
        <v>63</v>
      </c>
      <c r="AP48" s="102" t="str">
        <f t="shared" si="41"/>
        <v>Repsol Exploracion México</v>
      </c>
      <c r="AQ48" s="103">
        <f t="shared" si="6"/>
        <v>0</v>
      </c>
      <c r="AR48" s="103">
        <f t="shared" si="7"/>
        <v>0</v>
      </c>
      <c r="AS48" s="103">
        <f t="shared" si="8"/>
        <v>3.5691829333333334</v>
      </c>
      <c r="AT48" s="103">
        <f t="shared" si="9"/>
        <v>4.3875620000000009</v>
      </c>
      <c r="AU48" s="103">
        <f t="shared" si="10"/>
        <v>4.1939079495987821</v>
      </c>
      <c r="AV48" s="103">
        <f t="shared" si="11"/>
        <v>4.1908055754649851</v>
      </c>
      <c r="AW48" s="103">
        <f t="shared" si="12"/>
        <v>4.0250883710213676</v>
      </c>
      <c r="AX48" s="103">
        <f t="shared" si="13"/>
        <v>2.9910028258610621</v>
      </c>
      <c r="AY48" s="103">
        <f t="shared" si="14"/>
        <v>0</v>
      </c>
      <c r="AZ48" s="103">
        <f t="shared" si="15"/>
        <v>0</v>
      </c>
      <c r="BA48" s="103">
        <f t="shared" si="16"/>
        <v>0</v>
      </c>
      <c r="BB48" s="103">
        <f t="shared" si="17"/>
        <v>0</v>
      </c>
      <c r="BC48" s="103">
        <f t="shared" si="18"/>
        <v>0</v>
      </c>
      <c r="BD48" s="103">
        <f t="shared" si="19"/>
        <v>0</v>
      </c>
      <c r="BE48" s="103">
        <f t="shared" si="20"/>
        <v>0</v>
      </c>
      <c r="BF48" s="103">
        <f t="shared" si="21"/>
        <v>0</v>
      </c>
      <c r="BG48" s="103">
        <f t="shared" si="22"/>
        <v>0</v>
      </c>
      <c r="BH48" s="103">
        <f t="shared" si="23"/>
        <v>0</v>
      </c>
      <c r="BI48" s="103">
        <f t="shared" si="24"/>
        <v>0</v>
      </c>
      <c r="BJ48" s="103">
        <f t="shared" si="25"/>
        <v>0</v>
      </c>
      <c r="BK48" s="103">
        <f t="shared" si="26"/>
        <v>0</v>
      </c>
      <c r="BL48" s="103">
        <f t="shared" si="27"/>
        <v>0</v>
      </c>
      <c r="BM48" s="103">
        <f t="shared" si="28"/>
        <v>0</v>
      </c>
      <c r="BN48" s="103">
        <f t="shared" si="29"/>
        <v>0</v>
      </c>
      <c r="BO48" s="103">
        <f t="shared" si="30"/>
        <v>0</v>
      </c>
      <c r="BP48" s="103">
        <f t="shared" si="31"/>
        <v>0</v>
      </c>
      <c r="BQ48" s="103">
        <f t="shared" si="32"/>
        <v>0</v>
      </c>
      <c r="BR48" s="103">
        <f t="shared" si="33"/>
        <v>0</v>
      </c>
      <c r="BS48" s="103">
        <f t="shared" si="34"/>
        <v>0</v>
      </c>
      <c r="BT48" s="103">
        <f t="shared" si="35"/>
        <v>0</v>
      </c>
      <c r="BU48" s="103">
        <f t="shared" si="36"/>
        <v>0</v>
      </c>
      <c r="BV48" s="103">
        <f t="shared" si="37"/>
        <v>0</v>
      </c>
      <c r="BW48" s="103">
        <f t="shared" si="38"/>
        <v>0</v>
      </c>
      <c r="BX48" s="103">
        <f t="shared" si="39"/>
        <v>0</v>
      </c>
      <c r="BY48" s="103">
        <f t="shared" si="2"/>
        <v>0</v>
      </c>
      <c r="BZ48" s="103">
        <f t="shared" si="42"/>
        <v>23.357549655279531</v>
      </c>
      <c r="CE48" s="103" t="s">
        <v>13</v>
      </c>
      <c r="CF48" s="103" t="s">
        <v>129</v>
      </c>
      <c r="CG48" s="103" t="s">
        <v>100</v>
      </c>
      <c r="DU48" s="103">
        <f t="shared" si="43"/>
        <v>23.357549655279531</v>
      </c>
    </row>
    <row r="49" spans="1:125" x14ac:dyDescent="0.25">
      <c r="A49" s="102" t="s">
        <v>74</v>
      </c>
      <c r="E49" s="104">
        <v>8037955.8966666665</v>
      </c>
      <c r="F49" s="104">
        <v>71521559.90200001</v>
      </c>
      <c r="G49" s="104">
        <v>15546947.89955</v>
      </c>
      <c r="H49" s="104">
        <v>69966579.247038752</v>
      </c>
      <c r="AJ49" s="107">
        <f t="shared" si="5"/>
        <v>165073042.94525543</v>
      </c>
      <c r="AN49" s="102" t="s">
        <v>100</v>
      </c>
      <c r="AO49" s="102" t="s">
        <v>74</v>
      </c>
      <c r="AP49" s="102" t="str">
        <f t="shared" si="41"/>
        <v>Lukoil Upstream México</v>
      </c>
      <c r="AQ49" s="103">
        <f t="shared" si="6"/>
        <v>0</v>
      </c>
      <c r="AR49" s="103">
        <f t="shared" si="7"/>
        <v>0</v>
      </c>
      <c r="AS49" s="103">
        <f t="shared" si="8"/>
        <v>0</v>
      </c>
      <c r="AT49" s="103">
        <f t="shared" si="9"/>
        <v>8.0379558966666664</v>
      </c>
      <c r="AU49" s="103">
        <f t="shared" si="10"/>
        <v>71.521559902000007</v>
      </c>
      <c r="AV49" s="103">
        <f t="shared" si="11"/>
        <v>15.54694789955</v>
      </c>
      <c r="AW49" s="103">
        <f t="shared" si="12"/>
        <v>69.966579247038752</v>
      </c>
      <c r="AX49" s="103">
        <f t="shared" si="13"/>
        <v>0</v>
      </c>
      <c r="AY49" s="103">
        <f t="shared" si="14"/>
        <v>0</v>
      </c>
      <c r="AZ49" s="103">
        <f t="shared" si="15"/>
        <v>0</v>
      </c>
      <c r="BA49" s="103">
        <f t="shared" si="16"/>
        <v>0</v>
      </c>
      <c r="BB49" s="103">
        <f t="shared" si="17"/>
        <v>0</v>
      </c>
      <c r="BC49" s="103">
        <f t="shared" si="18"/>
        <v>0</v>
      </c>
      <c r="BD49" s="103">
        <f t="shared" si="19"/>
        <v>0</v>
      </c>
      <c r="BE49" s="103">
        <f t="shared" si="20"/>
        <v>0</v>
      </c>
      <c r="BF49" s="103">
        <f t="shared" si="21"/>
        <v>0</v>
      </c>
      <c r="BG49" s="103">
        <f t="shared" si="22"/>
        <v>0</v>
      </c>
      <c r="BH49" s="103">
        <f t="shared" si="23"/>
        <v>0</v>
      </c>
      <c r="BI49" s="103">
        <f t="shared" si="24"/>
        <v>0</v>
      </c>
      <c r="BJ49" s="103">
        <f t="shared" si="25"/>
        <v>0</v>
      </c>
      <c r="BK49" s="103">
        <f t="shared" si="26"/>
        <v>0</v>
      </c>
      <c r="BL49" s="103">
        <f t="shared" si="27"/>
        <v>0</v>
      </c>
      <c r="BM49" s="103">
        <f t="shared" si="28"/>
        <v>0</v>
      </c>
      <c r="BN49" s="103">
        <f t="shared" si="29"/>
        <v>0</v>
      </c>
      <c r="BO49" s="103">
        <f t="shared" si="30"/>
        <v>0</v>
      </c>
      <c r="BP49" s="103">
        <f t="shared" si="31"/>
        <v>0</v>
      </c>
      <c r="BQ49" s="103">
        <f t="shared" si="32"/>
        <v>0</v>
      </c>
      <c r="BR49" s="103">
        <f t="shared" si="33"/>
        <v>0</v>
      </c>
      <c r="BS49" s="103">
        <f t="shared" si="34"/>
        <v>0</v>
      </c>
      <c r="BT49" s="103">
        <f t="shared" si="35"/>
        <v>0</v>
      </c>
      <c r="BU49" s="103">
        <f t="shared" si="36"/>
        <v>0</v>
      </c>
      <c r="BV49" s="103">
        <f t="shared" si="37"/>
        <v>0</v>
      </c>
      <c r="BW49" s="103">
        <f t="shared" si="38"/>
        <v>0</v>
      </c>
      <c r="BX49" s="103">
        <f t="shared" si="39"/>
        <v>0</v>
      </c>
      <c r="BY49" s="103">
        <f t="shared" si="2"/>
        <v>0</v>
      </c>
      <c r="BZ49" s="103">
        <f t="shared" si="42"/>
        <v>165.07304294525542</v>
      </c>
      <c r="CE49" s="103" t="s">
        <v>63</v>
      </c>
      <c r="CF49" s="103" t="s">
        <v>131</v>
      </c>
      <c r="CG49" s="103" t="s">
        <v>100</v>
      </c>
      <c r="DU49" s="103">
        <f t="shared" si="43"/>
        <v>165.07304294525542</v>
      </c>
    </row>
    <row r="50" spans="1:125" x14ac:dyDescent="0.25">
      <c r="A50" s="102" t="s">
        <v>17</v>
      </c>
      <c r="D50" s="104">
        <v>1875409.3679999998</v>
      </c>
      <c r="E50" s="104">
        <v>5626228.1040000003</v>
      </c>
      <c r="F50" s="104">
        <v>4660000</v>
      </c>
      <c r="G50" s="104">
        <v>3138069.6721770903</v>
      </c>
      <c r="H50" s="104">
        <v>1420615.8904290604</v>
      </c>
      <c r="I50" s="104">
        <v>672450.71129716304</v>
      </c>
      <c r="AJ50" s="107">
        <f t="shared" si="5"/>
        <v>17392773.745903313</v>
      </c>
      <c r="AN50" s="102" t="s">
        <v>100</v>
      </c>
      <c r="AO50" s="102" t="s">
        <v>17</v>
      </c>
      <c r="AP50" s="102" t="str">
        <f t="shared" si="41"/>
        <v>Eni México</v>
      </c>
      <c r="AQ50" s="103">
        <f t="shared" si="6"/>
        <v>0</v>
      </c>
      <c r="AR50" s="103">
        <f t="shared" si="7"/>
        <v>0</v>
      </c>
      <c r="AS50" s="103">
        <f t="shared" si="8"/>
        <v>1.8754093679999997</v>
      </c>
      <c r="AT50" s="103">
        <f t="shared" si="9"/>
        <v>5.626228104</v>
      </c>
      <c r="AU50" s="103">
        <f t="shared" si="10"/>
        <v>4.66</v>
      </c>
      <c r="AV50" s="103">
        <f t="shared" si="11"/>
        <v>3.1380696721770902</v>
      </c>
      <c r="AW50" s="103">
        <f t="shared" si="12"/>
        <v>1.4206158904290604</v>
      </c>
      <c r="AX50" s="103">
        <f t="shared" si="13"/>
        <v>0.67245071129716305</v>
      </c>
      <c r="AY50" s="103">
        <f t="shared" si="14"/>
        <v>0</v>
      </c>
      <c r="AZ50" s="103">
        <f t="shared" si="15"/>
        <v>0</v>
      </c>
      <c r="BA50" s="103">
        <f t="shared" si="16"/>
        <v>0</v>
      </c>
      <c r="BB50" s="103">
        <f t="shared" si="17"/>
        <v>0</v>
      </c>
      <c r="BC50" s="103">
        <f t="shared" si="18"/>
        <v>0</v>
      </c>
      <c r="BD50" s="103">
        <f t="shared" si="19"/>
        <v>0</v>
      </c>
      <c r="BE50" s="103">
        <f t="shared" si="20"/>
        <v>0</v>
      </c>
      <c r="BF50" s="103">
        <f t="shared" si="21"/>
        <v>0</v>
      </c>
      <c r="BG50" s="103">
        <f t="shared" si="22"/>
        <v>0</v>
      </c>
      <c r="BH50" s="103">
        <f t="shared" si="23"/>
        <v>0</v>
      </c>
      <c r="BI50" s="103">
        <f t="shared" si="24"/>
        <v>0</v>
      </c>
      <c r="BJ50" s="103">
        <f t="shared" si="25"/>
        <v>0</v>
      </c>
      <c r="BK50" s="103">
        <f t="shared" si="26"/>
        <v>0</v>
      </c>
      <c r="BL50" s="103">
        <f t="shared" si="27"/>
        <v>0</v>
      </c>
      <c r="BM50" s="103">
        <f t="shared" si="28"/>
        <v>0</v>
      </c>
      <c r="BN50" s="103">
        <f t="shared" si="29"/>
        <v>0</v>
      </c>
      <c r="BO50" s="103">
        <f t="shared" si="30"/>
        <v>0</v>
      </c>
      <c r="BP50" s="103">
        <f t="shared" si="31"/>
        <v>0</v>
      </c>
      <c r="BQ50" s="103">
        <f t="shared" si="32"/>
        <v>0</v>
      </c>
      <c r="BR50" s="103">
        <f t="shared" si="33"/>
        <v>0</v>
      </c>
      <c r="BS50" s="103">
        <f t="shared" si="34"/>
        <v>0</v>
      </c>
      <c r="BT50" s="103">
        <f t="shared" si="35"/>
        <v>0</v>
      </c>
      <c r="BU50" s="103">
        <f t="shared" si="36"/>
        <v>0</v>
      </c>
      <c r="BV50" s="103">
        <f t="shared" si="37"/>
        <v>0</v>
      </c>
      <c r="BW50" s="103">
        <f t="shared" si="38"/>
        <v>0</v>
      </c>
      <c r="BX50" s="103">
        <f t="shared" si="39"/>
        <v>0</v>
      </c>
      <c r="BY50" s="103">
        <f t="shared" si="2"/>
        <v>0</v>
      </c>
      <c r="BZ50" s="103">
        <f t="shared" si="42"/>
        <v>17.392773745903312</v>
      </c>
      <c r="CE50" s="103" t="s">
        <v>74</v>
      </c>
      <c r="CF50" s="103" t="s">
        <v>132</v>
      </c>
      <c r="CG50" s="103" t="s">
        <v>100</v>
      </c>
      <c r="DU50" s="103">
        <f t="shared" si="43"/>
        <v>17.392773745903312</v>
      </c>
    </row>
    <row r="51" spans="1:125" x14ac:dyDescent="0.25">
      <c r="A51" s="102" t="s">
        <v>64</v>
      </c>
      <c r="D51" s="104">
        <v>1101280</v>
      </c>
      <c r="E51" s="104">
        <v>10141200</v>
      </c>
      <c r="F51" s="104">
        <v>8835883.0390000008</v>
      </c>
      <c r="AJ51" s="107">
        <f t="shared" si="5"/>
        <v>20078363.039000001</v>
      </c>
      <c r="AN51" s="102" t="s">
        <v>100</v>
      </c>
      <c r="AO51" s="102" t="s">
        <v>64</v>
      </c>
      <c r="AP51" s="102" t="str">
        <f t="shared" si="41"/>
        <v>Total E&amp;P México</v>
      </c>
      <c r="AQ51" s="103">
        <f t="shared" si="6"/>
        <v>0</v>
      </c>
      <c r="AR51" s="103">
        <f t="shared" si="7"/>
        <v>0</v>
      </c>
      <c r="AS51" s="103">
        <f t="shared" si="8"/>
        <v>1.10128</v>
      </c>
      <c r="AT51" s="103">
        <f t="shared" si="9"/>
        <v>10.1412</v>
      </c>
      <c r="AU51" s="103">
        <f t="shared" si="10"/>
        <v>8.8358830390000005</v>
      </c>
      <c r="AV51" s="103">
        <f t="shared" si="11"/>
        <v>0</v>
      </c>
      <c r="AW51" s="103">
        <f t="shared" si="12"/>
        <v>0</v>
      </c>
      <c r="AX51" s="103">
        <f t="shared" si="13"/>
        <v>0</v>
      </c>
      <c r="AY51" s="103">
        <f t="shared" si="14"/>
        <v>0</v>
      </c>
      <c r="AZ51" s="103">
        <f t="shared" si="15"/>
        <v>0</v>
      </c>
      <c r="BA51" s="103">
        <f t="shared" si="16"/>
        <v>0</v>
      </c>
      <c r="BB51" s="103">
        <f t="shared" si="17"/>
        <v>0</v>
      </c>
      <c r="BC51" s="103">
        <f t="shared" si="18"/>
        <v>0</v>
      </c>
      <c r="BD51" s="103">
        <f t="shared" si="19"/>
        <v>0</v>
      </c>
      <c r="BE51" s="103">
        <f t="shared" si="20"/>
        <v>0</v>
      </c>
      <c r="BF51" s="103">
        <f t="shared" si="21"/>
        <v>0</v>
      </c>
      <c r="BG51" s="103">
        <f t="shared" si="22"/>
        <v>0</v>
      </c>
      <c r="BH51" s="103">
        <f t="shared" si="23"/>
        <v>0</v>
      </c>
      <c r="BI51" s="103">
        <f t="shared" si="24"/>
        <v>0</v>
      </c>
      <c r="BJ51" s="103">
        <f t="shared" si="25"/>
        <v>0</v>
      </c>
      <c r="BK51" s="103">
        <f t="shared" si="26"/>
        <v>0</v>
      </c>
      <c r="BL51" s="103">
        <f t="shared" si="27"/>
        <v>0</v>
      </c>
      <c r="BM51" s="103">
        <f t="shared" si="28"/>
        <v>0</v>
      </c>
      <c r="BN51" s="103">
        <f t="shared" si="29"/>
        <v>0</v>
      </c>
      <c r="BO51" s="103">
        <f t="shared" si="30"/>
        <v>0</v>
      </c>
      <c r="BP51" s="103">
        <f t="shared" si="31"/>
        <v>0</v>
      </c>
      <c r="BQ51" s="103">
        <f t="shared" si="32"/>
        <v>0</v>
      </c>
      <c r="BR51" s="103">
        <f t="shared" si="33"/>
        <v>0</v>
      </c>
      <c r="BS51" s="103">
        <f t="shared" si="34"/>
        <v>0</v>
      </c>
      <c r="BT51" s="103">
        <f t="shared" si="35"/>
        <v>0</v>
      </c>
      <c r="BU51" s="103">
        <f t="shared" si="36"/>
        <v>0</v>
      </c>
      <c r="BV51" s="103">
        <f t="shared" si="37"/>
        <v>0</v>
      </c>
      <c r="BW51" s="103">
        <f t="shared" si="38"/>
        <v>0</v>
      </c>
      <c r="BX51" s="103">
        <f t="shared" si="39"/>
        <v>0</v>
      </c>
      <c r="BY51" s="103">
        <f t="shared" si="2"/>
        <v>0</v>
      </c>
      <c r="BZ51" s="103">
        <f t="shared" si="42"/>
        <v>20.078363038999999</v>
      </c>
      <c r="CE51" s="103" t="s">
        <v>17</v>
      </c>
      <c r="CF51" s="103" t="s">
        <v>129</v>
      </c>
      <c r="CG51" s="103" t="s">
        <v>100</v>
      </c>
      <c r="DU51" s="103">
        <f t="shared" si="43"/>
        <v>20.078363038999999</v>
      </c>
    </row>
    <row r="52" spans="1:125" x14ac:dyDescent="0.25">
      <c r="A52" s="102" t="s">
        <v>14</v>
      </c>
      <c r="D52" s="104">
        <v>759015.39748901653</v>
      </c>
      <c r="E52" s="104">
        <v>3264802.240755388</v>
      </c>
      <c r="F52" s="104">
        <v>4624268.3911130521</v>
      </c>
      <c r="G52" s="104">
        <v>4349969.6029398637</v>
      </c>
      <c r="H52" s="104">
        <v>24442811.142926104</v>
      </c>
      <c r="I52" s="104">
        <v>1831493.9782135112</v>
      </c>
      <c r="AJ52" s="107">
        <f t="shared" si="5"/>
        <v>39272360.75343693</v>
      </c>
      <c r="AN52" s="102" t="s">
        <v>100</v>
      </c>
      <c r="AO52" s="102" t="s">
        <v>14</v>
      </c>
      <c r="AP52" s="102" t="str">
        <f t="shared" si="41"/>
        <v>Pemex Exploración y Producción</v>
      </c>
      <c r="AQ52" s="103">
        <f t="shared" si="6"/>
        <v>0</v>
      </c>
      <c r="AR52" s="103">
        <f t="shared" si="7"/>
        <v>0</v>
      </c>
      <c r="AS52" s="103">
        <f t="shared" si="8"/>
        <v>0.75901539748901647</v>
      </c>
      <c r="AT52" s="103">
        <f t="shared" si="9"/>
        <v>3.2648022407553881</v>
      </c>
      <c r="AU52" s="103">
        <f t="shared" si="10"/>
        <v>4.624268391113052</v>
      </c>
      <c r="AV52" s="103">
        <f t="shared" si="11"/>
        <v>4.349969602939864</v>
      </c>
      <c r="AW52" s="103">
        <f t="shared" si="12"/>
        <v>24.442811142926104</v>
      </c>
      <c r="AX52" s="103">
        <f t="shared" si="13"/>
        <v>1.8314939782135111</v>
      </c>
      <c r="AY52" s="103">
        <f t="shared" si="14"/>
        <v>0</v>
      </c>
      <c r="AZ52" s="103">
        <f t="shared" si="15"/>
        <v>0</v>
      </c>
      <c r="BA52" s="103">
        <f t="shared" si="16"/>
        <v>0</v>
      </c>
      <c r="BB52" s="103">
        <f t="shared" si="17"/>
        <v>0</v>
      </c>
      <c r="BC52" s="103">
        <f t="shared" si="18"/>
        <v>0</v>
      </c>
      <c r="BD52" s="103">
        <f t="shared" si="19"/>
        <v>0</v>
      </c>
      <c r="BE52" s="103">
        <f t="shared" si="20"/>
        <v>0</v>
      </c>
      <c r="BF52" s="103">
        <f t="shared" si="21"/>
        <v>0</v>
      </c>
      <c r="BG52" s="103">
        <f t="shared" si="22"/>
        <v>0</v>
      </c>
      <c r="BH52" s="103">
        <f t="shared" si="23"/>
        <v>0</v>
      </c>
      <c r="BI52" s="103">
        <f t="shared" si="24"/>
        <v>0</v>
      </c>
      <c r="BJ52" s="103">
        <f t="shared" si="25"/>
        <v>0</v>
      </c>
      <c r="BK52" s="103">
        <f t="shared" si="26"/>
        <v>0</v>
      </c>
      <c r="BL52" s="103">
        <f t="shared" si="27"/>
        <v>0</v>
      </c>
      <c r="BM52" s="103">
        <f t="shared" si="28"/>
        <v>0</v>
      </c>
      <c r="BN52" s="103">
        <f t="shared" si="29"/>
        <v>0</v>
      </c>
      <c r="BO52" s="103">
        <f t="shared" si="30"/>
        <v>0</v>
      </c>
      <c r="BP52" s="103">
        <f t="shared" si="31"/>
        <v>0</v>
      </c>
      <c r="BQ52" s="103">
        <f t="shared" si="32"/>
        <v>0</v>
      </c>
      <c r="BR52" s="103">
        <f t="shared" si="33"/>
        <v>0</v>
      </c>
      <c r="BS52" s="103">
        <f t="shared" si="34"/>
        <v>0</v>
      </c>
      <c r="BT52" s="103">
        <f t="shared" si="35"/>
        <v>0</v>
      </c>
      <c r="BU52" s="103">
        <f t="shared" si="36"/>
        <v>0</v>
      </c>
      <c r="BV52" s="103">
        <f t="shared" si="37"/>
        <v>0</v>
      </c>
      <c r="BW52" s="103">
        <f t="shared" si="38"/>
        <v>0</v>
      </c>
      <c r="BX52" s="103">
        <f t="shared" si="39"/>
        <v>0</v>
      </c>
      <c r="BY52" s="103">
        <f t="shared" si="2"/>
        <v>0</v>
      </c>
      <c r="BZ52" s="103">
        <f t="shared" si="42"/>
        <v>39.272360753436928</v>
      </c>
      <c r="CE52" s="103" t="s">
        <v>64</v>
      </c>
      <c r="CF52" s="103" t="s">
        <v>10</v>
      </c>
      <c r="CG52" s="103" t="s">
        <v>100</v>
      </c>
      <c r="DU52" s="103">
        <f t="shared" si="43"/>
        <v>39.272360753436928</v>
      </c>
    </row>
    <row r="53" spans="1:125" x14ac:dyDescent="0.25">
      <c r="A53" s="102" t="s">
        <v>11</v>
      </c>
      <c r="D53" s="104">
        <v>1083200</v>
      </c>
      <c r="E53" s="104">
        <v>7299100</v>
      </c>
      <c r="F53" s="104">
        <v>12458520</v>
      </c>
      <c r="G53" s="104">
        <v>54501074</v>
      </c>
      <c r="H53" s="104">
        <v>6655926.9000000004</v>
      </c>
      <c r="I53" s="104">
        <v>5510660</v>
      </c>
      <c r="AJ53" s="107">
        <f t="shared" si="5"/>
        <v>87508480.900000006</v>
      </c>
      <c r="AN53" s="102" t="s">
        <v>100</v>
      </c>
      <c r="AO53" s="102" t="s">
        <v>11</v>
      </c>
      <c r="AP53" s="102" t="str">
        <f t="shared" si="41"/>
        <v>PC Carigali Mexico Operations</v>
      </c>
      <c r="AQ53" s="103">
        <f t="shared" si="6"/>
        <v>0</v>
      </c>
      <c r="AR53" s="103">
        <f t="shared" si="7"/>
        <v>0</v>
      </c>
      <c r="AS53" s="103">
        <f t="shared" si="8"/>
        <v>1.0831999999999999</v>
      </c>
      <c r="AT53" s="103">
        <f t="shared" si="9"/>
        <v>7.2991000000000001</v>
      </c>
      <c r="AU53" s="103">
        <f t="shared" si="10"/>
        <v>12.45852</v>
      </c>
      <c r="AV53" s="103">
        <f t="shared" si="11"/>
        <v>54.501074000000003</v>
      </c>
      <c r="AW53" s="103">
        <f t="shared" si="12"/>
        <v>6.6559269000000008</v>
      </c>
      <c r="AX53" s="103">
        <f t="shared" si="13"/>
        <v>5.5106599999999997</v>
      </c>
      <c r="AY53" s="103">
        <f t="shared" si="14"/>
        <v>0</v>
      </c>
      <c r="AZ53" s="103">
        <f t="shared" si="15"/>
        <v>0</v>
      </c>
      <c r="BA53" s="103">
        <f t="shared" si="16"/>
        <v>0</v>
      </c>
      <c r="BB53" s="103">
        <f t="shared" si="17"/>
        <v>0</v>
      </c>
      <c r="BC53" s="103">
        <f t="shared" si="18"/>
        <v>0</v>
      </c>
      <c r="BD53" s="103">
        <f t="shared" si="19"/>
        <v>0</v>
      </c>
      <c r="BE53" s="103">
        <f t="shared" si="20"/>
        <v>0</v>
      </c>
      <c r="BF53" s="103">
        <f t="shared" si="21"/>
        <v>0</v>
      </c>
      <c r="BG53" s="103">
        <f t="shared" si="22"/>
        <v>0</v>
      </c>
      <c r="BH53" s="103">
        <f t="shared" si="23"/>
        <v>0</v>
      </c>
      <c r="BI53" s="103">
        <f t="shared" si="24"/>
        <v>0</v>
      </c>
      <c r="BJ53" s="103">
        <f t="shared" si="25"/>
        <v>0</v>
      </c>
      <c r="BK53" s="103">
        <f t="shared" si="26"/>
        <v>0</v>
      </c>
      <c r="BL53" s="103">
        <f t="shared" si="27"/>
        <v>0</v>
      </c>
      <c r="BM53" s="103">
        <f t="shared" si="28"/>
        <v>0</v>
      </c>
      <c r="BN53" s="103">
        <f t="shared" si="29"/>
        <v>0</v>
      </c>
      <c r="BO53" s="103">
        <f t="shared" si="30"/>
        <v>0</v>
      </c>
      <c r="BP53" s="103">
        <f t="shared" si="31"/>
        <v>0</v>
      </c>
      <c r="BQ53" s="103">
        <f t="shared" si="32"/>
        <v>0</v>
      </c>
      <c r="BR53" s="103">
        <f t="shared" si="33"/>
        <v>0</v>
      </c>
      <c r="BS53" s="103">
        <f t="shared" si="34"/>
        <v>0</v>
      </c>
      <c r="BT53" s="103">
        <f t="shared" si="35"/>
        <v>0</v>
      </c>
      <c r="BU53" s="103">
        <f t="shared" si="36"/>
        <v>0</v>
      </c>
      <c r="BV53" s="103">
        <f t="shared" si="37"/>
        <v>0</v>
      </c>
      <c r="BW53" s="103">
        <f t="shared" si="38"/>
        <v>0</v>
      </c>
      <c r="BX53" s="103">
        <f t="shared" si="39"/>
        <v>0</v>
      </c>
      <c r="BY53" s="103">
        <f t="shared" si="2"/>
        <v>0</v>
      </c>
      <c r="BZ53" s="103">
        <f t="shared" si="42"/>
        <v>87.508480900000009</v>
      </c>
      <c r="CE53" s="103" t="s">
        <v>14</v>
      </c>
      <c r="CF53" s="103" t="s">
        <v>15</v>
      </c>
      <c r="CG53" s="103" t="s">
        <v>100</v>
      </c>
      <c r="DU53" s="103">
        <f t="shared" si="43"/>
        <v>87.508480900000009</v>
      </c>
    </row>
    <row r="54" spans="1:125" x14ac:dyDescent="0.25">
      <c r="A54" s="102" t="s">
        <v>19</v>
      </c>
      <c r="D54" s="104">
        <v>3636587.9299999997</v>
      </c>
      <c r="E54" s="104">
        <v>10909763.789999999</v>
      </c>
      <c r="F54" s="104">
        <v>36650000</v>
      </c>
      <c r="G54" s="104">
        <v>51948000</v>
      </c>
      <c r="H54" s="104">
        <v>3608000.0000000005</v>
      </c>
      <c r="I54" s="104">
        <v>3608000.0000000005</v>
      </c>
      <c r="AJ54" s="107">
        <f t="shared" si="5"/>
        <v>110360351.72</v>
      </c>
      <c r="AN54" s="102" t="s">
        <v>100</v>
      </c>
      <c r="AO54" s="102" t="s">
        <v>19</v>
      </c>
      <c r="AP54" s="102" t="str">
        <f t="shared" si="41"/>
        <v>Eni México</v>
      </c>
      <c r="AQ54" s="103">
        <f t="shared" si="6"/>
        <v>0</v>
      </c>
      <c r="AR54" s="103">
        <f t="shared" si="7"/>
        <v>0</v>
      </c>
      <c r="AS54" s="103">
        <f t="shared" si="8"/>
        <v>3.6365879299999997</v>
      </c>
      <c r="AT54" s="103">
        <f t="shared" si="9"/>
        <v>10.90976379</v>
      </c>
      <c r="AU54" s="103">
        <f t="shared" si="10"/>
        <v>36.65</v>
      </c>
      <c r="AV54" s="103">
        <f t="shared" si="11"/>
        <v>51.948</v>
      </c>
      <c r="AW54" s="103">
        <f t="shared" si="12"/>
        <v>3.6080000000000005</v>
      </c>
      <c r="AX54" s="103">
        <f t="shared" si="13"/>
        <v>3.6080000000000005</v>
      </c>
      <c r="AY54" s="103">
        <f t="shared" si="14"/>
        <v>0</v>
      </c>
      <c r="AZ54" s="103">
        <f t="shared" si="15"/>
        <v>0</v>
      </c>
      <c r="BA54" s="103">
        <f t="shared" si="16"/>
        <v>0</v>
      </c>
      <c r="BB54" s="103">
        <f t="shared" si="17"/>
        <v>0</v>
      </c>
      <c r="BC54" s="103">
        <f t="shared" si="18"/>
        <v>0</v>
      </c>
      <c r="BD54" s="103">
        <f t="shared" si="19"/>
        <v>0</v>
      </c>
      <c r="BE54" s="103">
        <f t="shared" si="20"/>
        <v>0</v>
      </c>
      <c r="BF54" s="103">
        <f t="shared" si="21"/>
        <v>0</v>
      </c>
      <c r="BG54" s="103">
        <f t="shared" si="22"/>
        <v>0</v>
      </c>
      <c r="BH54" s="103">
        <f t="shared" si="23"/>
        <v>0</v>
      </c>
      <c r="BI54" s="103">
        <f t="shared" si="24"/>
        <v>0</v>
      </c>
      <c r="BJ54" s="103">
        <f t="shared" si="25"/>
        <v>0</v>
      </c>
      <c r="BK54" s="103">
        <f t="shared" si="26"/>
        <v>0</v>
      </c>
      <c r="BL54" s="103">
        <f t="shared" si="27"/>
        <v>0</v>
      </c>
      <c r="BM54" s="103">
        <f t="shared" si="28"/>
        <v>0</v>
      </c>
      <c r="BN54" s="103">
        <f t="shared" si="29"/>
        <v>0</v>
      </c>
      <c r="BO54" s="103">
        <f t="shared" si="30"/>
        <v>0</v>
      </c>
      <c r="BP54" s="103">
        <f t="shared" si="31"/>
        <v>0</v>
      </c>
      <c r="BQ54" s="103">
        <f t="shared" si="32"/>
        <v>0</v>
      </c>
      <c r="BR54" s="103">
        <f t="shared" si="33"/>
        <v>0</v>
      </c>
      <c r="BS54" s="103">
        <f t="shared" si="34"/>
        <v>0</v>
      </c>
      <c r="BT54" s="103">
        <f t="shared" si="35"/>
        <v>0</v>
      </c>
      <c r="BU54" s="103">
        <f t="shared" si="36"/>
        <v>0</v>
      </c>
      <c r="BV54" s="103">
        <f t="shared" si="37"/>
        <v>0</v>
      </c>
      <c r="BW54" s="103">
        <f t="shared" si="38"/>
        <v>0</v>
      </c>
      <c r="BX54" s="103">
        <f t="shared" si="39"/>
        <v>0</v>
      </c>
      <c r="BY54" s="103">
        <f t="shared" si="2"/>
        <v>0</v>
      </c>
      <c r="BZ54" s="103">
        <f t="shared" si="42"/>
        <v>110.36035172</v>
      </c>
      <c r="CE54" s="103" t="s">
        <v>11</v>
      </c>
      <c r="CF54" s="103" t="s">
        <v>12</v>
      </c>
      <c r="CG54" s="103" t="s">
        <v>100</v>
      </c>
      <c r="DU54" s="103">
        <f t="shared" si="43"/>
        <v>110.36035172</v>
      </c>
    </row>
    <row r="55" spans="1:125" x14ac:dyDescent="0.25">
      <c r="A55" s="102" t="s">
        <v>16</v>
      </c>
      <c r="D55" s="104">
        <v>712382.69877218851</v>
      </c>
      <c r="E55" s="104">
        <v>6446582.59500241</v>
      </c>
      <c r="F55" s="104">
        <v>2651913.5012139501</v>
      </c>
      <c r="G55" s="104">
        <v>3076391.0764536611</v>
      </c>
      <c r="H55" s="104">
        <v>2406094.964631015</v>
      </c>
      <c r="I55" s="104">
        <v>2109924.4306282317</v>
      </c>
      <c r="AJ55" s="107">
        <f t="shared" si="5"/>
        <v>17403289.266701456</v>
      </c>
      <c r="AN55" s="102" t="s">
        <v>100</v>
      </c>
      <c r="AO55" s="102" t="s">
        <v>16</v>
      </c>
      <c r="AP55" s="102" t="str">
        <f t="shared" ref="AP55:AP86" si="44">+VLOOKUP(AO55,CE:CG,2,0)</f>
        <v>Pemex Exploración y Producción</v>
      </c>
      <c r="AQ55" s="103">
        <f t="shared" si="6"/>
        <v>0</v>
      </c>
      <c r="AR55" s="103">
        <f t="shared" si="7"/>
        <v>0</v>
      </c>
      <c r="AS55" s="103">
        <f t="shared" si="8"/>
        <v>0.71238269877218852</v>
      </c>
      <c r="AT55" s="103">
        <f t="shared" si="9"/>
        <v>6.4465825950024103</v>
      </c>
      <c r="AU55" s="103">
        <f t="shared" si="10"/>
        <v>2.6519135012139503</v>
      </c>
      <c r="AV55" s="103">
        <f t="shared" si="11"/>
        <v>3.0763910764536613</v>
      </c>
      <c r="AW55" s="103">
        <f t="shared" si="12"/>
        <v>2.406094964631015</v>
      </c>
      <c r="AX55" s="103">
        <f t="shared" si="13"/>
        <v>2.1099244306282317</v>
      </c>
      <c r="AY55" s="103">
        <f t="shared" si="14"/>
        <v>0</v>
      </c>
      <c r="AZ55" s="103">
        <f t="shared" si="15"/>
        <v>0</v>
      </c>
      <c r="BA55" s="103">
        <f t="shared" si="16"/>
        <v>0</v>
      </c>
      <c r="BB55" s="103">
        <f t="shared" si="17"/>
        <v>0</v>
      </c>
      <c r="BC55" s="103">
        <f t="shared" si="18"/>
        <v>0</v>
      </c>
      <c r="BD55" s="103">
        <f t="shared" si="19"/>
        <v>0</v>
      </c>
      <c r="BE55" s="103">
        <f t="shared" si="20"/>
        <v>0</v>
      </c>
      <c r="BF55" s="103">
        <f t="shared" si="21"/>
        <v>0</v>
      </c>
      <c r="BG55" s="103">
        <f t="shared" si="22"/>
        <v>0</v>
      </c>
      <c r="BH55" s="103">
        <f t="shared" si="23"/>
        <v>0</v>
      </c>
      <c r="BI55" s="103">
        <f t="shared" si="24"/>
        <v>0</v>
      </c>
      <c r="BJ55" s="103">
        <f t="shared" si="25"/>
        <v>0</v>
      </c>
      <c r="BK55" s="103">
        <f t="shared" si="26"/>
        <v>0</v>
      </c>
      <c r="BL55" s="103">
        <f t="shared" si="27"/>
        <v>0</v>
      </c>
      <c r="BM55" s="103">
        <f t="shared" si="28"/>
        <v>0</v>
      </c>
      <c r="BN55" s="103">
        <f t="shared" si="29"/>
        <v>0</v>
      </c>
      <c r="BO55" s="103">
        <f t="shared" si="30"/>
        <v>0</v>
      </c>
      <c r="BP55" s="103">
        <f t="shared" si="31"/>
        <v>0</v>
      </c>
      <c r="BQ55" s="103">
        <f t="shared" si="32"/>
        <v>0</v>
      </c>
      <c r="BR55" s="103">
        <f t="shared" si="33"/>
        <v>0</v>
      </c>
      <c r="BS55" s="103">
        <f t="shared" si="34"/>
        <v>0</v>
      </c>
      <c r="BT55" s="103">
        <f t="shared" si="35"/>
        <v>0</v>
      </c>
      <c r="BU55" s="103">
        <f t="shared" si="36"/>
        <v>0</v>
      </c>
      <c r="BV55" s="103">
        <f t="shared" si="37"/>
        <v>0</v>
      </c>
      <c r="BW55" s="103">
        <f t="shared" si="38"/>
        <v>0</v>
      </c>
      <c r="BX55" s="103">
        <f t="shared" si="39"/>
        <v>0</v>
      </c>
      <c r="BY55" s="103">
        <f t="shared" si="2"/>
        <v>0</v>
      </c>
      <c r="BZ55" s="103">
        <f t="shared" si="42"/>
        <v>17.403289266701456</v>
      </c>
      <c r="CE55" s="103" t="s">
        <v>19</v>
      </c>
      <c r="CF55" s="103" t="s">
        <v>129</v>
      </c>
      <c r="CG55" s="103" t="s">
        <v>100</v>
      </c>
      <c r="DU55" s="103">
        <f t="shared" si="43"/>
        <v>17.403289266701456</v>
      </c>
    </row>
    <row r="56" spans="1:125" x14ac:dyDescent="0.25">
      <c r="A56" s="102" t="s">
        <v>18</v>
      </c>
      <c r="D56" s="104">
        <v>2384546.5799999996</v>
      </c>
      <c r="E56" s="104">
        <v>37093368.665600002</v>
      </c>
      <c r="F56" s="104">
        <v>117860053.13955899</v>
      </c>
      <c r="G56" s="104">
        <v>7806500</v>
      </c>
      <c r="H56" s="104">
        <v>5009500</v>
      </c>
      <c r="I56" s="104">
        <v>4101875</v>
      </c>
      <c r="AJ56" s="107">
        <f t="shared" si="5"/>
        <v>174255843.38515899</v>
      </c>
      <c r="AN56" s="102" t="s">
        <v>100</v>
      </c>
      <c r="AO56" s="102" t="s">
        <v>18</v>
      </c>
      <c r="AP56" s="102" t="str">
        <f t="shared" si="44"/>
        <v>Capricorn Energy Mexico</v>
      </c>
      <c r="AQ56" s="103">
        <f t="shared" si="6"/>
        <v>0</v>
      </c>
      <c r="AR56" s="103">
        <f t="shared" si="7"/>
        <v>0</v>
      </c>
      <c r="AS56" s="103">
        <f t="shared" si="8"/>
        <v>2.3845465799999994</v>
      </c>
      <c r="AT56" s="103">
        <f t="shared" si="9"/>
        <v>37.093368665600003</v>
      </c>
      <c r="AU56" s="103">
        <f t="shared" si="10"/>
        <v>117.86005313955899</v>
      </c>
      <c r="AV56" s="103">
        <f t="shared" si="11"/>
        <v>7.8064999999999998</v>
      </c>
      <c r="AW56" s="103">
        <f t="shared" si="12"/>
        <v>5.0095000000000001</v>
      </c>
      <c r="AX56" s="103">
        <f t="shared" si="13"/>
        <v>4.1018749999999997</v>
      </c>
      <c r="AY56" s="103">
        <f t="shared" si="14"/>
        <v>0</v>
      </c>
      <c r="AZ56" s="103">
        <f t="shared" si="15"/>
        <v>0</v>
      </c>
      <c r="BA56" s="103">
        <f t="shared" si="16"/>
        <v>0</v>
      </c>
      <c r="BB56" s="103">
        <f t="shared" si="17"/>
        <v>0</v>
      </c>
      <c r="BC56" s="103">
        <f t="shared" si="18"/>
        <v>0</v>
      </c>
      <c r="BD56" s="103">
        <f t="shared" si="19"/>
        <v>0</v>
      </c>
      <c r="BE56" s="103">
        <f t="shared" si="20"/>
        <v>0</v>
      </c>
      <c r="BF56" s="103">
        <f t="shared" si="21"/>
        <v>0</v>
      </c>
      <c r="BG56" s="103">
        <f t="shared" si="22"/>
        <v>0</v>
      </c>
      <c r="BH56" s="103">
        <f t="shared" si="23"/>
        <v>0</v>
      </c>
      <c r="BI56" s="103">
        <f t="shared" si="24"/>
        <v>0</v>
      </c>
      <c r="BJ56" s="103">
        <f t="shared" si="25"/>
        <v>0</v>
      </c>
      <c r="BK56" s="103">
        <f t="shared" si="26"/>
        <v>0</v>
      </c>
      <c r="BL56" s="103">
        <f t="shared" si="27"/>
        <v>0</v>
      </c>
      <c r="BM56" s="103">
        <f t="shared" si="28"/>
        <v>0</v>
      </c>
      <c r="BN56" s="103">
        <f t="shared" si="29"/>
        <v>0</v>
      </c>
      <c r="BO56" s="103">
        <f t="shared" si="30"/>
        <v>0</v>
      </c>
      <c r="BP56" s="103">
        <f t="shared" si="31"/>
        <v>0</v>
      </c>
      <c r="BQ56" s="103">
        <f t="shared" si="32"/>
        <v>0</v>
      </c>
      <c r="BR56" s="103">
        <f t="shared" si="33"/>
        <v>0</v>
      </c>
      <c r="BS56" s="103">
        <f t="shared" si="34"/>
        <v>0</v>
      </c>
      <c r="BT56" s="103">
        <f t="shared" si="35"/>
        <v>0</v>
      </c>
      <c r="BU56" s="103">
        <f t="shared" si="36"/>
        <v>0</v>
      </c>
      <c r="BV56" s="103">
        <f t="shared" si="37"/>
        <v>0</v>
      </c>
      <c r="BW56" s="103">
        <f t="shared" si="38"/>
        <v>0</v>
      </c>
      <c r="BX56" s="103">
        <f t="shared" si="39"/>
        <v>0</v>
      </c>
      <c r="BY56" s="103">
        <f t="shared" si="2"/>
        <v>0</v>
      </c>
      <c r="BZ56" s="103">
        <f t="shared" si="42"/>
        <v>174.25584338515898</v>
      </c>
      <c r="CE56" s="103" t="s">
        <v>16</v>
      </c>
      <c r="CF56" s="103" t="s">
        <v>15</v>
      </c>
      <c r="CG56" s="103" t="s">
        <v>100</v>
      </c>
      <c r="DU56" s="103">
        <f t="shared" si="43"/>
        <v>174.25584338515898</v>
      </c>
    </row>
    <row r="57" spans="1:125" x14ac:dyDescent="0.25">
      <c r="A57" s="102" t="s">
        <v>75</v>
      </c>
      <c r="E57" s="104">
        <v>2110072.3133333335</v>
      </c>
      <c r="F57" s="104">
        <v>21074525.783333331</v>
      </c>
      <c r="G57" s="104">
        <v>156633.33333333331</v>
      </c>
      <c r="AJ57" s="107">
        <f t="shared" si="5"/>
        <v>23341231.429999996</v>
      </c>
      <c r="AN57" s="102" t="s">
        <v>101</v>
      </c>
      <c r="AO57" s="102" t="s">
        <v>75</v>
      </c>
      <c r="AP57" s="102" t="str">
        <f t="shared" si="44"/>
        <v>Iberoamericana de Hidrocarburos CQ, Exploración &amp; Producción de México</v>
      </c>
      <c r="AQ57" s="103">
        <f t="shared" si="6"/>
        <v>0</v>
      </c>
      <c r="AR57" s="103">
        <f t="shared" si="7"/>
        <v>0</v>
      </c>
      <c r="AS57" s="103">
        <f t="shared" si="8"/>
        <v>0</v>
      </c>
      <c r="AT57" s="103">
        <f t="shared" si="9"/>
        <v>2.1100723133333337</v>
      </c>
      <c r="AU57" s="103">
        <f t="shared" si="10"/>
        <v>21.074525783333332</v>
      </c>
      <c r="AV57" s="103">
        <f t="shared" si="11"/>
        <v>0.15663333333333332</v>
      </c>
      <c r="AW57" s="103">
        <f t="shared" si="12"/>
        <v>0</v>
      </c>
      <c r="AX57" s="103">
        <f t="shared" si="13"/>
        <v>0</v>
      </c>
      <c r="AY57" s="103">
        <f t="shared" si="14"/>
        <v>0</v>
      </c>
      <c r="AZ57" s="103">
        <f t="shared" si="15"/>
        <v>0</v>
      </c>
      <c r="BA57" s="103">
        <f t="shared" si="16"/>
        <v>0</v>
      </c>
      <c r="BB57" s="103">
        <f t="shared" si="17"/>
        <v>0</v>
      </c>
      <c r="BC57" s="103">
        <f t="shared" si="18"/>
        <v>0</v>
      </c>
      <c r="BD57" s="103">
        <f t="shared" si="19"/>
        <v>0</v>
      </c>
      <c r="BE57" s="103">
        <f t="shared" si="20"/>
        <v>0</v>
      </c>
      <c r="BF57" s="103">
        <f t="shared" si="21"/>
        <v>0</v>
      </c>
      <c r="BG57" s="103">
        <f t="shared" si="22"/>
        <v>0</v>
      </c>
      <c r="BH57" s="103">
        <f t="shared" si="23"/>
        <v>0</v>
      </c>
      <c r="BI57" s="103">
        <f t="shared" si="24"/>
        <v>0</v>
      </c>
      <c r="BJ57" s="103">
        <f t="shared" si="25"/>
        <v>0</v>
      </c>
      <c r="BK57" s="103">
        <f t="shared" si="26"/>
        <v>0</v>
      </c>
      <c r="BL57" s="103">
        <f t="shared" si="27"/>
        <v>0</v>
      </c>
      <c r="BM57" s="103">
        <f t="shared" si="28"/>
        <v>0</v>
      </c>
      <c r="BN57" s="103">
        <f t="shared" si="29"/>
        <v>0</v>
      </c>
      <c r="BO57" s="103">
        <f t="shared" si="30"/>
        <v>0</v>
      </c>
      <c r="BP57" s="103">
        <f t="shared" si="31"/>
        <v>0</v>
      </c>
      <c r="BQ57" s="103">
        <f t="shared" si="32"/>
        <v>0</v>
      </c>
      <c r="BR57" s="103">
        <f t="shared" si="33"/>
        <v>0</v>
      </c>
      <c r="BS57" s="103">
        <f t="shared" si="34"/>
        <v>0</v>
      </c>
      <c r="BT57" s="103">
        <f t="shared" si="35"/>
        <v>0</v>
      </c>
      <c r="BU57" s="103">
        <f t="shared" si="36"/>
        <v>0</v>
      </c>
      <c r="BV57" s="103">
        <f t="shared" si="37"/>
        <v>0</v>
      </c>
      <c r="BW57" s="103">
        <f t="shared" si="38"/>
        <v>0</v>
      </c>
      <c r="BX57" s="103">
        <f t="shared" si="39"/>
        <v>0</v>
      </c>
      <c r="BY57" s="103">
        <f t="shared" si="2"/>
        <v>0</v>
      </c>
      <c r="BZ57" s="103">
        <f t="shared" si="42"/>
        <v>23.341231429999997</v>
      </c>
      <c r="CE57" s="103" t="s">
        <v>18</v>
      </c>
      <c r="CF57" s="103" t="s">
        <v>130</v>
      </c>
      <c r="CG57" s="103" t="s">
        <v>100</v>
      </c>
      <c r="DU57" s="103">
        <f t="shared" si="43"/>
        <v>23.341231429999997</v>
      </c>
    </row>
    <row r="58" spans="1:125" x14ac:dyDescent="0.25">
      <c r="A58" s="102" t="s">
        <v>65</v>
      </c>
      <c r="D58" s="104">
        <v>494752.29885057488</v>
      </c>
      <c r="E58" s="104">
        <v>3170455.4076646292</v>
      </c>
      <c r="F58" s="104">
        <v>14837116.820103901</v>
      </c>
      <c r="G58" s="104">
        <v>572223.50427350414</v>
      </c>
      <c r="AJ58" s="107">
        <f t="shared" si="5"/>
        <v>19074548.030892611</v>
      </c>
      <c r="AN58" s="102" t="s">
        <v>101</v>
      </c>
      <c r="AO58" s="102" t="s">
        <v>65</v>
      </c>
      <c r="AP58" s="102" t="str">
        <f t="shared" si="44"/>
        <v>Pantera Exploración y Producción 2.2</v>
      </c>
      <c r="AQ58" s="103">
        <f t="shared" si="6"/>
        <v>0</v>
      </c>
      <c r="AR58" s="103">
        <f t="shared" si="7"/>
        <v>0</v>
      </c>
      <c r="AS58" s="103">
        <f t="shared" si="8"/>
        <v>0.49475229885057487</v>
      </c>
      <c r="AT58" s="103">
        <f t="shared" si="9"/>
        <v>3.1704554076646292</v>
      </c>
      <c r="AU58" s="103">
        <f t="shared" si="10"/>
        <v>14.837116820103901</v>
      </c>
      <c r="AV58" s="103">
        <f t="shared" si="11"/>
        <v>0.5722235042735041</v>
      </c>
      <c r="AW58" s="103">
        <f t="shared" si="12"/>
        <v>0</v>
      </c>
      <c r="AX58" s="103">
        <f t="shared" si="13"/>
        <v>0</v>
      </c>
      <c r="AY58" s="103">
        <f t="shared" si="14"/>
        <v>0</v>
      </c>
      <c r="AZ58" s="103">
        <f t="shared" si="15"/>
        <v>0</v>
      </c>
      <c r="BA58" s="103">
        <f t="shared" si="16"/>
        <v>0</v>
      </c>
      <c r="BB58" s="103">
        <f t="shared" si="17"/>
        <v>0</v>
      </c>
      <c r="BC58" s="103">
        <f t="shared" si="18"/>
        <v>0</v>
      </c>
      <c r="BD58" s="103">
        <f t="shared" si="19"/>
        <v>0</v>
      </c>
      <c r="BE58" s="103">
        <f t="shared" si="20"/>
        <v>0</v>
      </c>
      <c r="BF58" s="103">
        <f t="shared" si="21"/>
        <v>0</v>
      </c>
      <c r="BG58" s="103">
        <f t="shared" si="22"/>
        <v>0</v>
      </c>
      <c r="BH58" s="103">
        <f t="shared" si="23"/>
        <v>0</v>
      </c>
      <c r="BI58" s="103">
        <f t="shared" si="24"/>
        <v>0</v>
      </c>
      <c r="BJ58" s="103">
        <f t="shared" si="25"/>
        <v>0</v>
      </c>
      <c r="BK58" s="103">
        <f t="shared" si="26"/>
        <v>0</v>
      </c>
      <c r="BL58" s="103">
        <f t="shared" si="27"/>
        <v>0</v>
      </c>
      <c r="BM58" s="103">
        <f t="shared" si="28"/>
        <v>0</v>
      </c>
      <c r="BN58" s="103">
        <f t="shared" si="29"/>
        <v>0</v>
      </c>
      <c r="BO58" s="103">
        <f t="shared" si="30"/>
        <v>0</v>
      </c>
      <c r="BP58" s="103">
        <f t="shared" si="31"/>
        <v>0</v>
      </c>
      <c r="BQ58" s="103">
        <f t="shared" si="32"/>
        <v>0</v>
      </c>
      <c r="BR58" s="103">
        <f t="shared" si="33"/>
        <v>0</v>
      </c>
      <c r="BS58" s="103">
        <f t="shared" si="34"/>
        <v>0</v>
      </c>
      <c r="BT58" s="103">
        <f t="shared" si="35"/>
        <v>0</v>
      </c>
      <c r="BU58" s="103">
        <f t="shared" si="36"/>
        <v>0</v>
      </c>
      <c r="BV58" s="103">
        <f t="shared" si="37"/>
        <v>0</v>
      </c>
      <c r="BW58" s="103">
        <f t="shared" si="38"/>
        <v>0</v>
      </c>
      <c r="BX58" s="103">
        <f t="shared" si="39"/>
        <v>0</v>
      </c>
      <c r="BY58" s="103">
        <f t="shared" si="2"/>
        <v>0</v>
      </c>
      <c r="BZ58" s="103">
        <f t="shared" si="42"/>
        <v>19.074548030892611</v>
      </c>
      <c r="CE58" s="103" t="s">
        <v>75</v>
      </c>
      <c r="CF58" s="103" t="s">
        <v>133</v>
      </c>
      <c r="CG58" s="103" t="s">
        <v>101</v>
      </c>
      <c r="DU58" s="103">
        <f t="shared" si="43"/>
        <v>19.074548030892611</v>
      </c>
    </row>
    <row r="59" spans="1:125" x14ac:dyDescent="0.25">
      <c r="A59" s="102" t="s">
        <v>66</v>
      </c>
      <c r="D59" s="104">
        <v>397510.27313671657</v>
      </c>
      <c r="E59" s="104">
        <v>8358422.3382662395</v>
      </c>
      <c r="F59" s="104">
        <v>25813674.217786908</v>
      </c>
      <c r="G59" s="104">
        <v>568163.67829059844</v>
      </c>
      <c r="AJ59" s="107">
        <f t="shared" si="5"/>
        <v>35137770.507480465</v>
      </c>
      <c r="AN59" s="102" t="s">
        <v>101</v>
      </c>
      <c r="AO59" s="102" t="s">
        <v>66</v>
      </c>
      <c r="AP59" s="102" t="str">
        <f t="shared" si="44"/>
        <v>Pantera Exploración y Producción 2.2</v>
      </c>
      <c r="AQ59" s="103">
        <f t="shared" si="6"/>
        <v>0</v>
      </c>
      <c r="AR59" s="103">
        <f t="shared" si="7"/>
        <v>0</v>
      </c>
      <c r="AS59" s="103">
        <f t="shared" si="8"/>
        <v>0.39751027313671655</v>
      </c>
      <c r="AT59" s="103">
        <f t="shared" si="9"/>
        <v>8.358422338266239</v>
      </c>
      <c r="AU59" s="103">
        <f t="shared" si="10"/>
        <v>25.813674217786907</v>
      </c>
      <c r="AV59" s="103">
        <f t="shared" si="11"/>
        <v>0.56816367829059844</v>
      </c>
      <c r="AW59" s="103">
        <f t="shared" si="12"/>
        <v>0</v>
      </c>
      <c r="AX59" s="103">
        <f t="shared" si="13"/>
        <v>0</v>
      </c>
      <c r="AY59" s="103">
        <f t="shared" si="14"/>
        <v>0</v>
      </c>
      <c r="AZ59" s="103">
        <f t="shared" si="15"/>
        <v>0</v>
      </c>
      <c r="BA59" s="103">
        <f t="shared" si="16"/>
        <v>0</v>
      </c>
      <c r="BB59" s="103">
        <f t="shared" si="17"/>
        <v>0</v>
      </c>
      <c r="BC59" s="103">
        <f t="shared" si="18"/>
        <v>0</v>
      </c>
      <c r="BD59" s="103">
        <f t="shared" si="19"/>
        <v>0</v>
      </c>
      <c r="BE59" s="103">
        <f t="shared" si="20"/>
        <v>0</v>
      </c>
      <c r="BF59" s="103">
        <f t="shared" si="21"/>
        <v>0</v>
      </c>
      <c r="BG59" s="103">
        <f t="shared" si="22"/>
        <v>0</v>
      </c>
      <c r="BH59" s="103">
        <f t="shared" si="23"/>
        <v>0</v>
      </c>
      <c r="BI59" s="103">
        <f t="shared" si="24"/>
        <v>0</v>
      </c>
      <c r="BJ59" s="103">
        <f t="shared" si="25"/>
        <v>0</v>
      </c>
      <c r="BK59" s="103">
        <f t="shared" si="26"/>
        <v>0</v>
      </c>
      <c r="BL59" s="103">
        <f t="shared" si="27"/>
        <v>0</v>
      </c>
      <c r="BM59" s="103">
        <f t="shared" si="28"/>
        <v>0</v>
      </c>
      <c r="BN59" s="103">
        <f t="shared" si="29"/>
        <v>0</v>
      </c>
      <c r="BO59" s="103">
        <f t="shared" si="30"/>
        <v>0</v>
      </c>
      <c r="BP59" s="103">
        <f t="shared" si="31"/>
        <v>0</v>
      </c>
      <c r="BQ59" s="103">
        <f t="shared" si="32"/>
        <v>0</v>
      </c>
      <c r="BR59" s="103">
        <f t="shared" si="33"/>
        <v>0</v>
      </c>
      <c r="BS59" s="103">
        <f t="shared" si="34"/>
        <v>0</v>
      </c>
      <c r="BT59" s="103">
        <f t="shared" si="35"/>
        <v>0</v>
      </c>
      <c r="BU59" s="103">
        <f t="shared" si="36"/>
        <v>0</v>
      </c>
      <c r="BV59" s="103">
        <f t="shared" si="37"/>
        <v>0</v>
      </c>
      <c r="BW59" s="103">
        <f t="shared" si="38"/>
        <v>0</v>
      </c>
      <c r="BX59" s="103">
        <f t="shared" si="39"/>
        <v>0</v>
      </c>
      <c r="BY59" s="103">
        <f t="shared" si="2"/>
        <v>0</v>
      </c>
      <c r="BZ59" s="103">
        <f t="shared" si="42"/>
        <v>35.137770507480468</v>
      </c>
      <c r="CE59" s="103" t="s">
        <v>65</v>
      </c>
      <c r="CF59" s="103" t="s">
        <v>134</v>
      </c>
      <c r="CG59" s="103" t="s">
        <v>101</v>
      </c>
      <c r="DU59" s="103">
        <f t="shared" si="43"/>
        <v>35.137770507480468</v>
      </c>
    </row>
    <row r="60" spans="1:125" x14ac:dyDescent="0.25">
      <c r="A60" s="102" t="s">
        <v>67</v>
      </c>
      <c r="D60" s="104">
        <v>397510.27313671657</v>
      </c>
      <c r="E60" s="104">
        <v>4637256.7820293214</v>
      </c>
      <c r="F60" s="104">
        <v>18388094.176132113</v>
      </c>
      <c r="G60" s="104">
        <v>643163.67829059798</v>
      </c>
      <c r="AJ60" s="107">
        <f t="shared" si="5"/>
        <v>24066024.909588747</v>
      </c>
      <c r="AN60" s="102" t="s">
        <v>101</v>
      </c>
      <c r="AO60" s="102" t="s">
        <v>67</v>
      </c>
      <c r="AP60" s="102" t="str">
        <f t="shared" si="44"/>
        <v>Pantera Exploración y Producción 2.2</v>
      </c>
      <c r="AQ60" s="103">
        <f t="shared" si="6"/>
        <v>0</v>
      </c>
      <c r="AR60" s="103">
        <f t="shared" si="7"/>
        <v>0</v>
      </c>
      <c r="AS60" s="103">
        <f t="shared" si="8"/>
        <v>0.39751027313671655</v>
      </c>
      <c r="AT60" s="103">
        <f t="shared" si="9"/>
        <v>4.6372567820293211</v>
      </c>
      <c r="AU60" s="103">
        <f t="shared" si="10"/>
        <v>18.388094176132114</v>
      </c>
      <c r="AV60" s="103">
        <f t="shared" si="11"/>
        <v>0.64316367829059795</v>
      </c>
      <c r="AW60" s="103">
        <f t="shared" si="12"/>
        <v>0</v>
      </c>
      <c r="AX60" s="103">
        <f t="shared" si="13"/>
        <v>0</v>
      </c>
      <c r="AY60" s="103">
        <f t="shared" si="14"/>
        <v>0</v>
      </c>
      <c r="AZ60" s="103">
        <f t="shared" si="15"/>
        <v>0</v>
      </c>
      <c r="BA60" s="103">
        <f t="shared" si="16"/>
        <v>0</v>
      </c>
      <c r="BB60" s="103">
        <f t="shared" si="17"/>
        <v>0</v>
      </c>
      <c r="BC60" s="103">
        <f t="shared" si="18"/>
        <v>0</v>
      </c>
      <c r="BD60" s="103">
        <f t="shared" si="19"/>
        <v>0</v>
      </c>
      <c r="BE60" s="103">
        <f t="shared" si="20"/>
        <v>0</v>
      </c>
      <c r="BF60" s="103">
        <f t="shared" si="21"/>
        <v>0</v>
      </c>
      <c r="BG60" s="103">
        <f t="shared" si="22"/>
        <v>0</v>
      </c>
      <c r="BH60" s="103">
        <f t="shared" si="23"/>
        <v>0</v>
      </c>
      <c r="BI60" s="103">
        <f t="shared" si="24"/>
        <v>0</v>
      </c>
      <c r="BJ60" s="103">
        <f t="shared" si="25"/>
        <v>0</v>
      </c>
      <c r="BK60" s="103">
        <f t="shared" si="26"/>
        <v>0</v>
      </c>
      <c r="BL60" s="103">
        <f t="shared" si="27"/>
        <v>0</v>
      </c>
      <c r="BM60" s="103">
        <f t="shared" si="28"/>
        <v>0</v>
      </c>
      <c r="BN60" s="103">
        <f t="shared" si="29"/>
        <v>0</v>
      </c>
      <c r="BO60" s="103">
        <f t="shared" si="30"/>
        <v>0</v>
      </c>
      <c r="BP60" s="103">
        <f t="shared" si="31"/>
        <v>0</v>
      </c>
      <c r="BQ60" s="103">
        <f t="shared" si="32"/>
        <v>0</v>
      </c>
      <c r="BR60" s="103">
        <f t="shared" si="33"/>
        <v>0</v>
      </c>
      <c r="BS60" s="103">
        <f t="shared" si="34"/>
        <v>0</v>
      </c>
      <c r="BT60" s="103">
        <f t="shared" si="35"/>
        <v>0</v>
      </c>
      <c r="BU60" s="103">
        <f t="shared" si="36"/>
        <v>0</v>
      </c>
      <c r="BV60" s="103">
        <f t="shared" si="37"/>
        <v>0</v>
      </c>
      <c r="BW60" s="103">
        <f t="shared" si="38"/>
        <v>0</v>
      </c>
      <c r="BX60" s="103">
        <f t="shared" si="39"/>
        <v>0</v>
      </c>
      <c r="BY60" s="103">
        <f t="shared" si="2"/>
        <v>0</v>
      </c>
      <c r="BZ60" s="103">
        <f t="shared" si="42"/>
        <v>24.066024909588748</v>
      </c>
      <c r="CE60" s="103" t="s">
        <v>66</v>
      </c>
      <c r="CF60" s="103" t="s">
        <v>134</v>
      </c>
      <c r="CG60" s="103" t="s">
        <v>101</v>
      </c>
      <c r="DU60" s="103">
        <f t="shared" si="43"/>
        <v>24.066024909588748</v>
      </c>
    </row>
    <row r="61" spans="1:125" x14ac:dyDescent="0.25">
      <c r="A61" s="102" t="s">
        <v>159</v>
      </c>
      <c r="E61" s="104">
        <v>1724126.9807692305</v>
      </c>
      <c r="F61" s="104">
        <v>13671264.80153846</v>
      </c>
      <c r="G61" s="104">
        <v>1682764.0717948719</v>
      </c>
      <c r="AJ61" s="107">
        <f t="shared" si="5"/>
        <v>17078155.854102563</v>
      </c>
      <c r="AN61" s="102" t="s">
        <v>101</v>
      </c>
      <c r="AO61" s="102" t="s">
        <v>159</v>
      </c>
      <c r="AP61" s="102" t="str">
        <f t="shared" si="44"/>
        <v>Pantera Exploración y Producción 2.2</v>
      </c>
      <c r="AQ61" s="103">
        <f t="shared" si="6"/>
        <v>0</v>
      </c>
      <c r="AR61" s="103">
        <f t="shared" si="7"/>
        <v>0</v>
      </c>
      <c r="AS61" s="103">
        <f t="shared" si="8"/>
        <v>0</v>
      </c>
      <c r="AT61" s="103">
        <f t="shared" si="9"/>
        <v>1.7241269807692305</v>
      </c>
      <c r="AU61" s="103">
        <f t="shared" si="10"/>
        <v>13.671264801538459</v>
      </c>
      <c r="AV61" s="103">
        <f t="shared" si="11"/>
        <v>1.682764071794872</v>
      </c>
      <c r="AW61" s="103">
        <f t="shared" si="12"/>
        <v>0</v>
      </c>
      <c r="AX61" s="103">
        <f t="shared" si="13"/>
        <v>0</v>
      </c>
      <c r="AY61" s="103">
        <f t="shared" si="14"/>
        <v>0</v>
      </c>
      <c r="AZ61" s="103">
        <f t="shared" si="15"/>
        <v>0</v>
      </c>
      <c r="BA61" s="103">
        <f t="shared" si="16"/>
        <v>0</v>
      </c>
      <c r="BB61" s="103">
        <f t="shared" si="17"/>
        <v>0</v>
      </c>
      <c r="BC61" s="103">
        <f t="shared" si="18"/>
        <v>0</v>
      </c>
      <c r="BD61" s="103">
        <f t="shared" si="19"/>
        <v>0</v>
      </c>
      <c r="BE61" s="103">
        <f t="shared" si="20"/>
        <v>0</v>
      </c>
      <c r="BF61" s="103">
        <f t="shared" si="21"/>
        <v>0</v>
      </c>
      <c r="BG61" s="103">
        <f t="shared" si="22"/>
        <v>0</v>
      </c>
      <c r="BH61" s="103">
        <f t="shared" si="23"/>
        <v>0</v>
      </c>
      <c r="BI61" s="103">
        <f t="shared" si="24"/>
        <v>0</v>
      </c>
      <c r="BJ61" s="103">
        <f t="shared" si="25"/>
        <v>0</v>
      </c>
      <c r="BK61" s="103">
        <f t="shared" si="26"/>
        <v>0</v>
      </c>
      <c r="BL61" s="103">
        <f t="shared" si="27"/>
        <v>0</v>
      </c>
      <c r="BM61" s="103">
        <f t="shared" si="28"/>
        <v>0</v>
      </c>
      <c r="BN61" s="103">
        <f t="shared" si="29"/>
        <v>0</v>
      </c>
      <c r="BO61" s="103">
        <f t="shared" si="30"/>
        <v>0</v>
      </c>
      <c r="BP61" s="103">
        <f t="shared" si="31"/>
        <v>0</v>
      </c>
      <c r="BQ61" s="103">
        <f t="shared" si="32"/>
        <v>0</v>
      </c>
      <c r="BR61" s="103">
        <f t="shared" si="33"/>
        <v>0</v>
      </c>
      <c r="BS61" s="103">
        <f t="shared" si="34"/>
        <v>0</v>
      </c>
      <c r="BT61" s="103">
        <f t="shared" si="35"/>
        <v>0</v>
      </c>
      <c r="BU61" s="103">
        <f t="shared" si="36"/>
        <v>0</v>
      </c>
      <c r="BV61" s="103">
        <f t="shared" si="37"/>
        <v>0</v>
      </c>
      <c r="BW61" s="103">
        <f t="shared" si="38"/>
        <v>0</v>
      </c>
      <c r="BX61" s="103">
        <f t="shared" si="39"/>
        <v>0</v>
      </c>
      <c r="BY61" s="103">
        <f t="shared" si="2"/>
        <v>0</v>
      </c>
      <c r="BZ61" s="103">
        <f t="shared" si="42"/>
        <v>17.078155854102562</v>
      </c>
      <c r="CE61" s="103" t="s">
        <v>67</v>
      </c>
      <c r="CF61" s="103" t="s">
        <v>134</v>
      </c>
      <c r="CG61" s="103" t="s">
        <v>101</v>
      </c>
      <c r="DU61" s="103">
        <f t="shared" si="43"/>
        <v>17.078155854102562</v>
      </c>
    </row>
    <row r="62" spans="1:125" x14ac:dyDescent="0.25">
      <c r="A62" s="102" t="s">
        <v>351</v>
      </c>
      <c r="E62" s="104">
        <v>908151.12685896317</v>
      </c>
      <c r="F62" s="104">
        <v>16960303.510821421</v>
      </c>
      <c r="G62" s="104">
        <v>1819293.4983886995</v>
      </c>
      <c r="AJ62" s="107">
        <f t="shared" si="5"/>
        <v>19687748.136069085</v>
      </c>
      <c r="AN62" s="102" t="s">
        <v>101</v>
      </c>
      <c r="AO62" s="102" t="s">
        <v>351</v>
      </c>
      <c r="AP62" s="102" t="str">
        <f t="shared" si="44"/>
        <v>Pantera Exploración y Producción 2.2</v>
      </c>
      <c r="AQ62" s="103">
        <f t="shared" si="6"/>
        <v>0</v>
      </c>
      <c r="AR62" s="103">
        <f t="shared" si="7"/>
        <v>0</v>
      </c>
      <c r="AS62" s="103">
        <f t="shared" si="8"/>
        <v>0</v>
      </c>
      <c r="AT62" s="103">
        <f t="shared" si="9"/>
        <v>0.90815112685896315</v>
      </c>
      <c r="AU62" s="103">
        <f t="shared" si="10"/>
        <v>16.960303510821422</v>
      </c>
      <c r="AV62" s="103">
        <f t="shared" si="11"/>
        <v>1.8192934983886995</v>
      </c>
      <c r="AW62" s="103">
        <f t="shared" si="12"/>
        <v>0</v>
      </c>
      <c r="AX62" s="103">
        <f t="shared" si="13"/>
        <v>0</v>
      </c>
      <c r="AY62" s="103">
        <f t="shared" si="14"/>
        <v>0</v>
      </c>
      <c r="AZ62" s="103">
        <f t="shared" si="15"/>
        <v>0</v>
      </c>
      <c r="BA62" s="103">
        <f t="shared" si="16"/>
        <v>0</v>
      </c>
      <c r="BB62" s="103">
        <f t="shared" si="17"/>
        <v>0</v>
      </c>
      <c r="BC62" s="103">
        <f t="shared" si="18"/>
        <v>0</v>
      </c>
      <c r="BD62" s="103">
        <f t="shared" si="19"/>
        <v>0</v>
      </c>
      <c r="BE62" s="103">
        <f t="shared" si="20"/>
        <v>0</v>
      </c>
      <c r="BF62" s="103">
        <f t="shared" si="21"/>
        <v>0</v>
      </c>
      <c r="BG62" s="103">
        <f t="shared" si="22"/>
        <v>0</v>
      </c>
      <c r="BH62" s="103">
        <f t="shared" si="23"/>
        <v>0</v>
      </c>
      <c r="BI62" s="103">
        <f t="shared" si="24"/>
        <v>0</v>
      </c>
      <c r="BJ62" s="103">
        <f t="shared" si="25"/>
        <v>0</v>
      </c>
      <c r="BK62" s="103">
        <f t="shared" si="26"/>
        <v>0</v>
      </c>
      <c r="BL62" s="103">
        <f t="shared" si="27"/>
        <v>0</v>
      </c>
      <c r="BM62" s="103">
        <f t="shared" si="28"/>
        <v>0</v>
      </c>
      <c r="BN62" s="103">
        <f t="shared" si="29"/>
        <v>0</v>
      </c>
      <c r="BO62" s="103">
        <f t="shared" si="30"/>
        <v>0</v>
      </c>
      <c r="BP62" s="103">
        <f t="shared" si="31"/>
        <v>0</v>
      </c>
      <c r="BQ62" s="103">
        <f t="shared" si="32"/>
        <v>0</v>
      </c>
      <c r="BR62" s="103">
        <f t="shared" si="33"/>
        <v>0</v>
      </c>
      <c r="BS62" s="103">
        <f t="shared" si="34"/>
        <v>0</v>
      </c>
      <c r="BT62" s="103">
        <f t="shared" si="35"/>
        <v>0</v>
      </c>
      <c r="BU62" s="103">
        <f t="shared" si="36"/>
        <v>0</v>
      </c>
      <c r="BV62" s="103">
        <f t="shared" si="37"/>
        <v>0</v>
      </c>
      <c r="BW62" s="103">
        <f t="shared" si="38"/>
        <v>0</v>
      </c>
      <c r="BX62" s="103">
        <f t="shared" si="39"/>
        <v>0</v>
      </c>
      <c r="BY62" s="103">
        <f t="shared" si="2"/>
        <v>0</v>
      </c>
      <c r="BZ62" s="103">
        <f t="shared" si="42"/>
        <v>19.687748136069086</v>
      </c>
      <c r="CE62" s="103" t="s">
        <v>159</v>
      </c>
      <c r="CF62" s="103" t="s">
        <v>134</v>
      </c>
      <c r="CG62" s="103" t="s">
        <v>101</v>
      </c>
      <c r="DU62" s="103">
        <f t="shared" si="43"/>
        <v>19.687748136069086</v>
      </c>
    </row>
    <row r="63" spans="1:125" x14ac:dyDescent="0.25">
      <c r="A63" s="102" t="s">
        <v>352</v>
      </c>
      <c r="E63" s="104">
        <v>993301.41438033071</v>
      </c>
      <c r="F63" s="104">
        <v>21291695.131402612</v>
      </c>
      <c r="G63" s="104">
        <v>1987904.9850553649</v>
      </c>
      <c r="AJ63" s="107">
        <f t="shared" si="5"/>
        <v>24272901.530838307</v>
      </c>
      <c r="AN63" s="102" t="s">
        <v>101</v>
      </c>
      <c r="AO63" s="102" t="s">
        <v>352</v>
      </c>
      <c r="AP63" s="102" t="str">
        <f t="shared" si="44"/>
        <v>Pantera Exploración y Producción 2.2</v>
      </c>
      <c r="AQ63" s="103">
        <f t="shared" si="6"/>
        <v>0</v>
      </c>
      <c r="AR63" s="103">
        <f t="shared" si="7"/>
        <v>0</v>
      </c>
      <c r="AS63" s="103">
        <f t="shared" si="8"/>
        <v>0</v>
      </c>
      <c r="AT63" s="103">
        <f t="shared" si="9"/>
        <v>0.99330141438033071</v>
      </c>
      <c r="AU63" s="103">
        <f t="shared" si="10"/>
        <v>21.291695131402612</v>
      </c>
      <c r="AV63" s="103">
        <f t="shared" si="11"/>
        <v>1.9879049850553649</v>
      </c>
      <c r="AW63" s="103">
        <f t="shared" si="12"/>
        <v>0</v>
      </c>
      <c r="AX63" s="103">
        <f t="shared" si="13"/>
        <v>0</v>
      </c>
      <c r="AY63" s="103">
        <f t="shared" si="14"/>
        <v>0</v>
      </c>
      <c r="AZ63" s="103">
        <f t="shared" si="15"/>
        <v>0</v>
      </c>
      <c r="BA63" s="103">
        <f t="shared" si="16"/>
        <v>0</v>
      </c>
      <c r="BB63" s="103">
        <f t="shared" si="17"/>
        <v>0</v>
      </c>
      <c r="BC63" s="103">
        <f t="shared" si="18"/>
        <v>0</v>
      </c>
      <c r="BD63" s="103">
        <f t="shared" si="19"/>
        <v>0</v>
      </c>
      <c r="BE63" s="103">
        <f t="shared" si="20"/>
        <v>0</v>
      </c>
      <c r="BF63" s="103">
        <f t="shared" si="21"/>
        <v>0</v>
      </c>
      <c r="BG63" s="103">
        <f t="shared" si="22"/>
        <v>0</v>
      </c>
      <c r="BH63" s="103">
        <f t="shared" si="23"/>
        <v>0</v>
      </c>
      <c r="BI63" s="103">
        <f t="shared" si="24"/>
        <v>0</v>
      </c>
      <c r="BJ63" s="103">
        <f t="shared" si="25"/>
        <v>0</v>
      </c>
      <c r="BK63" s="103">
        <f t="shared" si="26"/>
        <v>0</v>
      </c>
      <c r="BL63" s="103">
        <f t="shared" si="27"/>
        <v>0</v>
      </c>
      <c r="BM63" s="103">
        <f t="shared" si="28"/>
        <v>0</v>
      </c>
      <c r="BN63" s="103">
        <f t="shared" si="29"/>
        <v>0</v>
      </c>
      <c r="BO63" s="103">
        <f t="shared" si="30"/>
        <v>0</v>
      </c>
      <c r="BP63" s="103">
        <f t="shared" si="31"/>
        <v>0</v>
      </c>
      <c r="BQ63" s="103">
        <f t="shared" si="32"/>
        <v>0</v>
      </c>
      <c r="BR63" s="103">
        <f t="shared" si="33"/>
        <v>0</v>
      </c>
      <c r="BS63" s="103">
        <f t="shared" si="34"/>
        <v>0</v>
      </c>
      <c r="BT63" s="103">
        <f t="shared" si="35"/>
        <v>0</v>
      </c>
      <c r="BU63" s="103">
        <f t="shared" si="36"/>
        <v>0</v>
      </c>
      <c r="BV63" s="103">
        <f t="shared" si="37"/>
        <v>0</v>
      </c>
      <c r="BW63" s="103">
        <f t="shared" si="38"/>
        <v>0</v>
      </c>
      <c r="BX63" s="103">
        <f t="shared" si="39"/>
        <v>0</v>
      </c>
      <c r="BY63" s="103">
        <f t="shared" si="2"/>
        <v>0</v>
      </c>
      <c r="BZ63" s="103">
        <f t="shared" si="42"/>
        <v>24.272901530838308</v>
      </c>
      <c r="CE63" s="103" t="s">
        <v>351</v>
      </c>
      <c r="CF63" s="103" t="s">
        <v>134</v>
      </c>
      <c r="CG63" s="103" t="s">
        <v>101</v>
      </c>
      <c r="DU63" s="103">
        <f t="shared" si="43"/>
        <v>24.272901530838308</v>
      </c>
    </row>
    <row r="64" spans="1:125" x14ac:dyDescent="0.25">
      <c r="A64" s="102" t="s">
        <v>76</v>
      </c>
      <c r="E64" s="104">
        <v>3692757.2989472565</v>
      </c>
      <c r="F64" s="104">
        <v>26479198.936140351</v>
      </c>
      <c r="G64" s="104">
        <v>523333.33333333337</v>
      </c>
      <c r="AJ64" s="107">
        <f t="shared" si="5"/>
        <v>30695289.568420939</v>
      </c>
      <c r="AN64" s="102" t="s">
        <v>102</v>
      </c>
      <c r="AO64" s="102" t="s">
        <v>76</v>
      </c>
      <c r="AP64" s="102" t="str">
        <f t="shared" si="44"/>
        <v>Iberoamericana de Hidrocarburos CQ, Exploración &amp; Producción de México</v>
      </c>
      <c r="AQ64" s="103">
        <f t="shared" si="6"/>
        <v>0</v>
      </c>
      <c r="AR64" s="103">
        <f t="shared" si="7"/>
        <v>0</v>
      </c>
      <c r="AS64" s="103">
        <f t="shared" si="8"/>
        <v>0</v>
      </c>
      <c r="AT64" s="103">
        <f t="shared" si="9"/>
        <v>3.6927572989472566</v>
      </c>
      <c r="AU64" s="103">
        <f t="shared" si="10"/>
        <v>26.479198936140349</v>
      </c>
      <c r="AV64" s="103">
        <f t="shared" si="11"/>
        <v>0.52333333333333332</v>
      </c>
      <c r="AW64" s="103">
        <f t="shared" si="12"/>
        <v>0</v>
      </c>
      <c r="AX64" s="103">
        <f t="shared" si="13"/>
        <v>0</v>
      </c>
      <c r="AY64" s="103">
        <f t="shared" si="14"/>
        <v>0</v>
      </c>
      <c r="AZ64" s="103">
        <f t="shared" si="15"/>
        <v>0</v>
      </c>
      <c r="BA64" s="103">
        <f t="shared" si="16"/>
        <v>0</v>
      </c>
      <c r="BB64" s="103">
        <f t="shared" si="17"/>
        <v>0</v>
      </c>
      <c r="BC64" s="103">
        <f t="shared" si="18"/>
        <v>0</v>
      </c>
      <c r="BD64" s="103">
        <f t="shared" si="19"/>
        <v>0</v>
      </c>
      <c r="BE64" s="103">
        <f t="shared" si="20"/>
        <v>0</v>
      </c>
      <c r="BF64" s="103">
        <f t="shared" si="21"/>
        <v>0</v>
      </c>
      <c r="BG64" s="103">
        <f t="shared" si="22"/>
        <v>0</v>
      </c>
      <c r="BH64" s="103">
        <f t="shared" si="23"/>
        <v>0</v>
      </c>
      <c r="BI64" s="103">
        <f t="shared" si="24"/>
        <v>0</v>
      </c>
      <c r="BJ64" s="103">
        <f t="shared" si="25"/>
        <v>0</v>
      </c>
      <c r="BK64" s="103">
        <f t="shared" si="26"/>
        <v>0</v>
      </c>
      <c r="BL64" s="103">
        <f t="shared" si="27"/>
        <v>0</v>
      </c>
      <c r="BM64" s="103">
        <f t="shared" si="28"/>
        <v>0</v>
      </c>
      <c r="BN64" s="103">
        <f t="shared" si="29"/>
        <v>0</v>
      </c>
      <c r="BO64" s="103">
        <f t="shared" si="30"/>
        <v>0</v>
      </c>
      <c r="BP64" s="103">
        <f t="shared" si="31"/>
        <v>0</v>
      </c>
      <c r="BQ64" s="103">
        <f t="shared" si="32"/>
        <v>0</v>
      </c>
      <c r="BR64" s="103">
        <f t="shared" si="33"/>
        <v>0</v>
      </c>
      <c r="BS64" s="103">
        <f t="shared" si="34"/>
        <v>0</v>
      </c>
      <c r="BT64" s="103">
        <f t="shared" si="35"/>
        <v>0</v>
      </c>
      <c r="BU64" s="103">
        <f t="shared" si="36"/>
        <v>0</v>
      </c>
      <c r="BV64" s="103">
        <f t="shared" si="37"/>
        <v>0</v>
      </c>
      <c r="BW64" s="103">
        <f t="shared" si="38"/>
        <v>0</v>
      </c>
      <c r="BX64" s="103">
        <f t="shared" si="39"/>
        <v>0</v>
      </c>
      <c r="BY64" s="103">
        <f t="shared" si="2"/>
        <v>0</v>
      </c>
      <c r="BZ64" s="103">
        <f t="shared" si="42"/>
        <v>30.695289568420939</v>
      </c>
      <c r="CE64" s="103" t="s">
        <v>352</v>
      </c>
      <c r="CF64" s="103" t="s">
        <v>134</v>
      </c>
      <c r="CG64" s="103" t="s">
        <v>101</v>
      </c>
      <c r="DU64" s="103">
        <f t="shared" si="43"/>
        <v>30.695289568420939</v>
      </c>
    </row>
    <row r="65" spans="1:125" x14ac:dyDescent="0.25">
      <c r="A65" s="102" t="s">
        <v>160</v>
      </c>
      <c r="E65" s="104">
        <v>3451317.9130000044</v>
      </c>
      <c r="F65" s="104">
        <v>15472936.012470584</v>
      </c>
      <c r="G65" s="104">
        <v>6343857.2449705834</v>
      </c>
      <c r="AJ65" s="107">
        <f t="shared" si="5"/>
        <v>25268111.170441173</v>
      </c>
      <c r="AN65" s="102" t="s">
        <v>102</v>
      </c>
      <c r="AO65" s="102" t="s">
        <v>160</v>
      </c>
      <c r="AP65" s="102" t="str">
        <f t="shared" si="44"/>
        <v>Newpek Exploración y Extracción</v>
      </c>
      <c r="AQ65" s="103">
        <f t="shared" si="6"/>
        <v>0</v>
      </c>
      <c r="AR65" s="103">
        <f t="shared" si="7"/>
        <v>0</v>
      </c>
      <c r="AS65" s="103">
        <f t="shared" si="8"/>
        <v>0</v>
      </c>
      <c r="AT65" s="103">
        <f t="shared" si="9"/>
        <v>3.4513179130000045</v>
      </c>
      <c r="AU65" s="103">
        <f t="shared" si="10"/>
        <v>15.472936012470583</v>
      </c>
      <c r="AV65" s="103">
        <f t="shared" si="11"/>
        <v>6.3438572449705832</v>
      </c>
      <c r="AW65" s="103">
        <f t="shared" si="12"/>
        <v>0</v>
      </c>
      <c r="AX65" s="103">
        <f t="shared" si="13"/>
        <v>0</v>
      </c>
      <c r="AY65" s="103">
        <f t="shared" si="14"/>
        <v>0</v>
      </c>
      <c r="AZ65" s="103">
        <f t="shared" si="15"/>
        <v>0</v>
      </c>
      <c r="BA65" s="103">
        <f t="shared" si="16"/>
        <v>0</v>
      </c>
      <c r="BB65" s="103">
        <f t="shared" si="17"/>
        <v>0</v>
      </c>
      <c r="BC65" s="103">
        <f t="shared" si="18"/>
        <v>0</v>
      </c>
      <c r="BD65" s="103">
        <f t="shared" si="19"/>
        <v>0</v>
      </c>
      <c r="BE65" s="103">
        <f t="shared" si="20"/>
        <v>0</v>
      </c>
      <c r="BF65" s="103">
        <f t="shared" si="21"/>
        <v>0</v>
      </c>
      <c r="BG65" s="103">
        <f t="shared" si="22"/>
        <v>0</v>
      </c>
      <c r="BH65" s="103">
        <f t="shared" si="23"/>
        <v>0</v>
      </c>
      <c r="BI65" s="103">
        <f t="shared" si="24"/>
        <v>0</v>
      </c>
      <c r="BJ65" s="103">
        <f t="shared" si="25"/>
        <v>0</v>
      </c>
      <c r="BK65" s="103">
        <f t="shared" si="26"/>
        <v>0</v>
      </c>
      <c r="BL65" s="103">
        <f t="shared" si="27"/>
        <v>0</v>
      </c>
      <c r="BM65" s="103">
        <f t="shared" si="28"/>
        <v>0</v>
      </c>
      <c r="BN65" s="103">
        <f t="shared" si="29"/>
        <v>0</v>
      </c>
      <c r="BO65" s="103">
        <f t="shared" si="30"/>
        <v>0</v>
      </c>
      <c r="BP65" s="103">
        <f t="shared" si="31"/>
        <v>0</v>
      </c>
      <c r="BQ65" s="103">
        <f t="shared" si="32"/>
        <v>0</v>
      </c>
      <c r="BR65" s="103">
        <f t="shared" si="33"/>
        <v>0</v>
      </c>
      <c r="BS65" s="103">
        <f t="shared" si="34"/>
        <v>0</v>
      </c>
      <c r="BT65" s="103">
        <f t="shared" si="35"/>
        <v>0</v>
      </c>
      <c r="BU65" s="103">
        <f t="shared" si="36"/>
        <v>0</v>
      </c>
      <c r="BV65" s="103">
        <f t="shared" si="37"/>
        <v>0</v>
      </c>
      <c r="BW65" s="103">
        <f t="shared" si="38"/>
        <v>0</v>
      </c>
      <c r="BX65" s="103">
        <f t="shared" si="39"/>
        <v>0</v>
      </c>
      <c r="BY65" s="103">
        <f t="shared" si="2"/>
        <v>0</v>
      </c>
      <c r="BZ65" s="103">
        <f t="shared" si="42"/>
        <v>25.268111170441173</v>
      </c>
      <c r="CE65" s="103" t="s">
        <v>76</v>
      </c>
      <c r="CF65" s="103" t="s">
        <v>133</v>
      </c>
      <c r="CG65" s="103" t="s">
        <v>102</v>
      </c>
      <c r="DU65" s="103">
        <f t="shared" si="43"/>
        <v>25.268111170441173</v>
      </c>
    </row>
    <row r="66" spans="1:125" x14ac:dyDescent="0.25">
      <c r="A66" s="102" t="s">
        <v>77</v>
      </c>
      <c r="E66" s="104">
        <v>2781466.0629999996</v>
      </c>
      <c r="F66" s="104">
        <v>5722026.119970588</v>
      </c>
      <c r="G66" s="104">
        <v>1176112.3699705885</v>
      </c>
      <c r="AJ66" s="107">
        <f t="shared" si="5"/>
        <v>9679604.5529411752</v>
      </c>
      <c r="AN66" s="102" t="s">
        <v>102</v>
      </c>
      <c r="AO66" s="102" t="s">
        <v>77</v>
      </c>
      <c r="AP66" s="102" t="str">
        <f t="shared" si="44"/>
        <v>Newpek Exploración y Extracción</v>
      </c>
      <c r="AQ66" s="103">
        <f t="shared" si="6"/>
        <v>0</v>
      </c>
      <c r="AR66" s="103">
        <f t="shared" si="7"/>
        <v>0</v>
      </c>
      <c r="AS66" s="103">
        <f t="shared" si="8"/>
        <v>0</v>
      </c>
      <c r="AT66" s="103">
        <f t="shared" si="9"/>
        <v>2.7814660629999994</v>
      </c>
      <c r="AU66" s="103">
        <f t="shared" si="10"/>
        <v>5.7220261199705877</v>
      </c>
      <c r="AV66" s="103">
        <f t="shared" si="11"/>
        <v>1.1761123699705884</v>
      </c>
      <c r="AW66" s="103">
        <f t="shared" si="12"/>
        <v>0</v>
      </c>
      <c r="AX66" s="103">
        <f t="shared" si="13"/>
        <v>0</v>
      </c>
      <c r="AY66" s="103">
        <f t="shared" si="14"/>
        <v>0</v>
      </c>
      <c r="AZ66" s="103">
        <f t="shared" si="15"/>
        <v>0</v>
      </c>
      <c r="BA66" s="103">
        <f t="shared" si="16"/>
        <v>0</v>
      </c>
      <c r="BB66" s="103">
        <f t="shared" si="17"/>
        <v>0</v>
      </c>
      <c r="BC66" s="103">
        <f t="shared" si="18"/>
        <v>0</v>
      </c>
      <c r="BD66" s="103">
        <f t="shared" si="19"/>
        <v>0</v>
      </c>
      <c r="BE66" s="103">
        <f t="shared" si="20"/>
        <v>0</v>
      </c>
      <c r="BF66" s="103">
        <f t="shared" si="21"/>
        <v>0</v>
      </c>
      <c r="BG66" s="103">
        <f t="shared" si="22"/>
        <v>0</v>
      </c>
      <c r="BH66" s="103">
        <f t="shared" si="23"/>
        <v>0</v>
      </c>
      <c r="BI66" s="103">
        <f t="shared" si="24"/>
        <v>0</v>
      </c>
      <c r="BJ66" s="103">
        <f t="shared" si="25"/>
        <v>0</v>
      </c>
      <c r="BK66" s="103">
        <f t="shared" si="26"/>
        <v>0</v>
      </c>
      <c r="BL66" s="103">
        <f t="shared" si="27"/>
        <v>0</v>
      </c>
      <c r="BM66" s="103">
        <f t="shared" si="28"/>
        <v>0</v>
      </c>
      <c r="BN66" s="103">
        <f t="shared" si="29"/>
        <v>0</v>
      </c>
      <c r="BO66" s="103">
        <f t="shared" si="30"/>
        <v>0</v>
      </c>
      <c r="BP66" s="103">
        <f t="shared" si="31"/>
        <v>0</v>
      </c>
      <c r="BQ66" s="103">
        <f t="shared" si="32"/>
        <v>0</v>
      </c>
      <c r="BR66" s="103">
        <f t="shared" si="33"/>
        <v>0</v>
      </c>
      <c r="BS66" s="103">
        <f t="shared" si="34"/>
        <v>0</v>
      </c>
      <c r="BT66" s="103">
        <f t="shared" si="35"/>
        <v>0</v>
      </c>
      <c r="BU66" s="103">
        <f t="shared" si="36"/>
        <v>0</v>
      </c>
      <c r="BV66" s="103">
        <f t="shared" si="37"/>
        <v>0</v>
      </c>
      <c r="BW66" s="103">
        <f t="shared" si="38"/>
        <v>0</v>
      </c>
      <c r="BX66" s="103">
        <f t="shared" si="39"/>
        <v>0</v>
      </c>
      <c r="BY66" s="103">
        <f t="shared" ref="BY66:BY105" si="45">+BZ66-SUM(AQ66:BA66)</f>
        <v>0</v>
      </c>
      <c r="BZ66" s="103">
        <f t="shared" si="42"/>
        <v>9.6796045529411749</v>
      </c>
      <c r="CE66" s="103" t="s">
        <v>160</v>
      </c>
      <c r="CF66" s="103" t="s">
        <v>135</v>
      </c>
      <c r="CG66" s="103" t="s">
        <v>102</v>
      </c>
      <c r="DU66" s="103">
        <f t="shared" si="43"/>
        <v>9.6796045529411749</v>
      </c>
    </row>
    <row r="67" spans="1:125" x14ac:dyDescent="0.25">
      <c r="A67" s="102" t="s">
        <v>78</v>
      </c>
      <c r="E67" s="104">
        <v>63338.648000000008</v>
      </c>
      <c r="F67" s="104">
        <v>1999028.2213333326</v>
      </c>
      <c r="G67" s="104">
        <v>4433291.5176666668</v>
      </c>
      <c r="AJ67" s="107">
        <f t="shared" si="5"/>
        <v>6495658.3869999992</v>
      </c>
      <c r="AN67" s="102" t="s">
        <v>102</v>
      </c>
      <c r="AO67" s="102" t="s">
        <v>78</v>
      </c>
      <c r="AP67" s="102" t="str">
        <f t="shared" si="44"/>
        <v>Iberoamericana de Hidrocarburos CQ, Exploración &amp; Producción de México</v>
      </c>
      <c r="AQ67" s="103">
        <f t="shared" ref="AQ67:AQ105" si="46">+B67/1000000</f>
        <v>0</v>
      </c>
      <c r="AR67" s="103">
        <f t="shared" ref="AR67:AR105" si="47">+C67/1000000</f>
        <v>0</v>
      </c>
      <c r="AS67" s="103">
        <f t="shared" ref="AS67:AS105" si="48">+D67/1000000</f>
        <v>0</v>
      </c>
      <c r="AT67" s="103">
        <f t="shared" ref="AT67:AT105" si="49">+E67/1000000</f>
        <v>6.3338648000000011E-2</v>
      </c>
      <c r="AU67" s="103">
        <f t="shared" ref="AU67:AU105" si="50">+F67/1000000</f>
        <v>1.9990282213333326</v>
      </c>
      <c r="AV67" s="103">
        <f t="shared" ref="AV67:AV105" si="51">+G67/1000000</f>
        <v>4.4332915176666665</v>
      </c>
      <c r="AW67" s="103">
        <f t="shared" ref="AW67:AW105" si="52">+H67/1000000</f>
        <v>0</v>
      </c>
      <c r="AX67" s="103">
        <f t="shared" ref="AX67:AX105" si="53">+I67/1000000</f>
        <v>0</v>
      </c>
      <c r="AY67" s="103">
        <f t="shared" ref="AY67:AY105" si="54">+J67/1000000</f>
        <v>0</v>
      </c>
      <c r="AZ67" s="103">
        <f t="shared" ref="AZ67:AZ105" si="55">+K67/1000000</f>
        <v>0</v>
      </c>
      <c r="BA67" s="103">
        <f t="shared" ref="BA67:BA105" si="56">+L67/1000000</f>
        <v>0</v>
      </c>
      <c r="BB67" s="103">
        <f t="shared" ref="BB67:BB105" si="57">+M67/1000000</f>
        <v>0</v>
      </c>
      <c r="BC67" s="103">
        <f t="shared" ref="BC67:BC105" si="58">+N67/1000000</f>
        <v>0</v>
      </c>
      <c r="BD67" s="103">
        <f t="shared" ref="BD67:BD105" si="59">+O67/1000000</f>
        <v>0</v>
      </c>
      <c r="BE67" s="103">
        <f t="shared" ref="BE67:BE105" si="60">+P67/1000000</f>
        <v>0</v>
      </c>
      <c r="BF67" s="103">
        <f t="shared" ref="BF67:BF105" si="61">+Q67/1000000</f>
        <v>0</v>
      </c>
      <c r="BG67" s="103">
        <f t="shared" ref="BG67:BG105" si="62">+R67/1000000</f>
        <v>0</v>
      </c>
      <c r="BH67" s="103">
        <f t="shared" ref="BH67:BH105" si="63">+S67/1000000</f>
        <v>0</v>
      </c>
      <c r="BI67" s="103">
        <f t="shared" ref="BI67:BI105" si="64">+T67/1000000</f>
        <v>0</v>
      </c>
      <c r="BJ67" s="103">
        <f t="shared" ref="BJ67:BJ105" si="65">+U67/1000000</f>
        <v>0</v>
      </c>
      <c r="BK67" s="103">
        <f t="shared" ref="BK67:BK105" si="66">+V67/1000000</f>
        <v>0</v>
      </c>
      <c r="BL67" s="103">
        <f t="shared" ref="BL67:BL105" si="67">+W67/1000000</f>
        <v>0</v>
      </c>
      <c r="BM67" s="103">
        <f t="shared" ref="BM67:BM105" si="68">+X67/1000000</f>
        <v>0</v>
      </c>
      <c r="BN67" s="103">
        <f t="shared" ref="BN67:BN105" si="69">+Y67/1000000</f>
        <v>0</v>
      </c>
      <c r="BO67" s="103">
        <f t="shared" ref="BO67:BO105" si="70">+Z67/1000000</f>
        <v>0</v>
      </c>
      <c r="BP67" s="103">
        <f t="shared" ref="BP67:BP105" si="71">+AA67/1000000</f>
        <v>0</v>
      </c>
      <c r="BQ67" s="103">
        <f t="shared" ref="BQ67:BQ105" si="72">+AB67/1000000</f>
        <v>0</v>
      </c>
      <c r="BR67" s="103">
        <f t="shared" ref="BR67:BR105" si="73">+AC67/1000000</f>
        <v>0</v>
      </c>
      <c r="BS67" s="103">
        <f t="shared" ref="BS67:BS105" si="74">+AD67/1000000</f>
        <v>0</v>
      </c>
      <c r="BT67" s="103">
        <f t="shared" ref="BT67:BT105" si="75">+AE67/1000000</f>
        <v>0</v>
      </c>
      <c r="BU67" s="103">
        <f t="shared" ref="BU67:BU105" si="76">+AF67/1000000</f>
        <v>0</v>
      </c>
      <c r="BV67" s="103">
        <f t="shared" ref="BV67:BV105" si="77">+AG67/1000000</f>
        <v>0</v>
      </c>
      <c r="BW67" s="103">
        <f t="shared" ref="BW67:BW105" si="78">+AH67/1000000</f>
        <v>0</v>
      </c>
      <c r="BX67" s="103">
        <f t="shared" ref="BX67:BX105" si="79">+AI67/1000000</f>
        <v>0</v>
      </c>
      <c r="BY67" s="103">
        <f t="shared" si="45"/>
        <v>0</v>
      </c>
      <c r="BZ67" s="103">
        <f t="shared" ref="BZ67:BZ98" si="80">+AJ67/1000000</f>
        <v>6.4956583869999989</v>
      </c>
      <c r="CE67" s="103" t="s">
        <v>77</v>
      </c>
      <c r="CF67" s="103" t="s">
        <v>135</v>
      </c>
      <c r="CG67" s="103" t="s">
        <v>102</v>
      </c>
      <c r="DU67" s="103">
        <f t="shared" ref="DU67:DU98" si="81">+AJ67/1000000</f>
        <v>6.4956583869999989</v>
      </c>
    </row>
    <row r="68" spans="1:125" x14ac:dyDescent="0.25">
      <c r="A68" s="102" t="s">
        <v>68</v>
      </c>
      <c r="D68" s="104">
        <v>489591.07299741596</v>
      </c>
      <c r="E68" s="104">
        <v>7502353.5236697011</v>
      </c>
      <c r="F68" s="104">
        <v>14281236.923758764</v>
      </c>
      <c r="G68" s="104">
        <v>730158.42735042714</v>
      </c>
      <c r="AJ68" s="107">
        <f t="shared" ref="AJ68:AJ105" si="82">+SUM(B68:AI68)</f>
        <v>23003339.94777631</v>
      </c>
      <c r="AN68" s="102" t="s">
        <v>102</v>
      </c>
      <c r="AO68" s="102" t="s">
        <v>68</v>
      </c>
      <c r="AP68" s="102" t="str">
        <f t="shared" si="44"/>
        <v>Jaguar Exploración y Producción 2.3</v>
      </c>
      <c r="AQ68" s="103">
        <f t="shared" si="46"/>
        <v>0</v>
      </c>
      <c r="AR68" s="103">
        <f t="shared" si="47"/>
        <v>0</v>
      </c>
      <c r="AS68" s="103">
        <f t="shared" si="48"/>
        <v>0.48959107299741594</v>
      </c>
      <c r="AT68" s="103">
        <f t="shared" si="49"/>
        <v>7.5023535236697008</v>
      </c>
      <c r="AU68" s="103">
        <f t="shared" si="50"/>
        <v>14.281236923758764</v>
      </c>
      <c r="AV68" s="103">
        <f t="shared" si="51"/>
        <v>0.73015842735042713</v>
      </c>
      <c r="AW68" s="103">
        <f t="shared" si="52"/>
        <v>0</v>
      </c>
      <c r="AX68" s="103">
        <f t="shared" si="53"/>
        <v>0</v>
      </c>
      <c r="AY68" s="103">
        <f t="shared" si="54"/>
        <v>0</v>
      </c>
      <c r="AZ68" s="103">
        <f t="shared" si="55"/>
        <v>0</v>
      </c>
      <c r="BA68" s="103">
        <f t="shared" si="56"/>
        <v>0</v>
      </c>
      <c r="BB68" s="103">
        <f t="shared" si="57"/>
        <v>0</v>
      </c>
      <c r="BC68" s="103">
        <f t="shared" si="58"/>
        <v>0</v>
      </c>
      <c r="BD68" s="103">
        <f t="shared" si="59"/>
        <v>0</v>
      </c>
      <c r="BE68" s="103">
        <f t="shared" si="60"/>
        <v>0</v>
      </c>
      <c r="BF68" s="103">
        <f t="shared" si="61"/>
        <v>0</v>
      </c>
      <c r="BG68" s="103">
        <f t="shared" si="62"/>
        <v>0</v>
      </c>
      <c r="BH68" s="103">
        <f t="shared" si="63"/>
        <v>0</v>
      </c>
      <c r="BI68" s="103">
        <f t="shared" si="64"/>
        <v>0</v>
      </c>
      <c r="BJ68" s="103">
        <f t="shared" si="65"/>
        <v>0</v>
      </c>
      <c r="BK68" s="103">
        <f t="shared" si="66"/>
        <v>0</v>
      </c>
      <c r="BL68" s="103">
        <f t="shared" si="67"/>
        <v>0</v>
      </c>
      <c r="BM68" s="103">
        <f t="shared" si="68"/>
        <v>0</v>
      </c>
      <c r="BN68" s="103">
        <f t="shared" si="69"/>
        <v>0</v>
      </c>
      <c r="BO68" s="103">
        <f t="shared" si="70"/>
        <v>0</v>
      </c>
      <c r="BP68" s="103">
        <f t="shared" si="71"/>
        <v>0</v>
      </c>
      <c r="BQ68" s="103">
        <f t="shared" si="72"/>
        <v>0</v>
      </c>
      <c r="BR68" s="103">
        <f t="shared" si="73"/>
        <v>0</v>
      </c>
      <c r="BS68" s="103">
        <f t="shared" si="74"/>
        <v>0</v>
      </c>
      <c r="BT68" s="103">
        <f t="shared" si="75"/>
        <v>0</v>
      </c>
      <c r="BU68" s="103">
        <f t="shared" si="76"/>
        <v>0</v>
      </c>
      <c r="BV68" s="103">
        <f t="shared" si="77"/>
        <v>0</v>
      </c>
      <c r="BW68" s="103">
        <f t="shared" si="78"/>
        <v>0</v>
      </c>
      <c r="BX68" s="103">
        <f t="shared" si="79"/>
        <v>0</v>
      </c>
      <c r="BY68" s="103">
        <f t="shared" si="45"/>
        <v>0</v>
      </c>
      <c r="BZ68" s="103">
        <f t="shared" si="80"/>
        <v>23.003339947776311</v>
      </c>
      <c r="CE68" s="103" t="s">
        <v>78</v>
      </c>
      <c r="CF68" s="103" t="s">
        <v>133</v>
      </c>
      <c r="CG68" s="103" t="s">
        <v>102</v>
      </c>
      <c r="DU68" s="103">
        <f t="shared" si="81"/>
        <v>23.003339947776311</v>
      </c>
    </row>
    <row r="69" spans="1:125" x14ac:dyDescent="0.25">
      <c r="A69" s="102" t="s">
        <v>366</v>
      </c>
      <c r="E69" s="104">
        <v>236174.99999999997</v>
      </c>
      <c r="F69" s="104">
        <v>1949257.6</v>
      </c>
      <c r="G69" s="104">
        <v>24095672.82846</v>
      </c>
      <c r="H69" s="104">
        <v>461356.5</v>
      </c>
      <c r="AJ69" s="107">
        <f t="shared" si="82"/>
        <v>26742461.928460002</v>
      </c>
      <c r="AN69" s="102" t="s">
        <v>102</v>
      </c>
      <c r="AO69" s="102" t="s">
        <v>366</v>
      </c>
      <c r="AP69" s="102" t="str">
        <f t="shared" si="44"/>
        <v>Shandong and Keruy Petroleum</v>
      </c>
      <c r="AQ69" s="103">
        <f t="shared" si="46"/>
        <v>0</v>
      </c>
      <c r="AR69" s="103">
        <f t="shared" si="47"/>
        <v>0</v>
      </c>
      <c r="AS69" s="103">
        <f t="shared" si="48"/>
        <v>0</v>
      </c>
      <c r="AT69" s="103">
        <f t="shared" si="49"/>
        <v>0.23617499999999997</v>
      </c>
      <c r="AU69" s="103">
        <f t="shared" si="50"/>
        <v>1.9492576000000001</v>
      </c>
      <c r="AV69" s="103">
        <f t="shared" si="51"/>
        <v>24.09567282846</v>
      </c>
      <c r="AW69" s="103">
        <f t="shared" si="52"/>
        <v>0.4613565</v>
      </c>
      <c r="AX69" s="103">
        <f t="shared" si="53"/>
        <v>0</v>
      </c>
      <c r="AY69" s="103">
        <f t="shared" si="54"/>
        <v>0</v>
      </c>
      <c r="AZ69" s="103">
        <f t="shared" si="55"/>
        <v>0</v>
      </c>
      <c r="BA69" s="103">
        <f t="shared" si="56"/>
        <v>0</v>
      </c>
      <c r="BB69" s="103">
        <f t="shared" si="57"/>
        <v>0</v>
      </c>
      <c r="BC69" s="103">
        <f t="shared" si="58"/>
        <v>0</v>
      </c>
      <c r="BD69" s="103">
        <f t="shared" si="59"/>
        <v>0</v>
      </c>
      <c r="BE69" s="103">
        <f t="shared" si="60"/>
        <v>0</v>
      </c>
      <c r="BF69" s="103">
        <f t="shared" si="61"/>
        <v>0</v>
      </c>
      <c r="BG69" s="103">
        <f t="shared" si="62"/>
        <v>0</v>
      </c>
      <c r="BH69" s="103">
        <f t="shared" si="63"/>
        <v>0</v>
      </c>
      <c r="BI69" s="103">
        <f t="shared" si="64"/>
        <v>0</v>
      </c>
      <c r="BJ69" s="103">
        <f t="shared" si="65"/>
        <v>0</v>
      </c>
      <c r="BK69" s="103">
        <f t="shared" si="66"/>
        <v>0</v>
      </c>
      <c r="BL69" s="103">
        <f t="shared" si="67"/>
        <v>0</v>
      </c>
      <c r="BM69" s="103">
        <f t="shared" si="68"/>
        <v>0</v>
      </c>
      <c r="BN69" s="103">
        <f t="shared" si="69"/>
        <v>0</v>
      </c>
      <c r="BO69" s="103">
        <f t="shared" si="70"/>
        <v>0</v>
      </c>
      <c r="BP69" s="103">
        <f t="shared" si="71"/>
        <v>0</v>
      </c>
      <c r="BQ69" s="103">
        <f t="shared" si="72"/>
        <v>0</v>
      </c>
      <c r="BR69" s="103">
        <f t="shared" si="73"/>
        <v>0</v>
      </c>
      <c r="BS69" s="103">
        <f t="shared" si="74"/>
        <v>0</v>
      </c>
      <c r="BT69" s="103">
        <f t="shared" si="75"/>
        <v>0</v>
      </c>
      <c r="BU69" s="103">
        <f t="shared" si="76"/>
        <v>0</v>
      </c>
      <c r="BV69" s="103">
        <f t="shared" si="77"/>
        <v>0</v>
      </c>
      <c r="BW69" s="103">
        <f t="shared" si="78"/>
        <v>0</v>
      </c>
      <c r="BX69" s="103">
        <f t="shared" si="79"/>
        <v>0</v>
      </c>
      <c r="BY69" s="103">
        <f t="shared" si="45"/>
        <v>0</v>
      </c>
      <c r="BZ69" s="103">
        <f t="shared" si="80"/>
        <v>26.742461928460003</v>
      </c>
      <c r="CE69" s="103" t="s">
        <v>68</v>
      </c>
      <c r="CF69" s="103" t="s">
        <v>136</v>
      </c>
      <c r="CG69" s="103" t="s">
        <v>102</v>
      </c>
      <c r="DU69" s="103">
        <f t="shared" si="81"/>
        <v>26.742461928460003</v>
      </c>
    </row>
    <row r="70" spans="1:125" x14ac:dyDescent="0.25">
      <c r="A70" s="102" t="s">
        <v>371</v>
      </c>
      <c r="E70" s="104">
        <v>236175</v>
      </c>
      <c r="F70" s="104">
        <v>2248351.5719626169</v>
      </c>
      <c r="G70" s="104">
        <v>15456720.37921788</v>
      </c>
      <c r="H70" s="104">
        <v>461356.5</v>
      </c>
      <c r="AJ70" s="107">
        <f t="shared" si="82"/>
        <v>18402603.451180495</v>
      </c>
      <c r="AN70" s="102" t="s">
        <v>102</v>
      </c>
      <c r="AO70" s="102" t="s">
        <v>371</v>
      </c>
      <c r="AP70" s="102" t="str">
        <f t="shared" si="44"/>
        <v>Shandong and Keruy Petroleum</v>
      </c>
      <c r="AQ70" s="103">
        <f t="shared" si="46"/>
        <v>0</v>
      </c>
      <c r="AR70" s="103">
        <f t="shared" si="47"/>
        <v>0</v>
      </c>
      <c r="AS70" s="103">
        <f t="shared" si="48"/>
        <v>0</v>
      </c>
      <c r="AT70" s="103">
        <f t="shared" si="49"/>
        <v>0.236175</v>
      </c>
      <c r="AU70" s="103">
        <f t="shared" si="50"/>
        <v>2.2483515719626168</v>
      </c>
      <c r="AV70" s="103">
        <f t="shared" si="51"/>
        <v>15.456720379217879</v>
      </c>
      <c r="AW70" s="103">
        <f t="shared" si="52"/>
        <v>0.4613565</v>
      </c>
      <c r="AX70" s="103">
        <f t="shared" si="53"/>
        <v>0</v>
      </c>
      <c r="AY70" s="103">
        <f t="shared" si="54"/>
        <v>0</v>
      </c>
      <c r="AZ70" s="103">
        <f t="shared" si="55"/>
        <v>0</v>
      </c>
      <c r="BA70" s="103">
        <f t="shared" si="56"/>
        <v>0</v>
      </c>
      <c r="BB70" s="103">
        <f t="shared" si="57"/>
        <v>0</v>
      </c>
      <c r="BC70" s="103">
        <f t="shared" si="58"/>
        <v>0</v>
      </c>
      <c r="BD70" s="103">
        <f t="shared" si="59"/>
        <v>0</v>
      </c>
      <c r="BE70" s="103">
        <f t="shared" si="60"/>
        <v>0</v>
      </c>
      <c r="BF70" s="103">
        <f t="shared" si="61"/>
        <v>0</v>
      </c>
      <c r="BG70" s="103">
        <f t="shared" si="62"/>
        <v>0</v>
      </c>
      <c r="BH70" s="103">
        <f t="shared" si="63"/>
        <v>0</v>
      </c>
      <c r="BI70" s="103">
        <f t="shared" si="64"/>
        <v>0</v>
      </c>
      <c r="BJ70" s="103">
        <f t="shared" si="65"/>
        <v>0</v>
      </c>
      <c r="BK70" s="103">
        <f t="shared" si="66"/>
        <v>0</v>
      </c>
      <c r="BL70" s="103">
        <f t="shared" si="67"/>
        <v>0</v>
      </c>
      <c r="BM70" s="103">
        <f t="shared" si="68"/>
        <v>0</v>
      </c>
      <c r="BN70" s="103">
        <f t="shared" si="69"/>
        <v>0</v>
      </c>
      <c r="BO70" s="103">
        <f t="shared" si="70"/>
        <v>0</v>
      </c>
      <c r="BP70" s="103">
        <f t="shared" si="71"/>
        <v>0</v>
      </c>
      <c r="BQ70" s="103">
        <f t="shared" si="72"/>
        <v>0</v>
      </c>
      <c r="BR70" s="103">
        <f t="shared" si="73"/>
        <v>0</v>
      </c>
      <c r="BS70" s="103">
        <f t="shared" si="74"/>
        <v>0</v>
      </c>
      <c r="BT70" s="103">
        <f t="shared" si="75"/>
        <v>0</v>
      </c>
      <c r="BU70" s="103">
        <f t="shared" si="76"/>
        <v>0</v>
      </c>
      <c r="BV70" s="103">
        <f t="shared" si="77"/>
        <v>0</v>
      </c>
      <c r="BW70" s="103">
        <f t="shared" si="78"/>
        <v>0</v>
      </c>
      <c r="BX70" s="103">
        <f t="shared" si="79"/>
        <v>0</v>
      </c>
      <c r="BY70" s="103">
        <f t="shared" si="45"/>
        <v>0</v>
      </c>
      <c r="BZ70" s="103">
        <f t="shared" si="80"/>
        <v>18.402603451180497</v>
      </c>
      <c r="CE70" s="103" t="s">
        <v>366</v>
      </c>
      <c r="CF70" s="103" t="s">
        <v>369</v>
      </c>
      <c r="CG70" s="103" t="s">
        <v>102</v>
      </c>
      <c r="DU70" s="103">
        <f t="shared" si="81"/>
        <v>18.402603451180497</v>
      </c>
    </row>
    <row r="71" spans="1:125" x14ac:dyDescent="0.25">
      <c r="A71" s="102" t="s">
        <v>79</v>
      </c>
      <c r="E71" s="104">
        <v>1351390.3112666677</v>
      </c>
      <c r="F71" s="104">
        <v>17308155.90646667</v>
      </c>
      <c r="G71" s="104">
        <v>11651263.832066668</v>
      </c>
      <c r="AJ71" s="107">
        <f t="shared" si="82"/>
        <v>30310810.049800009</v>
      </c>
      <c r="AN71" s="102" t="s">
        <v>102</v>
      </c>
      <c r="AO71" s="102" t="s">
        <v>79</v>
      </c>
      <c r="AP71" s="102" t="str">
        <f t="shared" si="44"/>
        <v>Operadora Bloque 12</v>
      </c>
      <c r="AQ71" s="103">
        <f t="shared" si="46"/>
        <v>0</v>
      </c>
      <c r="AR71" s="103">
        <f t="shared" si="47"/>
        <v>0</v>
      </c>
      <c r="AS71" s="103">
        <f t="shared" si="48"/>
        <v>0</v>
      </c>
      <c r="AT71" s="103">
        <f t="shared" si="49"/>
        <v>1.3513903112666676</v>
      </c>
      <c r="AU71" s="103">
        <f t="shared" si="50"/>
        <v>17.30815590646667</v>
      </c>
      <c r="AV71" s="103">
        <f t="shared" si="51"/>
        <v>11.651263832066668</v>
      </c>
      <c r="AW71" s="103">
        <f t="shared" si="52"/>
        <v>0</v>
      </c>
      <c r="AX71" s="103">
        <f t="shared" si="53"/>
        <v>0</v>
      </c>
      <c r="AY71" s="103">
        <f t="shared" si="54"/>
        <v>0</v>
      </c>
      <c r="AZ71" s="103">
        <f t="shared" si="55"/>
        <v>0</v>
      </c>
      <c r="BA71" s="103">
        <f t="shared" si="56"/>
        <v>0</v>
      </c>
      <c r="BB71" s="103">
        <f t="shared" si="57"/>
        <v>0</v>
      </c>
      <c r="BC71" s="103">
        <f t="shared" si="58"/>
        <v>0</v>
      </c>
      <c r="BD71" s="103">
        <f t="shared" si="59"/>
        <v>0</v>
      </c>
      <c r="BE71" s="103">
        <f t="shared" si="60"/>
        <v>0</v>
      </c>
      <c r="BF71" s="103">
        <f t="shared" si="61"/>
        <v>0</v>
      </c>
      <c r="BG71" s="103">
        <f t="shared" si="62"/>
        <v>0</v>
      </c>
      <c r="BH71" s="103">
        <f t="shared" si="63"/>
        <v>0</v>
      </c>
      <c r="BI71" s="103">
        <f t="shared" si="64"/>
        <v>0</v>
      </c>
      <c r="BJ71" s="103">
        <f t="shared" si="65"/>
        <v>0</v>
      </c>
      <c r="BK71" s="103">
        <f t="shared" si="66"/>
        <v>0</v>
      </c>
      <c r="BL71" s="103">
        <f t="shared" si="67"/>
        <v>0</v>
      </c>
      <c r="BM71" s="103">
        <f t="shared" si="68"/>
        <v>0</v>
      </c>
      <c r="BN71" s="103">
        <f t="shared" si="69"/>
        <v>0</v>
      </c>
      <c r="BO71" s="103">
        <f t="shared" si="70"/>
        <v>0</v>
      </c>
      <c r="BP71" s="103">
        <f t="shared" si="71"/>
        <v>0</v>
      </c>
      <c r="BQ71" s="103">
        <f t="shared" si="72"/>
        <v>0</v>
      </c>
      <c r="BR71" s="103">
        <f t="shared" si="73"/>
        <v>0</v>
      </c>
      <c r="BS71" s="103">
        <f t="shared" si="74"/>
        <v>0</v>
      </c>
      <c r="BT71" s="103">
        <f t="shared" si="75"/>
        <v>0</v>
      </c>
      <c r="BU71" s="103">
        <f t="shared" si="76"/>
        <v>0</v>
      </c>
      <c r="BV71" s="103">
        <f t="shared" si="77"/>
        <v>0</v>
      </c>
      <c r="BW71" s="103">
        <f t="shared" si="78"/>
        <v>0</v>
      </c>
      <c r="BX71" s="103">
        <f t="shared" si="79"/>
        <v>0</v>
      </c>
      <c r="BY71" s="103">
        <f t="shared" si="45"/>
        <v>0</v>
      </c>
      <c r="BZ71" s="103">
        <f t="shared" si="80"/>
        <v>30.310810049800008</v>
      </c>
      <c r="CE71" s="103" t="s">
        <v>371</v>
      </c>
      <c r="CF71" s="103" t="s">
        <v>369</v>
      </c>
      <c r="CG71" s="103" t="s">
        <v>102</v>
      </c>
      <c r="DU71" s="103">
        <f t="shared" si="81"/>
        <v>30.310810049800008</v>
      </c>
    </row>
    <row r="72" spans="1:125" x14ac:dyDescent="0.25">
      <c r="A72" s="102" t="s">
        <v>80</v>
      </c>
      <c r="E72" s="104">
        <v>1257506.5675000004</v>
      </c>
      <c r="F72" s="104">
        <v>18019765.437700003</v>
      </c>
      <c r="G72" s="104">
        <v>12739559.360100003</v>
      </c>
      <c r="AJ72" s="107">
        <f t="shared" si="82"/>
        <v>32016831.365300007</v>
      </c>
      <c r="AN72" s="102" t="s">
        <v>102</v>
      </c>
      <c r="AO72" s="102" t="s">
        <v>80</v>
      </c>
      <c r="AP72" s="102" t="str">
        <f t="shared" si="44"/>
        <v>Operadora Bloque 13</v>
      </c>
      <c r="AQ72" s="103">
        <f t="shared" si="46"/>
        <v>0</v>
      </c>
      <c r="AR72" s="103">
        <f t="shared" si="47"/>
        <v>0</v>
      </c>
      <c r="AS72" s="103">
        <f t="shared" si="48"/>
        <v>0</v>
      </c>
      <c r="AT72" s="103">
        <f t="shared" si="49"/>
        <v>1.2575065675000003</v>
      </c>
      <c r="AU72" s="103">
        <f t="shared" si="50"/>
        <v>18.019765437700002</v>
      </c>
      <c r="AV72" s="103">
        <f t="shared" si="51"/>
        <v>12.739559360100003</v>
      </c>
      <c r="AW72" s="103">
        <f t="shared" si="52"/>
        <v>0</v>
      </c>
      <c r="AX72" s="103">
        <f t="shared" si="53"/>
        <v>0</v>
      </c>
      <c r="AY72" s="103">
        <f t="shared" si="54"/>
        <v>0</v>
      </c>
      <c r="AZ72" s="103">
        <f t="shared" si="55"/>
        <v>0</v>
      </c>
      <c r="BA72" s="103">
        <f t="shared" si="56"/>
        <v>0</v>
      </c>
      <c r="BB72" s="103">
        <f t="shared" si="57"/>
        <v>0</v>
      </c>
      <c r="BC72" s="103">
        <f t="shared" si="58"/>
        <v>0</v>
      </c>
      <c r="BD72" s="103">
        <f t="shared" si="59"/>
        <v>0</v>
      </c>
      <c r="BE72" s="103">
        <f t="shared" si="60"/>
        <v>0</v>
      </c>
      <c r="BF72" s="103">
        <f t="shared" si="61"/>
        <v>0</v>
      </c>
      <c r="BG72" s="103">
        <f t="shared" si="62"/>
        <v>0</v>
      </c>
      <c r="BH72" s="103">
        <f t="shared" si="63"/>
        <v>0</v>
      </c>
      <c r="BI72" s="103">
        <f t="shared" si="64"/>
        <v>0</v>
      </c>
      <c r="BJ72" s="103">
        <f t="shared" si="65"/>
        <v>0</v>
      </c>
      <c r="BK72" s="103">
        <f t="shared" si="66"/>
        <v>0</v>
      </c>
      <c r="BL72" s="103">
        <f t="shared" si="67"/>
        <v>0</v>
      </c>
      <c r="BM72" s="103">
        <f t="shared" si="68"/>
        <v>0</v>
      </c>
      <c r="BN72" s="103">
        <f t="shared" si="69"/>
        <v>0</v>
      </c>
      <c r="BO72" s="103">
        <f t="shared" si="70"/>
        <v>0</v>
      </c>
      <c r="BP72" s="103">
        <f t="shared" si="71"/>
        <v>0</v>
      </c>
      <c r="BQ72" s="103">
        <f t="shared" si="72"/>
        <v>0</v>
      </c>
      <c r="BR72" s="103">
        <f t="shared" si="73"/>
        <v>0</v>
      </c>
      <c r="BS72" s="103">
        <f t="shared" si="74"/>
        <v>0</v>
      </c>
      <c r="BT72" s="103">
        <f t="shared" si="75"/>
        <v>0</v>
      </c>
      <c r="BU72" s="103">
        <f t="shared" si="76"/>
        <v>0</v>
      </c>
      <c r="BV72" s="103">
        <f t="shared" si="77"/>
        <v>0</v>
      </c>
      <c r="BW72" s="103">
        <f t="shared" si="78"/>
        <v>0</v>
      </c>
      <c r="BX72" s="103">
        <f t="shared" si="79"/>
        <v>0</v>
      </c>
      <c r="BY72" s="103">
        <f t="shared" si="45"/>
        <v>0</v>
      </c>
      <c r="BZ72" s="103">
        <f t="shared" si="80"/>
        <v>32.016831365300007</v>
      </c>
      <c r="CE72" s="103" t="s">
        <v>79</v>
      </c>
      <c r="CF72" s="103" t="s">
        <v>137</v>
      </c>
      <c r="CG72" s="103" t="s">
        <v>102</v>
      </c>
      <c r="DU72" s="103">
        <f t="shared" si="81"/>
        <v>32.016831365300007</v>
      </c>
    </row>
    <row r="73" spans="1:125" x14ac:dyDescent="0.25">
      <c r="A73" s="102" t="s">
        <v>376</v>
      </c>
      <c r="E73" s="104">
        <v>733847.54776445788</v>
      </c>
      <c r="F73" s="104">
        <v>18302426.995245475</v>
      </c>
      <c r="G73" s="104">
        <v>1428254.9156654454</v>
      </c>
      <c r="AJ73" s="107">
        <f t="shared" si="82"/>
        <v>20464529.458675377</v>
      </c>
      <c r="AN73" s="102" t="s">
        <v>102</v>
      </c>
      <c r="AO73" s="102" t="s">
        <v>376</v>
      </c>
      <c r="AP73" s="102" t="str">
        <f t="shared" si="44"/>
        <v>Jaguar Exploración y Producción 2.3</v>
      </c>
      <c r="AQ73" s="103">
        <f t="shared" si="46"/>
        <v>0</v>
      </c>
      <c r="AR73" s="103">
        <f t="shared" si="47"/>
        <v>0</v>
      </c>
      <c r="AS73" s="103">
        <f t="shared" si="48"/>
        <v>0</v>
      </c>
      <c r="AT73" s="103">
        <f t="shared" si="49"/>
        <v>0.73384754776445793</v>
      </c>
      <c r="AU73" s="103">
        <f t="shared" si="50"/>
        <v>18.302426995245476</v>
      </c>
      <c r="AV73" s="103">
        <f t="shared" si="51"/>
        <v>1.4282549156654454</v>
      </c>
      <c r="AW73" s="103">
        <f t="shared" si="52"/>
        <v>0</v>
      </c>
      <c r="AX73" s="103">
        <f t="shared" si="53"/>
        <v>0</v>
      </c>
      <c r="AY73" s="103">
        <f t="shared" si="54"/>
        <v>0</v>
      </c>
      <c r="AZ73" s="103">
        <f t="shared" si="55"/>
        <v>0</v>
      </c>
      <c r="BA73" s="103">
        <f t="shared" si="56"/>
        <v>0</v>
      </c>
      <c r="BB73" s="103">
        <f t="shared" si="57"/>
        <v>0</v>
      </c>
      <c r="BC73" s="103">
        <f t="shared" si="58"/>
        <v>0</v>
      </c>
      <c r="BD73" s="103">
        <f t="shared" si="59"/>
        <v>0</v>
      </c>
      <c r="BE73" s="103">
        <f t="shared" si="60"/>
        <v>0</v>
      </c>
      <c r="BF73" s="103">
        <f t="shared" si="61"/>
        <v>0</v>
      </c>
      <c r="BG73" s="103">
        <f t="shared" si="62"/>
        <v>0</v>
      </c>
      <c r="BH73" s="103">
        <f t="shared" si="63"/>
        <v>0</v>
      </c>
      <c r="BI73" s="103">
        <f t="shared" si="64"/>
        <v>0</v>
      </c>
      <c r="BJ73" s="103">
        <f t="shared" si="65"/>
        <v>0</v>
      </c>
      <c r="BK73" s="103">
        <f t="shared" si="66"/>
        <v>0</v>
      </c>
      <c r="BL73" s="103">
        <f t="shared" si="67"/>
        <v>0</v>
      </c>
      <c r="BM73" s="103">
        <f t="shared" si="68"/>
        <v>0</v>
      </c>
      <c r="BN73" s="103">
        <f t="shared" si="69"/>
        <v>0</v>
      </c>
      <c r="BO73" s="103">
        <f t="shared" si="70"/>
        <v>0</v>
      </c>
      <c r="BP73" s="103">
        <f t="shared" si="71"/>
        <v>0</v>
      </c>
      <c r="BQ73" s="103">
        <f t="shared" si="72"/>
        <v>0</v>
      </c>
      <c r="BR73" s="103">
        <f t="shared" si="73"/>
        <v>0</v>
      </c>
      <c r="BS73" s="103">
        <f t="shared" si="74"/>
        <v>0</v>
      </c>
      <c r="BT73" s="103">
        <f t="shared" si="75"/>
        <v>0</v>
      </c>
      <c r="BU73" s="103">
        <f t="shared" si="76"/>
        <v>0</v>
      </c>
      <c r="BV73" s="103">
        <f t="shared" si="77"/>
        <v>0</v>
      </c>
      <c r="BW73" s="103">
        <f t="shared" si="78"/>
        <v>0</v>
      </c>
      <c r="BX73" s="103">
        <f t="shared" si="79"/>
        <v>0</v>
      </c>
      <c r="BY73" s="103">
        <f t="shared" si="45"/>
        <v>0</v>
      </c>
      <c r="BZ73" s="103">
        <f t="shared" si="80"/>
        <v>20.464529458675376</v>
      </c>
      <c r="CE73" s="103" t="s">
        <v>80</v>
      </c>
      <c r="CF73" s="103" t="s">
        <v>138</v>
      </c>
      <c r="CG73" s="103" t="s">
        <v>102</v>
      </c>
      <c r="DU73" s="103">
        <f t="shared" si="81"/>
        <v>20.464529458675376</v>
      </c>
    </row>
    <row r="74" spans="1:125" x14ac:dyDescent="0.25">
      <c r="A74" s="102" t="s">
        <v>161</v>
      </c>
      <c r="E74" s="104">
        <v>906266.49502927251</v>
      </c>
      <c r="F74" s="104">
        <v>26458601.100397214</v>
      </c>
      <c r="G74" s="104">
        <v>491361.74008894269</v>
      </c>
      <c r="AJ74" s="107">
        <f t="shared" si="82"/>
        <v>27856229.335515428</v>
      </c>
      <c r="AN74" s="102" t="s">
        <v>102</v>
      </c>
      <c r="AO74" s="102" t="s">
        <v>161</v>
      </c>
      <c r="AP74" s="102" t="str">
        <f t="shared" si="44"/>
        <v>Jaguar Exploración y Producción 2.3</v>
      </c>
      <c r="AQ74" s="103">
        <f t="shared" si="46"/>
        <v>0</v>
      </c>
      <c r="AR74" s="103">
        <f t="shared" si="47"/>
        <v>0</v>
      </c>
      <c r="AS74" s="103">
        <f t="shared" si="48"/>
        <v>0</v>
      </c>
      <c r="AT74" s="103">
        <f t="shared" si="49"/>
        <v>0.90626649502927248</v>
      </c>
      <c r="AU74" s="103">
        <f t="shared" si="50"/>
        <v>26.458601100397214</v>
      </c>
      <c r="AV74" s="103">
        <f t="shared" si="51"/>
        <v>0.49136174008894268</v>
      </c>
      <c r="AW74" s="103">
        <f t="shared" si="52"/>
        <v>0</v>
      </c>
      <c r="AX74" s="103">
        <f t="shared" si="53"/>
        <v>0</v>
      </c>
      <c r="AY74" s="103">
        <f t="shared" si="54"/>
        <v>0</v>
      </c>
      <c r="AZ74" s="103">
        <f t="shared" si="55"/>
        <v>0</v>
      </c>
      <c r="BA74" s="103">
        <f t="shared" si="56"/>
        <v>0</v>
      </c>
      <c r="BB74" s="103">
        <f t="shared" si="57"/>
        <v>0</v>
      </c>
      <c r="BC74" s="103">
        <f t="shared" si="58"/>
        <v>0</v>
      </c>
      <c r="BD74" s="103">
        <f t="shared" si="59"/>
        <v>0</v>
      </c>
      <c r="BE74" s="103">
        <f t="shared" si="60"/>
        <v>0</v>
      </c>
      <c r="BF74" s="103">
        <f t="shared" si="61"/>
        <v>0</v>
      </c>
      <c r="BG74" s="103">
        <f t="shared" si="62"/>
        <v>0</v>
      </c>
      <c r="BH74" s="103">
        <f t="shared" si="63"/>
        <v>0</v>
      </c>
      <c r="BI74" s="103">
        <f t="shared" si="64"/>
        <v>0</v>
      </c>
      <c r="BJ74" s="103">
        <f t="shared" si="65"/>
        <v>0</v>
      </c>
      <c r="BK74" s="103">
        <f t="shared" si="66"/>
        <v>0</v>
      </c>
      <c r="BL74" s="103">
        <f t="shared" si="67"/>
        <v>0</v>
      </c>
      <c r="BM74" s="103">
        <f t="shared" si="68"/>
        <v>0</v>
      </c>
      <c r="BN74" s="103">
        <f t="shared" si="69"/>
        <v>0</v>
      </c>
      <c r="BO74" s="103">
        <f t="shared" si="70"/>
        <v>0</v>
      </c>
      <c r="BP74" s="103">
        <f t="shared" si="71"/>
        <v>0</v>
      </c>
      <c r="BQ74" s="103">
        <f t="shared" si="72"/>
        <v>0</v>
      </c>
      <c r="BR74" s="103">
        <f t="shared" si="73"/>
        <v>0</v>
      </c>
      <c r="BS74" s="103">
        <f t="shared" si="74"/>
        <v>0</v>
      </c>
      <c r="BT74" s="103">
        <f t="shared" si="75"/>
        <v>0</v>
      </c>
      <c r="BU74" s="103">
        <f t="shared" si="76"/>
        <v>0</v>
      </c>
      <c r="BV74" s="103">
        <f t="shared" si="77"/>
        <v>0</v>
      </c>
      <c r="BW74" s="103">
        <f t="shared" si="78"/>
        <v>0</v>
      </c>
      <c r="BX74" s="103">
        <f t="shared" si="79"/>
        <v>0</v>
      </c>
      <c r="BY74" s="103">
        <f t="shared" si="45"/>
        <v>0</v>
      </c>
      <c r="BZ74" s="103">
        <f t="shared" si="80"/>
        <v>27.85622933551543</v>
      </c>
      <c r="CE74" s="103" t="s">
        <v>376</v>
      </c>
      <c r="CF74" s="103" t="s">
        <v>136</v>
      </c>
      <c r="CG74" s="103" t="s">
        <v>102</v>
      </c>
      <c r="DU74" s="103">
        <f t="shared" si="81"/>
        <v>27.85622933551543</v>
      </c>
    </row>
    <row r="75" spans="1:125" x14ac:dyDescent="0.25">
      <c r="A75" s="102" t="s">
        <v>360</v>
      </c>
      <c r="E75" s="104">
        <v>363964.32999999996</v>
      </c>
      <c r="F75" s="104">
        <v>6668017.1100000003</v>
      </c>
      <c r="G75" s="104">
        <v>1529389.1600000001</v>
      </c>
      <c r="AJ75" s="107">
        <f t="shared" si="82"/>
        <v>8561370.6000000015</v>
      </c>
      <c r="AN75" s="102" t="s">
        <v>102</v>
      </c>
      <c r="AO75" s="102" t="s">
        <v>360</v>
      </c>
      <c r="AP75" s="102" t="str">
        <f t="shared" si="44"/>
        <v>Bloque VC 01</v>
      </c>
      <c r="AQ75" s="103">
        <f t="shared" si="46"/>
        <v>0</v>
      </c>
      <c r="AR75" s="103">
        <f t="shared" si="47"/>
        <v>0</v>
      </c>
      <c r="AS75" s="103">
        <f t="shared" si="48"/>
        <v>0</v>
      </c>
      <c r="AT75" s="103">
        <f t="shared" si="49"/>
        <v>0.36396432999999995</v>
      </c>
      <c r="AU75" s="103">
        <f t="shared" si="50"/>
        <v>6.6680171100000001</v>
      </c>
      <c r="AV75" s="103">
        <f t="shared" si="51"/>
        <v>1.5293891600000002</v>
      </c>
      <c r="AW75" s="103">
        <f t="shared" si="52"/>
        <v>0</v>
      </c>
      <c r="AX75" s="103">
        <f t="shared" si="53"/>
        <v>0</v>
      </c>
      <c r="AY75" s="103">
        <f t="shared" si="54"/>
        <v>0</v>
      </c>
      <c r="AZ75" s="103">
        <f t="shared" si="55"/>
        <v>0</v>
      </c>
      <c r="BA75" s="103">
        <f t="shared" si="56"/>
        <v>0</v>
      </c>
      <c r="BB75" s="103">
        <f t="shared" si="57"/>
        <v>0</v>
      </c>
      <c r="BC75" s="103">
        <f t="shared" si="58"/>
        <v>0</v>
      </c>
      <c r="BD75" s="103">
        <f t="shared" si="59"/>
        <v>0</v>
      </c>
      <c r="BE75" s="103">
        <f t="shared" si="60"/>
        <v>0</v>
      </c>
      <c r="BF75" s="103">
        <f t="shared" si="61"/>
        <v>0</v>
      </c>
      <c r="BG75" s="103">
        <f t="shared" si="62"/>
        <v>0</v>
      </c>
      <c r="BH75" s="103">
        <f t="shared" si="63"/>
        <v>0</v>
      </c>
      <c r="BI75" s="103">
        <f t="shared" si="64"/>
        <v>0</v>
      </c>
      <c r="BJ75" s="103">
        <f t="shared" si="65"/>
        <v>0</v>
      </c>
      <c r="BK75" s="103">
        <f t="shared" si="66"/>
        <v>0</v>
      </c>
      <c r="BL75" s="103">
        <f t="shared" si="67"/>
        <v>0</v>
      </c>
      <c r="BM75" s="103">
        <f t="shared" si="68"/>
        <v>0</v>
      </c>
      <c r="BN75" s="103">
        <f t="shared" si="69"/>
        <v>0</v>
      </c>
      <c r="BO75" s="103">
        <f t="shared" si="70"/>
        <v>0</v>
      </c>
      <c r="BP75" s="103">
        <f t="shared" si="71"/>
        <v>0</v>
      </c>
      <c r="BQ75" s="103">
        <f t="shared" si="72"/>
        <v>0</v>
      </c>
      <c r="BR75" s="103">
        <f t="shared" si="73"/>
        <v>0</v>
      </c>
      <c r="BS75" s="103">
        <f t="shared" si="74"/>
        <v>0</v>
      </c>
      <c r="BT75" s="103">
        <f t="shared" si="75"/>
        <v>0</v>
      </c>
      <c r="BU75" s="103">
        <f t="shared" si="76"/>
        <v>0</v>
      </c>
      <c r="BV75" s="103">
        <f t="shared" si="77"/>
        <v>0</v>
      </c>
      <c r="BW75" s="103">
        <f t="shared" si="78"/>
        <v>0</v>
      </c>
      <c r="BX75" s="103">
        <f t="shared" si="79"/>
        <v>0</v>
      </c>
      <c r="BY75" s="103">
        <f t="shared" si="45"/>
        <v>0</v>
      </c>
      <c r="BZ75" s="103">
        <f t="shared" si="80"/>
        <v>8.5613706000000018</v>
      </c>
      <c r="CE75" s="103" t="s">
        <v>161</v>
      </c>
      <c r="CF75" s="103" t="s">
        <v>136</v>
      </c>
      <c r="CG75" s="103" t="s">
        <v>102</v>
      </c>
      <c r="DU75" s="103">
        <f t="shared" si="81"/>
        <v>8.5613706000000018</v>
      </c>
    </row>
    <row r="76" spans="1:125" x14ac:dyDescent="0.25">
      <c r="A76" s="102" t="s">
        <v>69</v>
      </c>
      <c r="D76" s="104">
        <v>230775.5172413793</v>
      </c>
      <c r="E76" s="104">
        <v>3697133.8620882784</v>
      </c>
      <c r="F76" s="104">
        <v>31839461.728945643</v>
      </c>
      <c r="G76" s="104">
        <v>2113936.7316063414</v>
      </c>
      <c r="AJ76" s="107">
        <f t="shared" si="82"/>
        <v>37881307.839881644</v>
      </c>
      <c r="AN76" s="102" t="s">
        <v>102</v>
      </c>
      <c r="AO76" s="102" t="s">
        <v>69</v>
      </c>
      <c r="AP76" s="102" t="str">
        <f t="shared" si="44"/>
        <v>Jaguar Exploración y Producción 2.3</v>
      </c>
      <c r="AQ76" s="103">
        <f t="shared" si="46"/>
        <v>0</v>
      </c>
      <c r="AR76" s="103">
        <f t="shared" si="47"/>
        <v>0</v>
      </c>
      <c r="AS76" s="103">
        <f t="shared" si="48"/>
        <v>0.23077551724137929</v>
      </c>
      <c r="AT76" s="103">
        <f t="shared" si="49"/>
        <v>3.6971338620882785</v>
      </c>
      <c r="AU76" s="103">
        <f t="shared" si="50"/>
        <v>31.839461728945643</v>
      </c>
      <c r="AV76" s="103">
        <f t="shared" si="51"/>
        <v>2.1139367316063415</v>
      </c>
      <c r="AW76" s="103">
        <f t="shared" si="52"/>
        <v>0</v>
      </c>
      <c r="AX76" s="103">
        <f t="shared" si="53"/>
        <v>0</v>
      </c>
      <c r="AY76" s="103">
        <f t="shared" si="54"/>
        <v>0</v>
      </c>
      <c r="AZ76" s="103">
        <f t="shared" si="55"/>
        <v>0</v>
      </c>
      <c r="BA76" s="103">
        <f t="shared" si="56"/>
        <v>0</v>
      </c>
      <c r="BB76" s="103">
        <f t="shared" si="57"/>
        <v>0</v>
      </c>
      <c r="BC76" s="103">
        <f t="shared" si="58"/>
        <v>0</v>
      </c>
      <c r="BD76" s="103">
        <f t="shared" si="59"/>
        <v>0</v>
      </c>
      <c r="BE76" s="103">
        <f t="shared" si="60"/>
        <v>0</v>
      </c>
      <c r="BF76" s="103">
        <f t="shared" si="61"/>
        <v>0</v>
      </c>
      <c r="BG76" s="103">
        <f t="shared" si="62"/>
        <v>0</v>
      </c>
      <c r="BH76" s="103">
        <f t="shared" si="63"/>
        <v>0</v>
      </c>
      <c r="BI76" s="103">
        <f t="shared" si="64"/>
        <v>0</v>
      </c>
      <c r="BJ76" s="103">
        <f t="shared" si="65"/>
        <v>0</v>
      </c>
      <c r="BK76" s="103">
        <f t="shared" si="66"/>
        <v>0</v>
      </c>
      <c r="BL76" s="103">
        <f t="shared" si="67"/>
        <v>0</v>
      </c>
      <c r="BM76" s="103">
        <f t="shared" si="68"/>
        <v>0</v>
      </c>
      <c r="BN76" s="103">
        <f t="shared" si="69"/>
        <v>0</v>
      </c>
      <c r="BO76" s="103">
        <f t="shared" si="70"/>
        <v>0</v>
      </c>
      <c r="BP76" s="103">
        <f t="shared" si="71"/>
        <v>0</v>
      </c>
      <c r="BQ76" s="103">
        <f t="shared" si="72"/>
        <v>0</v>
      </c>
      <c r="BR76" s="103">
        <f t="shared" si="73"/>
        <v>0</v>
      </c>
      <c r="BS76" s="103">
        <f t="shared" si="74"/>
        <v>0</v>
      </c>
      <c r="BT76" s="103">
        <f t="shared" si="75"/>
        <v>0</v>
      </c>
      <c r="BU76" s="103">
        <f t="shared" si="76"/>
        <v>0</v>
      </c>
      <c r="BV76" s="103">
        <f t="shared" si="77"/>
        <v>0</v>
      </c>
      <c r="BW76" s="103">
        <f t="shared" si="78"/>
        <v>0</v>
      </c>
      <c r="BX76" s="103">
        <f t="shared" si="79"/>
        <v>0</v>
      </c>
      <c r="BY76" s="103">
        <f t="shared" si="45"/>
        <v>0</v>
      </c>
      <c r="BZ76" s="103">
        <f t="shared" si="80"/>
        <v>37.881307839881643</v>
      </c>
      <c r="CE76" s="103" t="s">
        <v>360</v>
      </c>
      <c r="CF76" s="103" t="s">
        <v>364</v>
      </c>
      <c r="CG76" s="103" t="s">
        <v>102</v>
      </c>
      <c r="DU76" s="103">
        <f t="shared" si="81"/>
        <v>37.881307839881643</v>
      </c>
    </row>
    <row r="77" spans="1:125" x14ac:dyDescent="0.25">
      <c r="A77" s="102" t="s">
        <v>365</v>
      </c>
      <c r="E77" s="104">
        <v>700037.94356088364</v>
      </c>
      <c r="F77" s="104">
        <v>12420649.644454183</v>
      </c>
      <c r="G77" s="104">
        <v>7181021.861898425</v>
      </c>
      <c r="AJ77" s="107">
        <f t="shared" si="82"/>
        <v>20301709.449913491</v>
      </c>
      <c r="AN77" s="102" t="s">
        <v>102</v>
      </c>
      <c r="AO77" s="102" t="s">
        <v>365</v>
      </c>
      <c r="AP77" s="102" t="str">
        <f t="shared" si="44"/>
        <v>Jaguar Exploración y Producción 2.3</v>
      </c>
      <c r="AQ77" s="103">
        <f t="shared" si="46"/>
        <v>0</v>
      </c>
      <c r="AR77" s="103">
        <f t="shared" si="47"/>
        <v>0</v>
      </c>
      <c r="AS77" s="103">
        <f t="shared" si="48"/>
        <v>0</v>
      </c>
      <c r="AT77" s="103">
        <f t="shared" si="49"/>
        <v>0.70003794356088367</v>
      </c>
      <c r="AU77" s="103">
        <f t="shared" si="50"/>
        <v>12.420649644454183</v>
      </c>
      <c r="AV77" s="103">
        <f t="shared" si="51"/>
        <v>7.181021861898425</v>
      </c>
      <c r="AW77" s="103">
        <f t="shared" si="52"/>
        <v>0</v>
      </c>
      <c r="AX77" s="103">
        <f t="shared" si="53"/>
        <v>0</v>
      </c>
      <c r="AY77" s="103">
        <f t="shared" si="54"/>
        <v>0</v>
      </c>
      <c r="AZ77" s="103">
        <f t="shared" si="55"/>
        <v>0</v>
      </c>
      <c r="BA77" s="103">
        <f t="shared" si="56"/>
        <v>0</v>
      </c>
      <c r="BB77" s="103">
        <f t="shared" si="57"/>
        <v>0</v>
      </c>
      <c r="BC77" s="103">
        <f t="shared" si="58"/>
        <v>0</v>
      </c>
      <c r="BD77" s="103">
        <f t="shared" si="59"/>
        <v>0</v>
      </c>
      <c r="BE77" s="103">
        <f t="shared" si="60"/>
        <v>0</v>
      </c>
      <c r="BF77" s="103">
        <f t="shared" si="61"/>
        <v>0</v>
      </c>
      <c r="BG77" s="103">
        <f t="shared" si="62"/>
        <v>0</v>
      </c>
      <c r="BH77" s="103">
        <f t="shared" si="63"/>
        <v>0</v>
      </c>
      <c r="BI77" s="103">
        <f t="shared" si="64"/>
        <v>0</v>
      </c>
      <c r="BJ77" s="103">
        <f t="shared" si="65"/>
        <v>0</v>
      </c>
      <c r="BK77" s="103">
        <f t="shared" si="66"/>
        <v>0</v>
      </c>
      <c r="BL77" s="103">
        <f t="shared" si="67"/>
        <v>0</v>
      </c>
      <c r="BM77" s="103">
        <f t="shared" si="68"/>
        <v>0</v>
      </c>
      <c r="BN77" s="103">
        <f t="shared" si="69"/>
        <v>0</v>
      </c>
      <c r="BO77" s="103">
        <f t="shared" si="70"/>
        <v>0</v>
      </c>
      <c r="BP77" s="103">
        <f t="shared" si="71"/>
        <v>0</v>
      </c>
      <c r="BQ77" s="103">
        <f t="shared" si="72"/>
        <v>0</v>
      </c>
      <c r="BR77" s="103">
        <f t="shared" si="73"/>
        <v>0</v>
      </c>
      <c r="BS77" s="103">
        <f t="shared" si="74"/>
        <v>0</v>
      </c>
      <c r="BT77" s="103">
        <f t="shared" si="75"/>
        <v>0</v>
      </c>
      <c r="BU77" s="103">
        <f t="shared" si="76"/>
        <v>0</v>
      </c>
      <c r="BV77" s="103">
        <f t="shared" si="77"/>
        <v>0</v>
      </c>
      <c r="BW77" s="103">
        <f t="shared" si="78"/>
        <v>0</v>
      </c>
      <c r="BX77" s="103">
        <f t="shared" si="79"/>
        <v>0</v>
      </c>
      <c r="BY77" s="103">
        <f t="shared" si="45"/>
        <v>0</v>
      </c>
      <c r="BZ77" s="103">
        <f t="shared" si="80"/>
        <v>20.301709449913492</v>
      </c>
      <c r="CE77" s="103" t="s">
        <v>69</v>
      </c>
      <c r="CF77" s="103" t="s">
        <v>136</v>
      </c>
      <c r="CG77" s="103" t="s">
        <v>102</v>
      </c>
      <c r="DU77" s="103">
        <f t="shared" si="81"/>
        <v>20.301709449913492</v>
      </c>
    </row>
    <row r="78" spans="1:125" x14ac:dyDescent="0.25">
      <c r="A78" s="102" t="s">
        <v>395</v>
      </c>
      <c r="E78" s="104">
        <v>7380508.5300000003</v>
      </c>
      <c r="F78" s="104">
        <v>27869206.217</v>
      </c>
      <c r="G78" s="104">
        <v>55823077.599925004</v>
      </c>
      <c r="H78" s="104">
        <v>53503354.814923123</v>
      </c>
      <c r="I78" s="104">
        <v>3263047.5152962003</v>
      </c>
      <c r="J78" s="104">
        <v>2674776.2546280064</v>
      </c>
      <c r="AJ78" s="107">
        <f t="shared" si="82"/>
        <v>150513970.93177232</v>
      </c>
      <c r="AN78" s="102" t="s">
        <v>585</v>
      </c>
      <c r="AO78" s="102" t="s">
        <v>395</v>
      </c>
      <c r="AP78" s="102" t="str">
        <f t="shared" si="44"/>
        <v>Repsol Exploración México</v>
      </c>
      <c r="AQ78" s="103">
        <f t="shared" si="46"/>
        <v>0</v>
      </c>
      <c r="AR78" s="103">
        <f t="shared" si="47"/>
        <v>0</v>
      </c>
      <c r="AS78" s="103">
        <f t="shared" si="48"/>
        <v>0</v>
      </c>
      <c r="AT78" s="103">
        <f t="shared" si="49"/>
        <v>7.3805085300000002</v>
      </c>
      <c r="AU78" s="103">
        <f t="shared" si="50"/>
        <v>27.869206216999999</v>
      </c>
      <c r="AV78" s="103">
        <f t="shared" si="51"/>
        <v>55.823077599925007</v>
      </c>
      <c r="AW78" s="103">
        <f t="shared" si="52"/>
        <v>53.503354814923121</v>
      </c>
      <c r="AX78" s="103">
        <f t="shared" si="53"/>
        <v>3.2630475152962002</v>
      </c>
      <c r="AY78" s="103">
        <f t="shared" si="54"/>
        <v>2.6747762546280063</v>
      </c>
      <c r="AZ78" s="103">
        <f t="shared" si="55"/>
        <v>0</v>
      </c>
      <c r="BA78" s="103">
        <f t="shared" si="56"/>
        <v>0</v>
      </c>
      <c r="BB78" s="103">
        <f t="shared" si="57"/>
        <v>0</v>
      </c>
      <c r="BC78" s="103">
        <f t="shared" si="58"/>
        <v>0</v>
      </c>
      <c r="BD78" s="103">
        <f t="shared" si="59"/>
        <v>0</v>
      </c>
      <c r="BE78" s="103">
        <f t="shared" si="60"/>
        <v>0</v>
      </c>
      <c r="BF78" s="103">
        <f t="shared" si="61"/>
        <v>0</v>
      </c>
      <c r="BG78" s="103">
        <f t="shared" si="62"/>
        <v>0</v>
      </c>
      <c r="BH78" s="103">
        <f t="shared" si="63"/>
        <v>0</v>
      </c>
      <c r="BI78" s="103">
        <f t="shared" si="64"/>
        <v>0</v>
      </c>
      <c r="BJ78" s="103">
        <f t="shared" si="65"/>
        <v>0</v>
      </c>
      <c r="BK78" s="103">
        <f t="shared" si="66"/>
        <v>0</v>
      </c>
      <c r="BL78" s="103">
        <f t="shared" si="67"/>
        <v>0</v>
      </c>
      <c r="BM78" s="103">
        <f t="shared" si="68"/>
        <v>0</v>
      </c>
      <c r="BN78" s="103">
        <f t="shared" si="69"/>
        <v>0</v>
      </c>
      <c r="BO78" s="103">
        <f t="shared" si="70"/>
        <v>0</v>
      </c>
      <c r="BP78" s="103">
        <f t="shared" si="71"/>
        <v>0</v>
      </c>
      <c r="BQ78" s="103">
        <f t="shared" si="72"/>
        <v>0</v>
      </c>
      <c r="BR78" s="103">
        <f t="shared" si="73"/>
        <v>0</v>
      </c>
      <c r="BS78" s="103">
        <f t="shared" si="74"/>
        <v>0</v>
      </c>
      <c r="BT78" s="103">
        <f t="shared" si="75"/>
        <v>0</v>
      </c>
      <c r="BU78" s="103">
        <f t="shared" si="76"/>
        <v>0</v>
      </c>
      <c r="BV78" s="103">
        <f t="shared" si="77"/>
        <v>0</v>
      </c>
      <c r="BW78" s="103">
        <f t="shared" si="78"/>
        <v>0</v>
      </c>
      <c r="BX78" s="103">
        <f t="shared" si="79"/>
        <v>0</v>
      </c>
      <c r="BY78" s="103">
        <f t="shared" si="45"/>
        <v>0</v>
      </c>
      <c r="BZ78" s="103">
        <f t="shared" si="80"/>
        <v>150.51397093177232</v>
      </c>
      <c r="CE78" s="103" t="s">
        <v>365</v>
      </c>
      <c r="CF78" s="103" t="s">
        <v>136</v>
      </c>
      <c r="CG78" s="103" t="s">
        <v>102</v>
      </c>
      <c r="DU78" s="103">
        <f t="shared" si="81"/>
        <v>150.51397093177232</v>
      </c>
    </row>
    <row r="79" spans="1:125" x14ac:dyDescent="0.25">
      <c r="A79" s="102" t="s">
        <v>403</v>
      </c>
      <c r="E79" s="104">
        <v>4673122.7029999997</v>
      </c>
      <c r="F79" s="104">
        <v>9195000</v>
      </c>
      <c r="G79" s="104">
        <v>15767413.529999999</v>
      </c>
      <c r="H79" s="104">
        <v>62884517</v>
      </c>
      <c r="I79" s="104">
        <v>10755064</v>
      </c>
      <c r="J79" s="104">
        <v>2945480</v>
      </c>
      <c r="AJ79" s="107">
        <f t="shared" si="82"/>
        <v>106220597.233</v>
      </c>
      <c r="AN79" s="102" t="s">
        <v>585</v>
      </c>
      <c r="AO79" s="102" t="s">
        <v>403</v>
      </c>
      <c r="AP79" s="102" t="str">
        <f t="shared" si="44"/>
        <v>PC Carigali Mexico Operations</v>
      </c>
      <c r="AQ79" s="103">
        <f t="shared" si="46"/>
        <v>0</v>
      </c>
      <c r="AR79" s="103">
        <f t="shared" si="47"/>
        <v>0</v>
      </c>
      <c r="AS79" s="103">
        <f t="shared" si="48"/>
        <v>0</v>
      </c>
      <c r="AT79" s="103">
        <f t="shared" si="49"/>
        <v>4.6731227029999998</v>
      </c>
      <c r="AU79" s="103">
        <f t="shared" si="50"/>
        <v>9.1950000000000003</v>
      </c>
      <c r="AV79" s="103">
        <f t="shared" si="51"/>
        <v>15.767413529999999</v>
      </c>
      <c r="AW79" s="103">
        <f t="shared" si="52"/>
        <v>62.884517000000002</v>
      </c>
      <c r="AX79" s="103">
        <f t="shared" si="53"/>
        <v>10.755064000000001</v>
      </c>
      <c r="AY79" s="103">
        <f t="shared" si="54"/>
        <v>2.9454799999999999</v>
      </c>
      <c r="AZ79" s="103">
        <f t="shared" si="55"/>
        <v>0</v>
      </c>
      <c r="BA79" s="103">
        <f t="shared" si="56"/>
        <v>0</v>
      </c>
      <c r="BB79" s="103">
        <f t="shared" si="57"/>
        <v>0</v>
      </c>
      <c r="BC79" s="103">
        <f t="shared" si="58"/>
        <v>0</v>
      </c>
      <c r="BD79" s="103">
        <f t="shared" si="59"/>
        <v>0</v>
      </c>
      <c r="BE79" s="103">
        <f t="shared" si="60"/>
        <v>0</v>
      </c>
      <c r="BF79" s="103">
        <f t="shared" si="61"/>
        <v>0</v>
      </c>
      <c r="BG79" s="103">
        <f t="shared" si="62"/>
        <v>0</v>
      </c>
      <c r="BH79" s="103">
        <f t="shared" si="63"/>
        <v>0</v>
      </c>
      <c r="BI79" s="103">
        <f t="shared" si="64"/>
        <v>0</v>
      </c>
      <c r="BJ79" s="103">
        <f t="shared" si="65"/>
        <v>0</v>
      </c>
      <c r="BK79" s="103">
        <f t="shared" si="66"/>
        <v>0</v>
      </c>
      <c r="BL79" s="103">
        <f t="shared" si="67"/>
        <v>0</v>
      </c>
      <c r="BM79" s="103">
        <f t="shared" si="68"/>
        <v>0</v>
      </c>
      <c r="BN79" s="103">
        <f t="shared" si="69"/>
        <v>0</v>
      </c>
      <c r="BO79" s="103">
        <f t="shared" si="70"/>
        <v>0</v>
      </c>
      <c r="BP79" s="103">
        <f t="shared" si="71"/>
        <v>0</v>
      </c>
      <c r="BQ79" s="103">
        <f t="shared" si="72"/>
        <v>0</v>
      </c>
      <c r="BR79" s="103">
        <f t="shared" si="73"/>
        <v>0</v>
      </c>
      <c r="BS79" s="103">
        <f t="shared" si="74"/>
        <v>0</v>
      </c>
      <c r="BT79" s="103">
        <f t="shared" si="75"/>
        <v>0</v>
      </c>
      <c r="BU79" s="103">
        <f t="shared" si="76"/>
        <v>0</v>
      </c>
      <c r="BV79" s="103">
        <f t="shared" si="77"/>
        <v>0</v>
      </c>
      <c r="BW79" s="103">
        <f t="shared" si="78"/>
        <v>0</v>
      </c>
      <c r="BX79" s="103">
        <f t="shared" si="79"/>
        <v>0</v>
      </c>
      <c r="BY79" s="103">
        <f t="shared" si="45"/>
        <v>0</v>
      </c>
      <c r="BZ79" s="103">
        <f t="shared" si="80"/>
        <v>106.22059723299999</v>
      </c>
      <c r="CE79" s="103" t="s">
        <v>395</v>
      </c>
      <c r="CF79" s="103" t="s">
        <v>398</v>
      </c>
      <c r="CG79" s="103" t="s">
        <v>585</v>
      </c>
      <c r="DU79" s="103">
        <f t="shared" si="81"/>
        <v>106.22059723299999</v>
      </c>
    </row>
    <row r="80" spans="1:125" x14ac:dyDescent="0.25">
      <c r="A80" s="102" t="s">
        <v>409</v>
      </c>
      <c r="E80" s="104">
        <v>3017561.13</v>
      </c>
      <c r="F80" s="104">
        <v>3831967.41</v>
      </c>
      <c r="G80" s="104">
        <v>1766001.4035</v>
      </c>
      <c r="H80" s="104">
        <v>1484385.8486750002</v>
      </c>
      <c r="I80" s="104">
        <v>1538513.1518918751</v>
      </c>
      <c r="J80" s="104">
        <v>1337156.5317644142</v>
      </c>
      <c r="AJ80" s="107">
        <f t="shared" si="82"/>
        <v>12975585.475831289</v>
      </c>
      <c r="AN80" s="102" t="s">
        <v>585</v>
      </c>
      <c r="AO80" s="102" t="s">
        <v>409</v>
      </c>
      <c r="AP80" s="102" t="str">
        <f t="shared" si="44"/>
        <v>Repsol Exploración México</v>
      </c>
      <c r="AQ80" s="103">
        <f t="shared" si="46"/>
        <v>0</v>
      </c>
      <c r="AR80" s="103">
        <f t="shared" si="47"/>
        <v>0</v>
      </c>
      <c r="AS80" s="103">
        <f t="shared" si="48"/>
        <v>0</v>
      </c>
      <c r="AT80" s="103">
        <f t="shared" si="49"/>
        <v>3.0175611299999998</v>
      </c>
      <c r="AU80" s="103">
        <f t="shared" si="50"/>
        <v>3.8319674100000003</v>
      </c>
      <c r="AV80" s="103">
        <f t="shared" si="51"/>
        <v>1.7660014035</v>
      </c>
      <c r="AW80" s="103">
        <f t="shared" si="52"/>
        <v>1.4843858486750003</v>
      </c>
      <c r="AX80" s="103">
        <f t="shared" si="53"/>
        <v>1.5385131518918751</v>
      </c>
      <c r="AY80" s="103">
        <f t="shared" si="54"/>
        <v>1.3371565317644141</v>
      </c>
      <c r="AZ80" s="103">
        <f t="shared" si="55"/>
        <v>0</v>
      </c>
      <c r="BA80" s="103">
        <f t="shared" si="56"/>
        <v>0</v>
      </c>
      <c r="BB80" s="103">
        <f t="shared" si="57"/>
        <v>0</v>
      </c>
      <c r="BC80" s="103">
        <f t="shared" si="58"/>
        <v>0</v>
      </c>
      <c r="BD80" s="103">
        <f t="shared" si="59"/>
        <v>0</v>
      </c>
      <c r="BE80" s="103">
        <f t="shared" si="60"/>
        <v>0</v>
      </c>
      <c r="BF80" s="103">
        <f t="shared" si="61"/>
        <v>0</v>
      </c>
      <c r="BG80" s="103">
        <f t="shared" si="62"/>
        <v>0</v>
      </c>
      <c r="BH80" s="103">
        <f t="shared" si="63"/>
        <v>0</v>
      </c>
      <c r="BI80" s="103">
        <f t="shared" si="64"/>
        <v>0</v>
      </c>
      <c r="BJ80" s="103">
        <f t="shared" si="65"/>
        <v>0</v>
      </c>
      <c r="BK80" s="103">
        <f t="shared" si="66"/>
        <v>0</v>
      </c>
      <c r="BL80" s="103">
        <f t="shared" si="67"/>
        <v>0</v>
      </c>
      <c r="BM80" s="103">
        <f t="shared" si="68"/>
        <v>0</v>
      </c>
      <c r="BN80" s="103">
        <f t="shared" si="69"/>
        <v>0</v>
      </c>
      <c r="BO80" s="103">
        <f t="shared" si="70"/>
        <v>0</v>
      </c>
      <c r="BP80" s="103">
        <f t="shared" si="71"/>
        <v>0</v>
      </c>
      <c r="BQ80" s="103">
        <f t="shared" si="72"/>
        <v>0</v>
      </c>
      <c r="BR80" s="103">
        <f t="shared" si="73"/>
        <v>0</v>
      </c>
      <c r="BS80" s="103">
        <f t="shared" si="74"/>
        <v>0</v>
      </c>
      <c r="BT80" s="103">
        <f t="shared" si="75"/>
        <v>0</v>
      </c>
      <c r="BU80" s="103">
        <f t="shared" si="76"/>
        <v>0</v>
      </c>
      <c r="BV80" s="103">
        <f t="shared" si="77"/>
        <v>0</v>
      </c>
      <c r="BW80" s="103">
        <f t="shared" si="78"/>
        <v>0</v>
      </c>
      <c r="BX80" s="103">
        <f t="shared" si="79"/>
        <v>0</v>
      </c>
      <c r="BY80" s="103">
        <f t="shared" si="45"/>
        <v>0</v>
      </c>
      <c r="BZ80" s="103">
        <f t="shared" si="80"/>
        <v>12.97558547583129</v>
      </c>
      <c r="CE80" s="103" t="s">
        <v>403</v>
      </c>
      <c r="CF80" s="103" t="s">
        <v>12</v>
      </c>
      <c r="CG80" s="103" t="s">
        <v>585</v>
      </c>
      <c r="DU80" s="103">
        <f t="shared" si="81"/>
        <v>12.97558547583129</v>
      </c>
    </row>
    <row r="81" spans="1:125" x14ac:dyDescent="0.25">
      <c r="A81" s="102" t="s">
        <v>414</v>
      </c>
      <c r="E81" s="104">
        <v>2328854.95777475</v>
      </c>
      <c r="F81" s="104">
        <v>6677767.7820179015</v>
      </c>
      <c r="G81" s="104">
        <v>6073802.9578155037</v>
      </c>
      <c r="H81" s="104">
        <v>59918646.845869787</v>
      </c>
      <c r="I81" s="104">
        <v>2647338.1620535315</v>
      </c>
      <c r="J81" s="104">
        <v>378588.72442773159</v>
      </c>
      <c r="AJ81" s="107">
        <f t="shared" si="82"/>
        <v>78024999.429959193</v>
      </c>
      <c r="AN81" s="102" t="s">
        <v>585</v>
      </c>
      <c r="AO81" s="102" t="s">
        <v>414</v>
      </c>
      <c r="AP81" s="102" t="str">
        <f t="shared" si="44"/>
        <v>Pemex Exploración y Producción</v>
      </c>
      <c r="AQ81" s="103">
        <f t="shared" si="46"/>
        <v>0</v>
      </c>
      <c r="AR81" s="103">
        <f t="shared" si="47"/>
        <v>0</v>
      </c>
      <c r="AS81" s="103">
        <f t="shared" si="48"/>
        <v>0</v>
      </c>
      <c r="AT81" s="103">
        <f t="shared" si="49"/>
        <v>2.3288549577747499</v>
      </c>
      <c r="AU81" s="103">
        <f t="shared" si="50"/>
        <v>6.6777677820179013</v>
      </c>
      <c r="AV81" s="103">
        <f t="shared" si="51"/>
        <v>6.0738029578155039</v>
      </c>
      <c r="AW81" s="103">
        <f t="shared" si="52"/>
        <v>59.918646845869787</v>
      </c>
      <c r="AX81" s="103">
        <f t="shared" si="53"/>
        <v>2.6473381620535315</v>
      </c>
      <c r="AY81" s="103">
        <f t="shared" si="54"/>
        <v>0.37858872442773162</v>
      </c>
      <c r="AZ81" s="103">
        <f t="shared" si="55"/>
        <v>0</v>
      </c>
      <c r="BA81" s="103">
        <f t="shared" si="56"/>
        <v>0</v>
      </c>
      <c r="BB81" s="103">
        <f t="shared" si="57"/>
        <v>0</v>
      </c>
      <c r="BC81" s="103">
        <f t="shared" si="58"/>
        <v>0</v>
      </c>
      <c r="BD81" s="103">
        <f t="shared" si="59"/>
        <v>0</v>
      </c>
      <c r="BE81" s="103">
        <f t="shared" si="60"/>
        <v>0</v>
      </c>
      <c r="BF81" s="103">
        <f t="shared" si="61"/>
        <v>0</v>
      </c>
      <c r="BG81" s="103">
        <f t="shared" si="62"/>
        <v>0</v>
      </c>
      <c r="BH81" s="103">
        <f t="shared" si="63"/>
        <v>0</v>
      </c>
      <c r="BI81" s="103">
        <f t="shared" si="64"/>
        <v>0</v>
      </c>
      <c r="BJ81" s="103">
        <f t="shared" si="65"/>
        <v>0</v>
      </c>
      <c r="BK81" s="103">
        <f t="shared" si="66"/>
        <v>0</v>
      </c>
      <c r="BL81" s="103">
        <f t="shared" si="67"/>
        <v>0</v>
      </c>
      <c r="BM81" s="103">
        <f t="shared" si="68"/>
        <v>0</v>
      </c>
      <c r="BN81" s="103">
        <f t="shared" si="69"/>
        <v>0</v>
      </c>
      <c r="BO81" s="103">
        <f t="shared" si="70"/>
        <v>0</v>
      </c>
      <c r="BP81" s="103">
        <f t="shared" si="71"/>
        <v>0</v>
      </c>
      <c r="BQ81" s="103">
        <f t="shared" si="72"/>
        <v>0</v>
      </c>
      <c r="BR81" s="103">
        <f t="shared" si="73"/>
        <v>0</v>
      </c>
      <c r="BS81" s="103">
        <f t="shared" si="74"/>
        <v>0</v>
      </c>
      <c r="BT81" s="103">
        <f t="shared" si="75"/>
        <v>0</v>
      </c>
      <c r="BU81" s="103">
        <f t="shared" si="76"/>
        <v>0</v>
      </c>
      <c r="BV81" s="103">
        <f t="shared" si="77"/>
        <v>0</v>
      </c>
      <c r="BW81" s="103">
        <f t="shared" si="78"/>
        <v>0</v>
      </c>
      <c r="BX81" s="103">
        <f t="shared" si="79"/>
        <v>0</v>
      </c>
      <c r="BY81" s="103">
        <f t="shared" si="45"/>
        <v>0</v>
      </c>
      <c r="BZ81" s="103">
        <f t="shared" si="80"/>
        <v>78.024999429959195</v>
      </c>
      <c r="CE81" s="103" t="s">
        <v>409</v>
      </c>
      <c r="CF81" s="103" t="s">
        <v>398</v>
      </c>
      <c r="CG81" s="103" t="s">
        <v>585</v>
      </c>
      <c r="DU81" s="103">
        <f t="shared" si="81"/>
        <v>78.024999429959195</v>
      </c>
    </row>
    <row r="82" spans="1:125" x14ac:dyDescent="0.25">
      <c r="A82" s="102" t="s">
        <v>415</v>
      </c>
      <c r="E82" s="104">
        <v>8115995</v>
      </c>
      <c r="F82" s="104">
        <v>13447393.999999998</v>
      </c>
      <c r="G82" s="104">
        <v>66146774</v>
      </c>
      <c r="H82" s="104">
        <v>2188943</v>
      </c>
      <c r="I82" s="104">
        <v>2234035</v>
      </c>
      <c r="J82" s="104">
        <v>574809.63749999995</v>
      </c>
      <c r="AJ82" s="107">
        <f t="shared" si="82"/>
        <v>92707950.637500003</v>
      </c>
      <c r="AN82" s="102" t="s">
        <v>585</v>
      </c>
      <c r="AO82" s="102" t="s">
        <v>415</v>
      </c>
      <c r="AP82" s="102" t="str">
        <f t="shared" si="44"/>
        <v>Shell Exploracion y Extraccion de Mexico</v>
      </c>
      <c r="AQ82" s="103">
        <f t="shared" si="46"/>
        <v>0</v>
      </c>
      <c r="AR82" s="103">
        <f t="shared" si="47"/>
        <v>0</v>
      </c>
      <c r="AS82" s="103">
        <f t="shared" si="48"/>
        <v>0</v>
      </c>
      <c r="AT82" s="103">
        <f t="shared" si="49"/>
        <v>8.1159949999999998</v>
      </c>
      <c r="AU82" s="103">
        <f t="shared" si="50"/>
        <v>13.447393999999997</v>
      </c>
      <c r="AV82" s="103">
        <f t="shared" si="51"/>
        <v>66.146773999999994</v>
      </c>
      <c r="AW82" s="103">
        <f t="shared" si="52"/>
        <v>2.1889430000000001</v>
      </c>
      <c r="AX82" s="103">
        <f t="shared" si="53"/>
        <v>2.234035</v>
      </c>
      <c r="AY82" s="103">
        <f t="shared" si="54"/>
        <v>0.57480963749999991</v>
      </c>
      <c r="AZ82" s="103">
        <f t="shared" si="55"/>
        <v>0</v>
      </c>
      <c r="BA82" s="103">
        <f t="shared" si="56"/>
        <v>0</v>
      </c>
      <c r="BB82" s="103">
        <f t="shared" si="57"/>
        <v>0</v>
      </c>
      <c r="BC82" s="103">
        <f t="shared" si="58"/>
        <v>0</v>
      </c>
      <c r="BD82" s="103">
        <f t="shared" si="59"/>
        <v>0</v>
      </c>
      <c r="BE82" s="103">
        <f t="shared" si="60"/>
        <v>0</v>
      </c>
      <c r="BF82" s="103">
        <f t="shared" si="61"/>
        <v>0</v>
      </c>
      <c r="BG82" s="103">
        <f t="shared" si="62"/>
        <v>0</v>
      </c>
      <c r="BH82" s="103">
        <f t="shared" si="63"/>
        <v>0</v>
      </c>
      <c r="BI82" s="103">
        <f t="shared" si="64"/>
        <v>0</v>
      </c>
      <c r="BJ82" s="103">
        <f t="shared" si="65"/>
        <v>0</v>
      </c>
      <c r="BK82" s="103">
        <f t="shared" si="66"/>
        <v>0</v>
      </c>
      <c r="BL82" s="103">
        <f t="shared" si="67"/>
        <v>0</v>
      </c>
      <c r="BM82" s="103">
        <f t="shared" si="68"/>
        <v>0</v>
      </c>
      <c r="BN82" s="103">
        <f t="shared" si="69"/>
        <v>0</v>
      </c>
      <c r="BO82" s="103">
        <f t="shared" si="70"/>
        <v>0</v>
      </c>
      <c r="BP82" s="103">
        <f t="shared" si="71"/>
        <v>0</v>
      </c>
      <c r="BQ82" s="103">
        <f t="shared" si="72"/>
        <v>0</v>
      </c>
      <c r="BR82" s="103">
        <f t="shared" si="73"/>
        <v>0</v>
      </c>
      <c r="BS82" s="103">
        <f t="shared" si="74"/>
        <v>0</v>
      </c>
      <c r="BT82" s="103">
        <f t="shared" si="75"/>
        <v>0</v>
      </c>
      <c r="BU82" s="103">
        <f t="shared" si="76"/>
        <v>0</v>
      </c>
      <c r="BV82" s="103">
        <f t="shared" si="77"/>
        <v>0</v>
      </c>
      <c r="BW82" s="103">
        <f t="shared" si="78"/>
        <v>0</v>
      </c>
      <c r="BX82" s="103">
        <f t="shared" si="79"/>
        <v>0</v>
      </c>
      <c r="BY82" s="103">
        <f t="shared" si="45"/>
        <v>0</v>
      </c>
      <c r="BZ82" s="103">
        <f t="shared" si="80"/>
        <v>92.707950637500005</v>
      </c>
      <c r="CE82" s="103" t="s">
        <v>414</v>
      </c>
      <c r="CF82" s="103" t="s">
        <v>15</v>
      </c>
      <c r="CG82" s="103" t="s">
        <v>585</v>
      </c>
      <c r="DU82" s="103">
        <f t="shared" si="81"/>
        <v>92.707950637500005</v>
      </c>
    </row>
    <row r="83" spans="1:125" x14ac:dyDescent="0.25">
      <c r="A83" s="102" t="s">
        <v>417</v>
      </c>
      <c r="E83" s="104">
        <v>7985040</v>
      </c>
      <c r="F83" s="104">
        <v>56610562</v>
      </c>
      <c r="G83" s="104">
        <v>47146774</v>
      </c>
      <c r="H83" s="104">
        <v>2189043</v>
      </c>
      <c r="I83" s="104">
        <v>2234035</v>
      </c>
      <c r="J83" s="104">
        <v>574809.63749999995</v>
      </c>
      <c r="AJ83" s="107">
        <f t="shared" si="82"/>
        <v>116740263.6375</v>
      </c>
      <c r="AN83" s="102" t="s">
        <v>585</v>
      </c>
      <c r="AO83" s="102" t="s">
        <v>417</v>
      </c>
      <c r="AP83" s="102" t="str">
        <f t="shared" si="44"/>
        <v>Shell Exploracion y Extraccion de Mexico</v>
      </c>
      <c r="AQ83" s="103">
        <f t="shared" si="46"/>
        <v>0</v>
      </c>
      <c r="AR83" s="103">
        <f t="shared" si="47"/>
        <v>0</v>
      </c>
      <c r="AS83" s="103">
        <f t="shared" si="48"/>
        <v>0</v>
      </c>
      <c r="AT83" s="103">
        <f t="shared" si="49"/>
        <v>7.9850399999999997</v>
      </c>
      <c r="AU83" s="103">
        <f t="shared" si="50"/>
        <v>56.610562000000002</v>
      </c>
      <c r="AV83" s="103">
        <f t="shared" si="51"/>
        <v>47.146774000000001</v>
      </c>
      <c r="AW83" s="103">
        <f t="shared" si="52"/>
        <v>2.1890429999999999</v>
      </c>
      <c r="AX83" s="103">
        <f t="shared" si="53"/>
        <v>2.234035</v>
      </c>
      <c r="AY83" s="103">
        <f t="shared" si="54"/>
        <v>0.57480963749999991</v>
      </c>
      <c r="AZ83" s="103">
        <f t="shared" si="55"/>
        <v>0</v>
      </c>
      <c r="BA83" s="103">
        <f t="shared" si="56"/>
        <v>0</v>
      </c>
      <c r="BB83" s="103">
        <f t="shared" si="57"/>
        <v>0</v>
      </c>
      <c r="BC83" s="103">
        <f t="shared" si="58"/>
        <v>0</v>
      </c>
      <c r="BD83" s="103">
        <f t="shared" si="59"/>
        <v>0</v>
      </c>
      <c r="BE83" s="103">
        <f t="shared" si="60"/>
        <v>0</v>
      </c>
      <c r="BF83" s="103">
        <f t="shared" si="61"/>
        <v>0</v>
      </c>
      <c r="BG83" s="103">
        <f t="shared" si="62"/>
        <v>0</v>
      </c>
      <c r="BH83" s="103">
        <f t="shared" si="63"/>
        <v>0</v>
      </c>
      <c r="BI83" s="103">
        <f t="shared" si="64"/>
        <v>0</v>
      </c>
      <c r="BJ83" s="103">
        <f t="shared" si="65"/>
        <v>0</v>
      </c>
      <c r="BK83" s="103">
        <f t="shared" si="66"/>
        <v>0</v>
      </c>
      <c r="BL83" s="103">
        <f t="shared" si="67"/>
        <v>0</v>
      </c>
      <c r="BM83" s="103">
        <f t="shared" si="68"/>
        <v>0</v>
      </c>
      <c r="BN83" s="103">
        <f t="shared" si="69"/>
        <v>0</v>
      </c>
      <c r="BO83" s="103">
        <f t="shared" si="70"/>
        <v>0</v>
      </c>
      <c r="BP83" s="103">
        <f t="shared" si="71"/>
        <v>0</v>
      </c>
      <c r="BQ83" s="103">
        <f t="shared" si="72"/>
        <v>0</v>
      </c>
      <c r="BR83" s="103">
        <f t="shared" si="73"/>
        <v>0</v>
      </c>
      <c r="BS83" s="103">
        <f t="shared" si="74"/>
        <v>0</v>
      </c>
      <c r="BT83" s="103">
        <f t="shared" si="75"/>
        <v>0</v>
      </c>
      <c r="BU83" s="103">
        <f t="shared" si="76"/>
        <v>0</v>
      </c>
      <c r="BV83" s="103">
        <f t="shared" si="77"/>
        <v>0</v>
      </c>
      <c r="BW83" s="103">
        <f t="shared" si="78"/>
        <v>0</v>
      </c>
      <c r="BX83" s="103">
        <f t="shared" si="79"/>
        <v>0</v>
      </c>
      <c r="BY83" s="103">
        <f t="shared" si="45"/>
        <v>0</v>
      </c>
      <c r="BZ83" s="103">
        <f t="shared" si="80"/>
        <v>116.74026363750001</v>
      </c>
      <c r="CE83" s="103" t="s">
        <v>415</v>
      </c>
      <c r="CF83" s="103" t="s">
        <v>380</v>
      </c>
      <c r="CG83" s="103" t="s">
        <v>585</v>
      </c>
      <c r="DU83" s="103">
        <f t="shared" si="81"/>
        <v>116.74026363750001</v>
      </c>
    </row>
    <row r="84" spans="1:125" x14ac:dyDescent="0.25">
      <c r="A84" s="102" t="s">
        <v>418</v>
      </c>
      <c r="E84" s="104">
        <v>33660000</v>
      </c>
      <c r="F84" s="104">
        <v>16791299.652106665</v>
      </c>
      <c r="G84" s="104">
        <v>43984694.443773337</v>
      </c>
      <c r="H84" s="104">
        <v>113276982.73544002</v>
      </c>
      <c r="I84" s="104">
        <v>6055032.360439999</v>
      </c>
      <c r="J84" s="104">
        <v>1399353.6802199997</v>
      </c>
      <c r="AJ84" s="107">
        <f t="shared" si="82"/>
        <v>215167362.87198001</v>
      </c>
      <c r="AN84" s="102" t="s">
        <v>585</v>
      </c>
      <c r="AO84" s="102" t="s">
        <v>418</v>
      </c>
      <c r="AP84" s="102" t="str">
        <f t="shared" si="44"/>
        <v>Chevron Energía de México</v>
      </c>
      <c r="AQ84" s="103">
        <f t="shared" si="46"/>
        <v>0</v>
      </c>
      <c r="AR84" s="103">
        <f t="shared" si="47"/>
        <v>0</v>
      </c>
      <c r="AS84" s="103">
        <f t="shared" si="48"/>
        <v>0</v>
      </c>
      <c r="AT84" s="103">
        <f t="shared" si="49"/>
        <v>33.659999999999997</v>
      </c>
      <c r="AU84" s="103">
        <f t="shared" si="50"/>
        <v>16.791299652106666</v>
      </c>
      <c r="AV84" s="103">
        <f t="shared" si="51"/>
        <v>43.984694443773336</v>
      </c>
      <c r="AW84" s="103">
        <f t="shared" si="52"/>
        <v>113.27698273544001</v>
      </c>
      <c r="AX84" s="103">
        <f t="shared" si="53"/>
        <v>6.0550323604399994</v>
      </c>
      <c r="AY84" s="103">
        <f t="shared" si="54"/>
        <v>1.3993536802199997</v>
      </c>
      <c r="AZ84" s="103">
        <f t="shared" si="55"/>
        <v>0</v>
      </c>
      <c r="BA84" s="103">
        <f t="shared" si="56"/>
        <v>0</v>
      </c>
      <c r="BB84" s="103">
        <f t="shared" si="57"/>
        <v>0</v>
      </c>
      <c r="BC84" s="103">
        <f t="shared" si="58"/>
        <v>0</v>
      </c>
      <c r="BD84" s="103">
        <f t="shared" si="59"/>
        <v>0</v>
      </c>
      <c r="BE84" s="103">
        <f t="shared" si="60"/>
        <v>0</v>
      </c>
      <c r="BF84" s="103">
        <f t="shared" si="61"/>
        <v>0</v>
      </c>
      <c r="BG84" s="103">
        <f t="shared" si="62"/>
        <v>0</v>
      </c>
      <c r="BH84" s="103">
        <f t="shared" si="63"/>
        <v>0</v>
      </c>
      <c r="BI84" s="103">
        <f t="shared" si="64"/>
        <v>0</v>
      </c>
      <c r="BJ84" s="103">
        <f t="shared" si="65"/>
        <v>0</v>
      </c>
      <c r="BK84" s="103">
        <f t="shared" si="66"/>
        <v>0</v>
      </c>
      <c r="BL84" s="103">
        <f t="shared" si="67"/>
        <v>0</v>
      </c>
      <c r="BM84" s="103">
        <f t="shared" si="68"/>
        <v>0</v>
      </c>
      <c r="BN84" s="103">
        <f t="shared" si="69"/>
        <v>0</v>
      </c>
      <c r="BO84" s="103">
        <f t="shared" si="70"/>
        <v>0</v>
      </c>
      <c r="BP84" s="103">
        <f t="shared" si="71"/>
        <v>0</v>
      </c>
      <c r="BQ84" s="103">
        <f t="shared" si="72"/>
        <v>0</v>
      </c>
      <c r="BR84" s="103">
        <f t="shared" si="73"/>
        <v>0</v>
      </c>
      <c r="BS84" s="103">
        <f t="shared" si="74"/>
        <v>0</v>
      </c>
      <c r="BT84" s="103">
        <f t="shared" si="75"/>
        <v>0</v>
      </c>
      <c r="BU84" s="103">
        <f t="shared" si="76"/>
        <v>0</v>
      </c>
      <c r="BV84" s="103">
        <f t="shared" si="77"/>
        <v>0</v>
      </c>
      <c r="BW84" s="103">
        <f t="shared" si="78"/>
        <v>0</v>
      </c>
      <c r="BX84" s="103">
        <f t="shared" si="79"/>
        <v>0</v>
      </c>
      <c r="BY84" s="103">
        <f t="shared" si="45"/>
        <v>0</v>
      </c>
      <c r="BZ84" s="103">
        <f t="shared" si="80"/>
        <v>215.16736287198</v>
      </c>
      <c r="CE84" s="103" t="s">
        <v>417</v>
      </c>
      <c r="CF84" s="103" t="s">
        <v>380</v>
      </c>
      <c r="CG84" s="103" t="s">
        <v>585</v>
      </c>
      <c r="DU84" s="103">
        <f t="shared" si="81"/>
        <v>215.16736287198</v>
      </c>
    </row>
    <row r="85" spans="1:125" x14ac:dyDescent="0.25">
      <c r="A85" s="102" t="s">
        <v>422</v>
      </c>
      <c r="E85" s="104">
        <v>4895151</v>
      </c>
      <c r="F85" s="104">
        <v>6117866</v>
      </c>
      <c r="G85" s="104">
        <v>2759452</v>
      </c>
      <c r="H85" s="104">
        <v>46188943</v>
      </c>
      <c r="I85" s="104">
        <v>2234035</v>
      </c>
      <c r="J85" s="104">
        <v>574809.63749999995</v>
      </c>
      <c r="AJ85" s="107">
        <f t="shared" si="82"/>
        <v>62770256.637500003</v>
      </c>
      <c r="AN85" s="102" t="s">
        <v>585</v>
      </c>
      <c r="AO85" s="102" t="s">
        <v>422</v>
      </c>
      <c r="AP85" s="102" t="str">
        <f t="shared" si="44"/>
        <v>Shell Exploracion y Extraccion de Mexico</v>
      </c>
      <c r="AQ85" s="103">
        <f t="shared" si="46"/>
        <v>0</v>
      </c>
      <c r="AR85" s="103">
        <f t="shared" si="47"/>
        <v>0</v>
      </c>
      <c r="AS85" s="103">
        <f t="shared" si="48"/>
        <v>0</v>
      </c>
      <c r="AT85" s="103">
        <f t="shared" si="49"/>
        <v>4.8951510000000003</v>
      </c>
      <c r="AU85" s="103">
        <f t="shared" si="50"/>
        <v>6.1178660000000002</v>
      </c>
      <c r="AV85" s="103">
        <f t="shared" si="51"/>
        <v>2.759452</v>
      </c>
      <c r="AW85" s="103">
        <f t="shared" si="52"/>
        <v>46.188943000000002</v>
      </c>
      <c r="AX85" s="103">
        <f t="shared" si="53"/>
        <v>2.234035</v>
      </c>
      <c r="AY85" s="103">
        <f t="shared" si="54"/>
        <v>0.57480963749999991</v>
      </c>
      <c r="AZ85" s="103">
        <f t="shared" si="55"/>
        <v>0</v>
      </c>
      <c r="BA85" s="103">
        <f t="shared" si="56"/>
        <v>0</v>
      </c>
      <c r="BB85" s="103">
        <f t="shared" si="57"/>
        <v>0</v>
      </c>
      <c r="BC85" s="103">
        <f t="shared" si="58"/>
        <v>0</v>
      </c>
      <c r="BD85" s="103">
        <f t="shared" si="59"/>
        <v>0</v>
      </c>
      <c r="BE85" s="103">
        <f t="shared" si="60"/>
        <v>0</v>
      </c>
      <c r="BF85" s="103">
        <f t="shared" si="61"/>
        <v>0</v>
      </c>
      <c r="BG85" s="103">
        <f t="shared" si="62"/>
        <v>0</v>
      </c>
      <c r="BH85" s="103">
        <f t="shared" si="63"/>
        <v>0</v>
      </c>
      <c r="BI85" s="103">
        <f t="shared" si="64"/>
        <v>0</v>
      </c>
      <c r="BJ85" s="103">
        <f t="shared" si="65"/>
        <v>0</v>
      </c>
      <c r="BK85" s="103">
        <f t="shared" si="66"/>
        <v>0</v>
      </c>
      <c r="BL85" s="103">
        <f t="shared" si="67"/>
        <v>0</v>
      </c>
      <c r="BM85" s="103">
        <f t="shared" si="68"/>
        <v>0</v>
      </c>
      <c r="BN85" s="103">
        <f t="shared" si="69"/>
        <v>0</v>
      </c>
      <c r="BO85" s="103">
        <f t="shared" si="70"/>
        <v>0</v>
      </c>
      <c r="BP85" s="103">
        <f t="shared" si="71"/>
        <v>0</v>
      </c>
      <c r="BQ85" s="103">
        <f t="shared" si="72"/>
        <v>0</v>
      </c>
      <c r="BR85" s="103">
        <f t="shared" si="73"/>
        <v>0</v>
      </c>
      <c r="BS85" s="103">
        <f t="shared" si="74"/>
        <v>0</v>
      </c>
      <c r="BT85" s="103">
        <f t="shared" si="75"/>
        <v>0</v>
      </c>
      <c r="BU85" s="103">
        <f t="shared" si="76"/>
        <v>0</v>
      </c>
      <c r="BV85" s="103">
        <f t="shared" si="77"/>
        <v>0</v>
      </c>
      <c r="BW85" s="103">
        <f t="shared" si="78"/>
        <v>0</v>
      </c>
      <c r="BX85" s="103">
        <f t="shared" si="79"/>
        <v>0</v>
      </c>
      <c r="BY85" s="103">
        <f t="shared" si="45"/>
        <v>0</v>
      </c>
      <c r="BZ85" s="103">
        <f t="shared" si="80"/>
        <v>62.770256637500005</v>
      </c>
      <c r="CE85" s="103" t="s">
        <v>418</v>
      </c>
      <c r="CF85" s="103" t="s">
        <v>56</v>
      </c>
      <c r="CG85" s="103" t="s">
        <v>585</v>
      </c>
      <c r="DU85" s="103">
        <f t="shared" si="81"/>
        <v>62.770256637500005</v>
      </c>
    </row>
    <row r="86" spans="1:125" x14ac:dyDescent="0.25">
      <c r="A86" s="102" t="s">
        <v>423</v>
      </c>
      <c r="E86" s="104">
        <v>10922000</v>
      </c>
      <c r="F86" s="104">
        <v>16383000.000000006</v>
      </c>
      <c r="G86" s="104">
        <v>8628000</v>
      </c>
      <c r="H86" s="104">
        <v>44945642.842857145</v>
      </c>
      <c r="I86" s="104">
        <v>5358000</v>
      </c>
      <c r="J86" s="104">
        <v>3408000</v>
      </c>
      <c r="AJ86" s="107">
        <f t="shared" si="82"/>
        <v>89644642.842857152</v>
      </c>
      <c r="AN86" s="102" t="s">
        <v>585</v>
      </c>
      <c r="AO86" s="102" t="s">
        <v>423</v>
      </c>
      <c r="AP86" s="102" t="str">
        <f t="shared" si="44"/>
        <v>Eni México</v>
      </c>
      <c r="AQ86" s="103">
        <f t="shared" si="46"/>
        <v>0</v>
      </c>
      <c r="AR86" s="103">
        <f t="shared" si="47"/>
        <v>0</v>
      </c>
      <c r="AS86" s="103">
        <f t="shared" si="48"/>
        <v>0</v>
      </c>
      <c r="AT86" s="103">
        <f t="shared" si="49"/>
        <v>10.922000000000001</v>
      </c>
      <c r="AU86" s="103">
        <f t="shared" si="50"/>
        <v>16.383000000000006</v>
      </c>
      <c r="AV86" s="103">
        <f t="shared" si="51"/>
        <v>8.6280000000000001</v>
      </c>
      <c r="AW86" s="103">
        <f t="shared" si="52"/>
        <v>44.945642842857147</v>
      </c>
      <c r="AX86" s="103">
        <f t="shared" si="53"/>
        <v>5.3579999999999997</v>
      </c>
      <c r="AY86" s="103">
        <f t="shared" si="54"/>
        <v>3.4079999999999999</v>
      </c>
      <c r="AZ86" s="103">
        <f t="shared" si="55"/>
        <v>0</v>
      </c>
      <c r="BA86" s="103">
        <f t="shared" si="56"/>
        <v>0</v>
      </c>
      <c r="BB86" s="103">
        <f t="shared" si="57"/>
        <v>0</v>
      </c>
      <c r="BC86" s="103">
        <f t="shared" si="58"/>
        <v>0</v>
      </c>
      <c r="BD86" s="103">
        <f t="shared" si="59"/>
        <v>0</v>
      </c>
      <c r="BE86" s="103">
        <f t="shared" si="60"/>
        <v>0</v>
      </c>
      <c r="BF86" s="103">
        <f t="shared" si="61"/>
        <v>0</v>
      </c>
      <c r="BG86" s="103">
        <f t="shared" si="62"/>
        <v>0</v>
      </c>
      <c r="BH86" s="103">
        <f t="shared" si="63"/>
        <v>0</v>
      </c>
      <c r="BI86" s="103">
        <f t="shared" si="64"/>
        <v>0</v>
      </c>
      <c r="BJ86" s="103">
        <f t="shared" si="65"/>
        <v>0</v>
      </c>
      <c r="BK86" s="103">
        <f t="shared" si="66"/>
        <v>0</v>
      </c>
      <c r="BL86" s="103">
        <f t="shared" si="67"/>
        <v>0</v>
      </c>
      <c r="BM86" s="103">
        <f t="shared" si="68"/>
        <v>0</v>
      </c>
      <c r="BN86" s="103">
        <f t="shared" si="69"/>
        <v>0</v>
      </c>
      <c r="BO86" s="103">
        <f t="shared" si="70"/>
        <v>0</v>
      </c>
      <c r="BP86" s="103">
        <f t="shared" si="71"/>
        <v>0</v>
      </c>
      <c r="BQ86" s="103">
        <f t="shared" si="72"/>
        <v>0</v>
      </c>
      <c r="BR86" s="103">
        <f t="shared" si="73"/>
        <v>0</v>
      </c>
      <c r="BS86" s="103">
        <f t="shared" si="74"/>
        <v>0</v>
      </c>
      <c r="BT86" s="103">
        <f t="shared" si="75"/>
        <v>0</v>
      </c>
      <c r="BU86" s="103">
        <f t="shared" si="76"/>
        <v>0</v>
      </c>
      <c r="BV86" s="103">
        <f t="shared" si="77"/>
        <v>0</v>
      </c>
      <c r="BW86" s="103">
        <f t="shared" si="78"/>
        <v>0</v>
      </c>
      <c r="BX86" s="103">
        <f t="shared" si="79"/>
        <v>0</v>
      </c>
      <c r="BY86" s="103">
        <f t="shared" si="45"/>
        <v>0</v>
      </c>
      <c r="BZ86" s="103">
        <f t="shared" si="80"/>
        <v>89.644642842857152</v>
      </c>
      <c r="CE86" s="103" t="s">
        <v>422</v>
      </c>
      <c r="CF86" s="103" t="s">
        <v>380</v>
      </c>
      <c r="CG86" s="103" t="s">
        <v>585</v>
      </c>
      <c r="DU86" s="103">
        <f t="shared" si="81"/>
        <v>89.644642842857152</v>
      </c>
    </row>
    <row r="87" spans="1:125" x14ac:dyDescent="0.25">
      <c r="A87" s="102" t="s">
        <v>428</v>
      </c>
      <c r="E87" s="104">
        <v>6822667</v>
      </c>
      <c r="F87" s="104">
        <v>9019638</v>
      </c>
      <c r="G87" s="104">
        <v>6381313</v>
      </c>
      <c r="H87" s="104">
        <v>7101455.2700000005</v>
      </c>
      <c r="I87" s="104">
        <v>7867056.5088999998</v>
      </c>
      <c r="J87" s="104">
        <v>3957625.7022615001</v>
      </c>
      <c r="AJ87" s="107">
        <f t="shared" si="82"/>
        <v>41149755.481161498</v>
      </c>
      <c r="AN87" s="102" t="s">
        <v>585</v>
      </c>
      <c r="AO87" s="102" t="s">
        <v>428</v>
      </c>
      <c r="AP87" s="102" t="str">
        <f t="shared" ref="AP87:AP118" si="83">+VLOOKUP(AO87,CE:CG,2,0)</f>
        <v>PC Carigali Mexico Operations</v>
      </c>
      <c r="AQ87" s="103">
        <f t="shared" si="46"/>
        <v>0</v>
      </c>
      <c r="AR87" s="103">
        <f t="shared" si="47"/>
        <v>0</v>
      </c>
      <c r="AS87" s="103">
        <f t="shared" si="48"/>
        <v>0</v>
      </c>
      <c r="AT87" s="103">
        <f t="shared" si="49"/>
        <v>6.822667</v>
      </c>
      <c r="AU87" s="103">
        <f t="shared" si="50"/>
        <v>9.0196380000000005</v>
      </c>
      <c r="AV87" s="103">
        <f t="shared" si="51"/>
        <v>6.3813129999999996</v>
      </c>
      <c r="AW87" s="103">
        <f t="shared" si="52"/>
        <v>7.1014552700000007</v>
      </c>
      <c r="AX87" s="103">
        <f t="shared" si="53"/>
        <v>7.8670565089000002</v>
      </c>
      <c r="AY87" s="103">
        <f t="shared" si="54"/>
        <v>3.9576257022615002</v>
      </c>
      <c r="AZ87" s="103">
        <f t="shared" si="55"/>
        <v>0</v>
      </c>
      <c r="BA87" s="103">
        <f t="shared" si="56"/>
        <v>0</v>
      </c>
      <c r="BB87" s="103">
        <f t="shared" si="57"/>
        <v>0</v>
      </c>
      <c r="BC87" s="103">
        <f t="shared" si="58"/>
        <v>0</v>
      </c>
      <c r="BD87" s="103">
        <f t="shared" si="59"/>
        <v>0</v>
      </c>
      <c r="BE87" s="103">
        <f t="shared" si="60"/>
        <v>0</v>
      </c>
      <c r="BF87" s="103">
        <f t="shared" si="61"/>
        <v>0</v>
      </c>
      <c r="BG87" s="103">
        <f t="shared" si="62"/>
        <v>0</v>
      </c>
      <c r="BH87" s="103">
        <f t="shared" si="63"/>
        <v>0</v>
      </c>
      <c r="BI87" s="103">
        <f t="shared" si="64"/>
        <v>0</v>
      </c>
      <c r="BJ87" s="103">
        <f t="shared" si="65"/>
        <v>0</v>
      </c>
      <c r="BK87" s="103">
        <f t="shared" si="66"/>
        <v>0</v>
      </c>
      <c r="BL87" s="103">
        <f t="shared" si="67"/>
        <v>0</v>
      </c>
      <c r="BM87" s="103">
        <f t="shared" si="68"/>
        <v>0</v>
      </c>
      <c r="BN87" s="103">
        <f t="shared" si="69"/>
        <v>0</v>
      </c>
      <c r="BO87" s="103">
        <f t="shared" si="70"/>
        <v>0</v>
      </c>
      <c r="BP87" s="103">
        <f t="shared" si="71"/>
        <v>0</v>
      </c>
      <c r="BQ87" s="103">
        <f t="shared" si="72"/>
        <v>0</v>
      </c>
      <c r="BR87" s="103">
        <f t="shared" si="73"/>
        <v>0</v>
      </c>
      <c r="BS87" s="103">
        <f t="shared" si="74"/>
        <v>0</v>
      </c>
      <c r="BT87" s="103">
        <f t="shared" si="75"/>
        <v>0</v>
      </c>
      <c r="BU87" s="103">
        <f t="shared" si="76"/>
        <v>0</v>
      </c>
      <c r="BV87" s="103">
        <f t="shared" si="77"/>
        <v>0</v>
      </c>
      <c r="BW87" s="103">
        <f t="shared" si="78"/>
        <v>0</v>
      </c>
      <c r="BX87" s="103">
        <f t="shared" si="79"/>
        <v>0</v>
      </c>
      <c r="BY87" s="103">
        <f t="shared" si="45"/>
        <v>0</v>
      </c>
      <c r="BZ87" s="103">
        <f t="shared" si="80"/>
        <v>41.149755481161499</v>
      </c>
      <c r="CE87" s="103" t="s">
        <v>423</v>
      </c>
      <c r="CF87" s="103" t="s">
        <v>129</v>
      </c>
      <c r="CG87" s="103" t="s">
        <v>585</v>
      </c>
      <c r="DU87" s="103">
        <f t="shared" si="81"/>
        <v>41.149755481161499</v>
      </c>
    </row>
    <row r="88" spans="1:125" x14ac:dyDescent="0.25">
      <c r="A88" s="102" t="s">
        <v>430</v>
      </c>
      <c r="E88" s="104">
        <v>6847667</v>
      </c>
      <c r="F88" s="104">
        <v>15013638</v>
      </c>
      <c r="G88" s="104">
        <v>45104623.82</v>
      </c>
      <c r="H88" s="104">
        <v>9171454.5461999997</v>
      </c>
      <c r="I88" s="104">
        <v>9467056.3644340001</v>
      </c>
      <c r="J88" s="104">
        <v>4357625.9999999981</v>
      </c>
      <c r="AJ88" s="107">
        <f t="shared" si="82"/>
        <v>89962065.730634004</v>
      </c>
      <c r="AN88" s="102" t="s">
        <v>585</v>
      </c>
      <c r="AO88" s="102" t="s">
        <v>430</v>
      </c>
      <c r="AP88" s="102" t="str">
        <f t="shared" si="83"/>
        <v>PC Carigali Mexico Operations</v>
      </c>
      <c r="AQ88" s="103">
        <f t="shared" si="46"/>
        <v>0</v>
      </c>
      <c r="AR88" s="103">
        <f t="shared" si="47"/>
        <v>0</v>
      </c>
      <c r="AS88" s="103">
        <f t="shared" si="48"/>
        <v>0</v>
      </c>
      <c r="AT88" s="103">
        <f t="shared" si="49"/>
        <v>6.8476670000000004</v>
      </c>
      <c r="AU88" s="103">
        <f t="shared" si="50"/>
        <v>15.013638</v>
      </c>
      <c r="AV88" s="103">
        <f t="shared" si="51"/>
        <v>45.10462382</v>
      </c>
      <c r="AW88" s="103">
        <f t="shared" si="52"/>
        <v>9.1714545461999997</v>
      </c>
      <c r="AX88" s="103">
        <f t="shared" si="53"/>
        <v>9.4670563644340007</v>
      </c>
      <c r="AY88" s="103">
        <f t="shared" si="54"/>
        <v>4.357625999999998</v>
      </c>
      <c r="AZ88" s="103">
        <f t="shared" si="55"/>
        <v>0</v>
      </c>
      <c r="BA88" s="103">
        <f t="shared" si="56"/>
        <v>0</v>
      </c>
      <c r="BB88" s="103">
        <f t="shared" si="57"/>
        <v>0</v>
      </c>
      <c r="BC88" s="103">
        <f t="shared" si="58"/>
        <v>0</v>
      </c>
      <c r="BD88" s="103">
        <f t="shared" si="59"/>
        <v>0</v>
      </c>
      <c r="BE88" s="103">
        <f t="shared" si="60"/>
        <v>0</v>
      </c>
      <c r="BF88" s="103">
        <f t="shared" si="61"/>
        <v>0</v>
      </c>
      <c r="BG88" s="103">
        <f t="shared" si="62"/>
        <v>0</v>
      </c>
      <c r="BH88" s="103">
        <f t="shared" si="63"/>
        <v>0</v>
      </c>
      <c r="BI88" s="103">
        <f t="shared" si="64"/>
        <v>0</v>
      </c>
      <c r="BJ88" s="103">
        <f t="shared" si="65"/>
        <v>0</v>
      </c>
      <c r="BK88" s="103">
        <f t="shared" si="66"/>
        <v>0</v>
      </c>
      <c r="BL88" s="103">
        <f t="shared" si="67"/>
        <v>0</v>
      </c>
      <c r="BM88" s="103">
        <f t="shared" si="68"/>
        <v>0</v>
      </c>
      <c r="BN88" s="103">
        <f t="shared" si="69"/>
        <v>0</v>
      </c>
      <c r="BO88" s="103">
        <f t="shared" si="70"/>
        <v>0</v>
      </c>
      <c r="BP88" s="103">
        <f t="shared" si="71"/>
        <v>0</v>
      </c>
      <c r="BQ88" s="103">
        <f t="shared" si="72"/>
        <v>0</v>
      </c>
      <c r="BR88" s="103">
        <f t="shared" si="73"/>
        <v>0</v>
      </c>
      <c r="BS88" s="103">
        <f t="shared" si="74"/>
        <v>0</v>
      </c>
      <c r="BT88" s="103">
        <f t="shared" si="75"/>
        <v>0</v>
      </c>
      <c r="BU88" s="103">
        <f t="shared" si="76"/>
        <v>0</v>
      </c>
      <c r="BV88" s="103">
        <f t="shared" si="77"/>
        <v>0</v>
      </c>
      <c r="BW88" s="103">
        <f t="shared" si="78"/>
        <v>0</v>
      </c>
      <c r="BX88" s="103">
        <f t="shared" si="79"/>
        <v>0</v>
      </c>
      <c r="BY88" s="103">
        <f t="shared" si="45"/>
        <v>0</v>
      </c>
      <c r="BZ88" s="103">
        <f t="shared" si="80"/>
        <v>89.962065730634009</v>
      </c>
      <c r="CE88" s="103" t="s">
        <v>428</v>
      </c>
      <c r="CF88" s="103" t="s">
        <v>12</v>
      </c>
      <c r="CG88" s="103" t="s">
        <v>585</v>
      </c>
      <c r="DU88" s="103">
        <f t="shared" si="81"/>
        <v>89.962065730634009</v>
      </c>
    </row>
    <row r="89" spans="1:125" x14ac:dyDescent="0.25">
      <c r="A89" s="102" t="s">
        <v>431</v>
      </c>
      <c r="E89" s="104">
        <v>9326243</v>
      </c>
      <c r="F89" s="104">
        <v>16071283</v>
      </c>
      <c r="G89" s="104">
        <v>10788118</v>
      </c>
      <c r="H89" s="104">
        <v>93188943</v>
      </c>
      <c r="I89" s="104">
        <v>2234035</v>
      </c>
      <c r="J89" s="104">
        <v>574809.63749999995</v>
      </c>
      <c r="AJ89" s="107">
        <f t="shared" si="82"/>
        <v>132183431.6375</v>
      </c>
      <c r="AN89" s="102" t="s">
        <v>585</v>
      </c>
      <c r="AO89" s="102" t="s">
        <v>431</v>
      </c>
      <c r="AP89" s="102" t="str">
        <f t="shared" si="83"/>
        <v>Shell Exploracion y Extraccion de Mexico</v>
      </c>
      <c r="AQ89" s="103">
        <f t="shared" si="46"/>
        <v>0</v>
      </c>
      <c r="AR89" s="103">
        <f t="shared" si="47"/>
        <v>0</v>
      </c>
      <c r="AS89" s="103">
        <f t="shared" si="48"/>
        <v>0</v>
      </c>
      <c r="AT89" s="103">
        <f t="shared" si="49"/>
        <v>9.3262429999999998</v>
      </c>
      <c r="AU89" s="103">
        <f t="shared" si="50"/>
        <v>16.071283000000001</v>
      </c>
      <c r="AV89" s="103">
        <f t="shared" si="51"/>
        <v>10.788118000000001</v>
      </c>
      <c r="AW89" s="103">
        <f t="shared" si="52"/>
        <v>93.188942999999995</v>
      </c>
      <c r="AX89" s="103">
        <f t="shared" si="53"/>
        <v>2.234035</v>
      </c>
      <c r="AY89" s="103">
        <f t="shared" si="54"/>
        <v>0.57480963749999991</v>
      </c>
      <c r="AZ89" s="103">
        <f t="shared" si="55"/>
        <v>0</v>
      </c>
      <c r="BA89" s="103">
        <f t="shared" si="56"/>
        <v>0</v>
      </c>
      <c r="BB89" s="103">
        <f t="shared" si="57"/>
        <v>0</v>
      </c>
      <c r="BC89" s="103">
        <f t="shared" si="58"/>
        <v>0</v>
      </c>
      <c r="BD89" s="103">
        <f t="shared" si="59"/>
        <v>0</v>
      </c>
      <c r="BE89" s="103">
        <f t="shared" si="60"/>
        <v>0</v>
      </c>
      <c r="BF89" s="103">
        <f t="shared" si="61"/>
        <v>0</v>
      </c>
      <c r="BG89" s="103">
        <f t="shared" si="62"/>
        <v>0</v>
      </c>
      <c r="BH89" s="103">
        <f t="shared" si="63"/>
        <v>0</v>
      </c>
      <c r="BI89" s="103">
        <f t="shared" si="64"/>
        <v>0</v>
      </c>
      <c r="BJ89" s="103">
        <f t="shared" si="65"/>
        <v>0</v>
      </c>
      <c r="BK89" s="103">
        <f t="shared" si="66"/>
        <v>0</v>
      </c>
      <c r="BL89" s="103">
        <f t="shared" si="67"/>
        <v>0</v>
      </c>
      <c r="BM89" s="103">
        <f t="shared" si="68"/>
        <v>0</v>
      </c>
      <c r="BN89" s="103">
        <f t="shared" si="69"/>
        <v>0</v>
      </c>
      <c r="BO89" s="103">
        <f t="shared" si="70"/>
        <v>0</v>
      </c>
      <c r="BP89" s="103">
        <f t="shared" si="71"/>
        <v>0</v>
      </c>
      <c r="BQ89" s="103">
        <f t="shared" si="72"/>
        <v>0</v>
      </c>
      <c r="BR89" s="103">
        <f t="shared" si="73"/>
        <v>0</v>
      </c>
      <c r="BS89" s="103">
        <f t="shared" si="74"/>
        <v>0</v>
      </c>
      <c r="BT89" s="103">
        <f t="shared" si="75"/>
        <v>0</v>
      </c>
      <c r="BU89" s="103">
        <f t="shared" si="76"/>
        <v>0</v>
      </c>
      <c r="BV89" s="103">
        <f t="shared" si="77"/>
        <v>0</v>
      </c>
      <c r="BW89" s="103">
        <f t="shared" si="78"/>
        <v>0</v>
      </c>
      <c r="BX89" s="103">
        <f t="shared" si="79"/>
        <v>0</v>
      </c>
      <c r="BY89" s="103">
        <f t="shared" si="45"/>
        <v>0</v>
      </c>
      <c r="BZ89" s="103">
        <f t="shared" si="80"/>
        <v>132.18343163750001</v>
      </c>
      <c r="CE89" s="103" t="s">
        <v>430</v>
      </c>
      <c r="CF89" s="103" t="s">
        <v>12</v>
      </c>
      <c r="CG89" s="103" t="s">
        <v>585</v>
      </c>
      <c r="DU89" s="103">
        <f t="shared" si="81"/>
        <v>132.18343163750001</v>
      </c>
    </row>
    <row r="90" spans="1:125" x14ac:dyDescent="0.25">
      <c r="A90" s="102" t="s">
        <v>432</v>
      </c>
      <c r="E90" s="104">
        <v>6589837.1287760101</v>
      </c>
      <c r="F90" s="104">
        <v>27857719.316379301</v>
      </c>
      <c r="G90" s="104">
        <v>61799450.317936793</v>
      </c>
      <c r="H90" s="104">
        <v>60359330.39448449</v>
      </c>
      <c r="I90" s="104">
        <v>5795246.9206354395</v>
      </c>
      <c r="J90" s="104">
        <v>4907398.4113761038</v>
      </c>
      <c r="AJ90" s="107">
        <f t="shared" si="82"/>
        <v>167308982.48958814</v>
      </c>
      <c r="AN90" s="102" t="s">
        <v>585</v>
      </c>
      <c r="AO90" s="102" t="s">
        <v>432</v>
      </c>
      <c r="AP90" s="102" t="str">
        <f t="shared" si="83"/>
        <v>Repsol Exploración México</v>
      </c>
      <c r="AQ90" s="103">
        <f t="shared" si="46"/>
        <v>0</v>
      </c>
      <c r="AR90" s="103">
        <f t="shared" si="47"/>
        <v>0</v>
      </c>
      <c r="AS90" s="103">
        <f t="shared" si="48"/>
        <v>0</v>
      </c>
      <c r="AT90" s="103">
        <f t="shared" si="49"/>
        <v>6.5898371287760105</v>
      </c>
      <c r="AU90" s="103">
        <f t="shared" si="50"/>
        <v>27.857719316379303</v>
      </c>
      <c r="AV90" s="103">
        <f t="shared" si="51"/>
        <v>61.799450317936795</v>
      </c>
      <c r="AW90" s="103">
        <f t="shared" si="52"/>
        <v>60.359330394484488</v>
      </c>
      <c r="AX90" s="103">
        <f t="shared" si="53"/>
        <v>5.7952469206354396</v>
      </c>
      <c r="AY90" s="103">
        <f t="shared" si="54"/>
        <v>4.9073984113761036</v>
      </c>
      <c r="AZ90" s="103">
        <f t="shared" si="55"/>
        <v>0</v>
      </c>
      <c r="BA90" s="103">
        <f t="shared" si="56"/>
        <v>0</v>
      </c>
      <c r="BB90" s="103">
        <f t="shared" si="57"/>
        <v>0</v>
      </c>
      <c r="BC90" s="103">
        <f t="shared" si="58"/>
        <v>0</v>
      </c>
      <c r="BD90" s="103">
        <f t="shared" si="59"/>
        <v>0</v>
      </c>
      <c r="BE90" s="103">
        <f t="shared" si="60"/>
        <v>0</v>
      </c>
      <c r="BF90" s="103">
        <f t="shared" si="61"/>
        <v>0</v>
      </c>
      <c r="BG90" s="103">
        <f t="shared" si="62"/>
        <v>0</v>
      </c>
      <c r="BH90" s="103">
        <f t="shared" si="63"/>
        <v>0</v>
      </c>
      <c r="BI90" s="103">
        <f t="shared" si="64"/>
        <v>0</v>
      </c>
      <c r="BJ90" s="103">
        <f t="shared" si="65"/>
        <v>0</v>
      </c>
      <c r="BK90" s="103">
        <f t="shared" si="66"/>
        <v>0</v>
      </c>
      <c r="BL90" s="103">
        <f t="shared" si="67"/>
        <v>0</v>
      </c>
      <c r="BM90" s="103">
        <f t="shared" si="68"/>
        <v>0</v>
      </c>
      <c r="BN90" s="103">
        <f t="shared" si="69"/>
        <v>0</v>
      </c>
      <c r="BO90" s="103">
        <f t="shared" si="70"/>
        <v>0</v>
      </c>
      <c r="BP90" s="103">
        <f t="shared" si="71"/>
        <v>0</v>
      </c>
      <c r="BQ90" s="103">
        <f t="shared" si="72"/>
        <v>0</v>
      </c>
      <c r="BR90" s="103">
        <f t="shared" si="73"/>
        <v>0</v>
      </c>
      <c r="BS90" s="103">
        <f t="shared" si="74"/>
        <v>0</v>
      </c>
      <c r="BT90" s="103">
        <f t="shared" si="75"/>
        <v>0</v>
      </c>
      <c r="BU90" s="103">
        <f t="shared" si="76"/>
        <v>0</v>
      </c>
      <c r="BV90" s="103">
        <f t="shared" si="77"/>
        <v>0</v>
      </c>
      <c r="BW90" s="103">
        <f t="shared" si="78"/>
        <v>0</v>
      </c>
      <c r="BX90" s="103">
        <f t="shared" si="79"/>
        <v>0</v>
      </c>
      <c r="BY90" s="103">
        <f t="shared" si="45"/>
        <v>0</v>
      </c>
      <c r="BZ90" s="103">
        <f t="shared" si="80"/>
        <v>167.30898248958815</v>
      </c>
      <c r="CE90" s="103" t="s">
        <v>431</v>
      </c>
      <c r="CF90" s="103" t="s">
        <v>380</v>
      </c>
      <c r="CG90" s="103" t="s">
        <v>585</v>
      </c>
      <c r="DU90" s="103">
        <f t="shared" si="81"/>
        <v>167.30898248958815</v>
      </c>
    </row>
    <row r="91" spans="1:125" x14ac:dyDescent="0.25">
      <c r="A91" s="102" t="s">
        <v>377</v>
      </c>
      <c r="E91" s="104">
        <v>3325663</v>
      </c>
      <c r="F91" s="104">
        <v>4713290</v>
      </c>
      <c r="G91" s="104">
        <v>3237462.1</v>
      </c>
      <c r="H91" s="104">
        <v>72726853</v>
      </c>
      <c r="I91" s="104">
        <v>2761041</v>
      </c>
      <c r="J91" s="104">
        <v>713148.71249999991</v>
      </c>
      <c r="AJ91" s="107">
        <f t="shared" si="82"/>
        <v>87477457.8125</v>
      </c>
      <c r="AN91" s="102" t="s">
        <v>585</v>
      </c>
      <c r="AO91" s="102" t="s">
        <v>377</v>
      </c>
      <c r="AP91" s="102" t="str">
        <f t="shared" si="83"/>
        <v>Shell Exploracion y Extraccion de Mexico</v>
      </c>
      <c r="AQ91" s="103">
        <f t="shared" si="46"/>
        <v>0</v>
      </c>
      <c r="AR91" s="103">
        <f t="shared" si="47"/>
        <v>0</v>
      </c>
      <c r="AS91" s="103">
        <f t="shared" si="48"/>
        <v>0</v>
      </c>
      <c r="AT91" s="103">
        <f t="shared" si="49"/>
        <v>3.325663</v>
      </c>
      <c r="AU91" s="103">
        <f t="shared" si="50"/>
        <v>4.7132899999999998</v>
      </c>
      <c r="AV91" s="103">
        <f t="shared" si="51"/>
        <v>3.2374621000000001</v>
      </c>
      <c r="AW91" s="103">
        <f t="shared" si="52"/>
        <v>72.726853000000006</v>
      </c>
      <c r="AX91" s="103">
        <f t="shared" si="53"/>
        <v>2.7610410000000001</v>
      </c>
      <c r="AY91" s="103">
        <f t="shared" si="54"/>
        <v>0.71314871249999989</v>
      </c>
      <c r="AZ91" s="103">
        <f t="shared" si="55"/>
        <v>0</v>
      </c>
      <c r="BA91" s="103">
        <f t="shared" si="56"/>
        <v>0</v>
      </c>
      <c r="BB91" s="103">
        <f t="shared" si="57"/>
        <v>0</v>
      </c>
      <c r="BC91" s="103">
        <f t="shared" si="58"/>
        <v>0</v>
      </c>
      <c r="BD91" s="103">
        <f t="shared" si="59"/>
        <v>0</v>
      </c>
      <c r="BE91" s="103">
        <f t="shared" si="60"/>
        <v>0</v>
      </c>
      <c r="BF91" s="103">
        <f t="shared" si="61"/>
        <v>0</v>
      </c>
      <c r="BG91" s="103">
        <f t="shared" si="62"/>
        <v>0</v>
      </c>
      <c r="BH91" s="103">
        <f t="shared" si="63"/>
        <v>0</v>
      </c>
      <c r="BI91" s="103">
        <f t="shared" si="64"/>
        <v>0</v>
      </c>
      <c r="BJ91" s="103">
        <f t="shared" si="65"/>
        <v>0</v>
      </c>
      <c r="BK91" s="103">
        <f t="shared" si="66"/>
        <v>0</v>
      </c>
      <c r="BL91" s="103">
        <f t="shared" si="67"/>
        <v>0</v>
      </c>
      <c r="BM91" s="103">
        <f t="shared" si="68"/>
        <v>0</v>
      </c>
      <c r="BN91" s="103">
        <f t="shared" si="69"/>
        <v>0</v>
      </c>
      <c r="BO91" s="103">
        <f t="shared" si="70"/>
        <v>0</v>
      </c>
      <c r="BP91" s="103">
        <f t="shared" si="71"/>
        <v>0</v>
      </c>
      <c r="BQ91" s="103">
        <f t="shared" si="72"/>
        <v>0</v>
      </c>
      <c r="BR91" s="103">
        <f t="shared" si="73"/>
        <v>0</v>
      </c>
      <c r="BS91" s="103">
        <f t="shared" si="74"/>
        <v>0</v>
      </c>
      <c r="BT91" s="103">
        <f t="shared" si="75"/>
        <v>0</v>
      </c>
      <c r="BU91" s="103">
        <f t="shared" si="76"/>
        <v>0</v>
      </c>
      <c r="BV91" s="103">
        <f t="shared" si="77"/>
        <v>0</v>
      </c>
      <c r="BW91" s="103">
        <f t="shared" si="78"/>
        <v>0</v>
      </c>
      <c r="BX91" s="103">
        <f t="shared" si="79"/>
        <v>0</v>
      </c>
      <c r="BY91" s="103">
        <f t="shared" si="45"/>
        <v>0</v>
      </c>
      <c r="BZ91" s="103">
        <f t="shared" si="80"/>
        <v>87.477457812500006</v>
      </c>
      <c r="CE91" s="103" t="s">
        <v>432</v>
      </c>
      <c r="CF91" s="103" t="s">
        <v>398</v>
      </c>
      <c r="CG91" s="103" t="s">
        <v>585</v>
      </c>
      <c r="DU91" s="103">
        <f t="shared" si="81"/>
        <v>87.477457812500006</v>
      </c>
    </row>
    <row r="92" spans="1:125" x14ac:dyDescent="0.25">
      <c r="A92" s="102" t="s">
        <v>385</v>
      </c>
      <c r="E92" s="104">
        <v>2646892</v>
      </c>
      <c r="F92" s="104">
        <v>7998319</v>
      </c>
      <c r="G92" s="104">
        <v>10241527</v>
      </c>
      <c r="H92" s="104">
        <v>864044</v>
      </c>
      <c r="I92" s="104">
        <v>842891</v>
      </c>
      <c r="J92" s="104">
        <v>209634.33750000002</v>
      </c>
      <c r="AJ92" s="107">
        <f t="shared" si="82"/>
        <v>22803307.337499999</v>
      </c>
      <c r="AN92" s="102" t="s">
        <v>585</v>
      </c>
      <c r="AO92" s="102" t="s">
        <v>385</v>
      </c>
      <c r="AP92" s="102" t="str">
        <f t="shared" si="83"/>
        <v>Shell Exploracion y Extraccion de Mexico</v>
      </c>
      <c r="AQ92" s="103">
        <f t="shared" si="46"/>
        <v>0</v>
      </c>
      <c r="AR92" s="103">
        <f t="shared" si="47"/>
        <v>0</v>
      </c>
      <c r="AS92" s="103">
        <f t="shared" si="48"/>
        <v>0</v>
      </c>
      <c r="AT92" s="103">
        <f t="shared" si="49"/>
        <v>2.6468919999999998</v>
      </c>
      <c r="AU92" s="103">
        <f t="shared" si="50"/>
        <v>7.9983190000000004</v>
      </c>
      <c r="AV92" s="103">
        <f t="shared" si="51"/>
        <v>10.241527</v>
      </c>
      <c r="AW92" s="103">
        <f t="shared" si="52"/>
        <v>0.86404400000000003</v>
      </c>
      <c r="AX92" s="103">
        <f t="shared" si="53"/>
        <v>0.84289099999999995</v>
      </c>
      <c r="AY92" s="103">
        <f t="shared" si="54"/>
        <v>0.20963433750000002</v>
      </c>
      <c r="AZ92" s="103">
        <f t="shared" si="55"/>
        <v>0</v>
      </c>
      <c r="BA92" s="103">
        <f t="shared" si="56"/>
        <v>0</v>
      </c>
      <c r="BB92" s="103">
        <f t="shared" si="57"/>
        <v>0</v>
      </c>
      <c r="BC92" s="103">
        <f t="shared" si="58"/>
        <v>0</v>
      </c>
      <c r="BD92" s="103">
        <f t="shared" si="59"/>
        <v>0</v>
      </c>
      <c r="BE92" s="103">
        <f t="shared" si="60"/>
        <v>0</v>
      </c>
      <c r="BF92" s="103">
        <f t="shared" si="61"/>
        <v>0</v>
      </c>
      <c r="BG92" s="103">
        <f t="shared" si="62"/>
        <v>0</v>
      </c>
      <c r="BH92" s="103">
        <f t="shared" si="63"/>
        <v>0</v>
      </c>
      <c r="BI92" s="103">
        <f t="shared" si="64"/>
        <v>0</v>
      </c>
      <c r="BJ92" s="103">
        <f t="shared" si="65"/>
        <v>0</v>
      </c>
      <c r="BK92" s="103">
        <f t="shared" si="66"/>
        <v>0</v>
      </c>
      <c r="BL92" s="103">
        <f t="shared" si="67"/>
        <v>0</v>
      </c>
      <c r="BM92" s="103">
        <f t="shared" si="68"/>
        <v>0</v>
      </c>
      <c r="BN92" s="103">
        <f t="shared" si="69"/>
        <v>0</v>
      </c>
      <c r="BO92" s="103">
        <f t="shared" si="70"/>
        <v>0</v>
      </c>
      <c r="BP92" s="103">
        <f t="shared" si="71"/>
        <v>0</v>
      </c>
      <c r="BQ92" s="103">
        <f t="shared" si="72"/>
        <v>0</v>
      </c>
      <c r="BR92" s="103">
        <f t="shared" si="73"/>
        <v>0</v>
      </c>
      <c r="BS92" s="103">
        <f t="shared" si="74"/>
        <v>0</v>
      </c>
      <c r="BT92" s="103">
        <f t="shared" si="75"/>
        <v>0</v>
      </c>
      <c r="BU92" s="103">
        <f t="shared" si="76"/>
        <v>0</v>
      </c>
      <c r="BV92" s="103">
        <f t="shared" si="77"/>
        <v>0</v>
      </c>
      <c r="BW92" s="103">
        <f t="shared" si="78"/>
        <v>0</v>
      </c>
      <c r="BX92" s="103">
        <f t="shared" si="79"/>
        <v>0</v>
      </c>
      <c r="BY92" s="103">
        <f t="shared" si="45"/>
        <v>0</v>
      </c>
      <c r="BZ92" s="103">
        <f t="shared" si="80"/>
        <v>22.803307337499998</v>
      </c>
      <c r="CE92" s="103" t="s">
        <v>377</v>
      </c>
      <c r="CF92" s="103" t="s">
        <v>380</v>
      </c>
      <c r="CG92" s="103" t="s">
        <v>585</v>
      </c>
      <c r="DU92" s="103">
        <f t="shared" si="81"/>
        <v>22.803307337499998</v>
      </c>
    </row>
    <row r="93" spans="1:125" x14ac:dyDescent="0.25">
      <c r="A93" s="102" t="s">
        <v>390</v>
      </c>
      <c r="E93" s="104">
        <v>3988998</v>
      </c>
      <c r="F93" s="104">
        <v>10858872</v>
      </c>
      <c r="G93" s="104">
        <v>59704914</v>
      </c>
      <c r="H93" s="104">
        <v>3323247</v>
      </c>
      <c r="I93" s="104">
        <v>3425055</v>
      </c>
      <c r="J93" s="104">
        <v>887452.38750000007</v>
      </c>
      <c r="AJ93" s="107">
        <f t="shared" si="82"/>
        <v>82188538.387500003</v>
      </c>
      <c r="AN93" s="102" t="s">
        <v>585</v>
      </c>
      <c r="AO93" s="102" t="s">
        <v>390</v>
      </c>
      <c r="AP93" s="102" t="str">
        <f t="shared" si="83"/>
        <v>Shell Exploracion y Extraccion de Mexico</v>
      </c>
      <c r="AQ93" s="103">
        <f t="shared" si="46"/>
        <v>0</v>
      </c>
      <c r="AR93" s="103">
        <f t="shared" si="47"/>
        <v>0</v>
      </c>
      <c r="AS93" s="103">
        <f t="shared" si="48"/>
        <v>0</v>
      </c>
      <c r="AT93" s="103">
        <f t="shared" si="49"/>
        <v>3.988998</v>
      </c>
      <c r="AU93" s="103">
        <f t="shared" si="50"/>
        <v>10.858872</v>
      </c>
      <c r="AV93" s="103">
        <f t="shared" si="51"/>
        <v>59.704914000000002</v>
      </c>
      <c r="AW93" s="103">
        <f t="shared" si="52"/>
        <v>3.3232469999999998</v>
      </c>
      <c r="AX93" s="103">
        <f t="shared" si="53"/>
        <v>3.425055</v>
      </c>
      <c r="AY93" s="103">
        <f t="shared" si="54"/>
        <v>0.88745238750000011</v>
      </c>
      <c r="AZ93" s="103">
        <f t="shared" si="55"/>
        <v>0</v>
      </c>
      <c r="BA93" s="103">
        <f t="shared" si="56"/>
        <v>0</v>
      </c>
      <c r="BB93" s="103">
        <f t="shared" si="57"/>
        <v>0</v>
      </c>
      <c r="BC93" s="103">
        <f t="shared" si="58"/>
        <v>0</v>
      </c>
      <c r="BD93" s="103">
        <f t="shared" si="59"/>
        <v>0</v>
      </c>
      <c r="BE93" s="103">
        <f t="shared" si="60"/>
        <v>0</v>
      </c>
      <c r="BF93" s="103">
        <f t="shared" si="61"/>
        <v>0</v>
      </c>
      <c r="BG93" s="103">
        <f t="shared" si="62"/>
        <v>0</v>
      </c>
      <c r="BH93" s="103">
        <f t="shared" si="63"/>
        <v>0</v>
      </c>
      <c r="BI93" s="103">
        <f t="shared" si="64"/>
        <v>0</v>
      </c>
      <c r="BJ93" s="103">
        <f t="shared" si="65"/>
        <v>0</v>
      </c>
      <c r="BK93" s="103">
        <f t="shared" si="66"/>
        <v>0</v>
      </c>
      <c r="BL93" s="103">
        <f t="shared" si="67"/>
        <v>0</v>
      </c>
      <c r="BM93" s="103">
        <f t="shared" si="68"/>
        <v>0</v>
      </c>
      <c r="BN93" s="103">
        <f t="shared" si="69"/>
        <v>0</v>
      </c>
      <c r="BO93" s="103">
        <f t="shared" si="70"/>
        <v>0</v>
      </c>
      <c r="BP93" s="103">
        <f t="shared" si="71"/>
        <v>0</v>
      </c>
      <c r="BQ93" s="103">
        <f t="shared" si="72"/>
        <v>0</v>
      </c>
      <c r="BR93" s="103">
        <f t="shared" si="73"/>
        <v>0</v>
      </c>
      <c r="BS93" s="103">
        <f t="shared" si="74"/>
        <v>0</v>
      </c>
      <c r="BT93" s="103">
        <f t="shared" si="75"/>
        <v>0</v>
      </c>
      <c r="BU93" s="103">
        <f t="shared" si="76"/>
        <v>0</v>
      </c>
      <c r="BV93" s="103">
        <f t="shared" si="77"/>
        <v>0</v>
      </c>
      <c r="BW93" s="103">
        <f t="shared" si="78"/>
        <v>0</v>
      </c>
      <c r="BX93" s="103">
        <f t="shared" si="79"/>
        <v>0</v>
      </c>
      <c r="BY93" s="103">
        <f t="shared" si="45"/>
        <v>0</v>
      </c>
      <c r="BZ93" s="103">
        <f t="shared" si="80"/>
        <v>82.188538387500003</v>
      </c>
      <c r="CE93" s="103" t="s">
        <v>385</v>
      </c>
      <c r="CF93" s="103" t="s">
        <v>380</v>
      </c>
      <c r="CG93" s="103" t="s">
        <v>585</v>
      </c>
      <c r="DU93" s="103">
        <f t="shared" si="81"/>
        <v>82.188538387500003</v>
      </c>
    </row>
    <row r="94" spans="1:125" x14ac:dyDescent="0.25">
      <c r="A94" s="102" t="s">
        <v>391</v>
      </c>
      <c r="E94" s="104">
        <v>9691124.0586944036</v>
      </c>
      <c r="F94" s="104">
        <v>3456748.0460711429</v>
      </c>
      <c r="G94" s="104">
        <v>5877978.6125430856</v>
      </c>
      <c r="H94" s="104">
        <v>78488297.939671636</v>
      </c>
      <c r="I94" s="104">
        <v>6790128.0231550243</v>
      </c>
      <c r="J94" s="104">
        <v>1229079.928768442</v>
      </c>
      <c r="AJ94" s="107">
        <f t="shared" si="82"/>
        <v>105533356.60890374</v>
      </c>
      <c r="AN94" s="102" t="s">
        <v>585</v>
      </c>
      <c r="AO94" s="102" t="s">
        <v>391</v>
      </c>
      <c r="AP94" s="102" t="str">
        <f t="shared" si="83"/>
        <v>Pemex Exploración y Producción</v>
      </c>
      <c r="AQ94" s="103">
        <f t="shared" si="46"/>
        <v>0</v>
      </c>
      <c r="AR94" s="103">
        <f t="shared" si="47"/>
        <v>0</v>
      </c>
      <c r="AS94" s="103">
        <f t="shared" si="48"/>
        <v>0</v>
      </c>
      <c r="AT94" s="103">
        <f t="shared" si="49"/>
        <v>9.6911240586944043</v>
      </c>
      <c r="AU94" s="103">
        <f t="shared" si="50"/>
        <v>3.4567480460711431</v>
      </c>
      <c r="AV94" s="103">
        <f t="shared" si="51"/>
        <v>5.8779786125430853</v>
      </c>
      <c r="AW94" s="103">
        <f t="shared" si="52"/>
        <v>78.488297939671639</v>
      </c>
      <c r="AX94" s="103">
        <f t="shared" si="53"/>
        <v>6.7901280231550238</v>
      </c>
      <c r="AY94" s="103">
        <f t="shared" si="54"/>
        <v>1.229079928768442</v>
      </c>
      <c r="AZ94" s="103">
        <f t="shared" si="55"/>
        <v>0</v>
      </c>
      <c r="BA94" s="103">
        <f t="shared" si="56"/>
        <v>0</v>
      </c>
      <c r="BB94" s="103">
        <f t="shared" si="57"/>
        <v>0</v>
      </c>
      <c r="BC94" s="103">
        <f t="shared" si="58"/>
        <v>0</v>
      </c>
      <c r="BD94" s="103">
        <f t="shared" si="59"/>
        <v>0</v>
      </c>
      <c r="BE94" s="103">
        <f t="shared" si="60"/>
        <v>0</v>
      </c>
      <c r="BF94" s="103">
        <f t="shared" si="61"/>
        <v>0</v>
      </c>
      <c r="BG94" s="103">
        <f t="shared" si="62"/>
        <v>0</v>
      </c>
      <c r="BH94" s="103">
        <f t="shared" si="63"/>
        <v>0</v>
      </c>
      <c r="BI94" s="103">
        <f t="shared" si="64"/>
        <v>0</v>
      </c>
      <c r="BJ94" s="103">
        <f t="shared" si="65"/>
        <v>0</v>
      </c>
      <c r="BK94" s="103">
        <f t="shared" si="66"/>
        <v>0</v>
      </c>
      <c r="BL94" s="103">
        <f t="shared" si="67"/>
        <v>0</v>
      </c>
      <c r="BM94" s="103">
        <f t="shared" si="68"/>
        <v>0</v>
      </c>
      <c r="BN94" s="103">
        <f t="shared" si="69"/>
        <v>0</v>
      </c>
      <c r="BO94" s="103">
        <f t="shared" si="70"/>
        <v>0</v>
      </c>
      <c r="BP94" s="103">
        <f t="shared" si="71"/>
        <v>0</v>
      </c>
      <c r="BQ94" s="103">
        <f t="shared" si="72"/>
        <v>0</v>
      </c>
      <c r="BR94" s="103">
        <f t="shared" si="73"/>
        <v>0</v>
      </c>
      <c r="BS94" s="103">
        <f t="shared" si="74"/>
        <v>0</v>
      </c>
      <c r="BT94" s="103">
        <f t="shared" si="75"/>
        <v>0</v>
      </c>
      <c r="BU94" s="103">
        <f t="shared" si="76"/>
        <v>0</v>
      </c>
      <c r="BV94" s="103">
        <f t="shared" si="77"/>
        <v>0</v>
      </c>
      <c r="BW94" s="103">
        <f t="shared" si="78"/>
        <v>0</v>
      </c>
      <c r="BX94" s="103">
        <f t="shared" si="79"/>
        <v>0</v>
      </c>
      <c r="BY94" s="103">
        <f t="shared" si="45"/>
        <v>0</v>
      </c>
      <c r="BZ94" s="103">
        <f t="shared" si="80"/>
        <v>105.53335660890373</v>
      </c>
      <c r="CE94" s="103" t="s">
        <v>390</v>
      </c>
      <c r="CF94" s="103" t="s">
        <v>380</v>
      </c>
      <c r="CG94" s="103" t="s">
        <v>585</v>
      </c>
      <c r="DU94" s="103">
        <f t="shared" si="81"/>
        <v>105.53335660890373</v>
      </c>
    </row>
    <row r="95" spans="1:125" x14ac:dyDescent="0.25">
      <c r="A95" s="102" t="s">
        <v>393</v>
      </c>
      <c r="E95" s="104">
        <v>3551398</v>
      </c>
      <c r="F95" s="104">
        <v>8968478</v>
      </c>
      <c r="G95" s="104">
        <v>12650346</v>
      </c>
      <c r="H95" s="104">
        <v>60581488</v>
      </c>
      <c r="I95" s="104">
        <v>3462142</v>
      </c>
      <c r="J95" s="104">
        <v>897187.72500000009</v>
      </c>
      <c r="AJ95" s="107">
        <f t="shared" si="82"/>
        <v>90111039.724999994</v>
      </c>
      <c r="AN95" s="102" t="s">
        <v>585</v>
      </c>
      <c r="AO95" s="102" t="s">
        <v>393</v>
      </c>
      <c r="AP95" s="102" t="str">
        <f t="shared" si="83"/>
        <v>Shell Exploracion y Extraccion de Mexico</v>
      </c>
      <c r="AQ95" s="103">
        <f t="shared" si="46"/>
        <v>0</v>
      </c>
      <c r="AR95" s="103">
        <f t="shared" si="47"/>
        <v>0</v>
      </c>
      <c r="AS95" s="103">
        <f t="shared" si="48"/>
        <v>0</v>
      </c>
      <c r="AT95" s="103">
        <f t="shared" si="49"/>
        <v>3.5513979999999998</v>
      </c>
      <c r="AU95" s="103">
        <f t="shared" si="50"/>
        <v>8.9684779999999993</v>
      </c>
      <c r="AV95" s="103">
        <f t="shared" si="51"/>
        <v>12.650346000000001</v>
      </c>
      <c r="AW95" s="103">
        <f t="shared" si="52"/>
        <v>60.581488</v>
      </c>
      <c r="AX95" s="103">
        <f t="shared" si="53"/>
        <v>3.4621420000000001</v>
      </c>
      <c r="AY95" s="103">
        <f t="shared" si="54"/>
        <v>0.8971877250000001</v>
      </c>
      <c r="AZ95" s="103">
        <f t="shared" si="55"/>
        <v>0</v>
      </c>
      <c r="BA95" s="103">
        <f t="shared" si="56"/>
        <v>0</v>
      </c>
      <c r="BB95" s="103">
        <f t="shared" si="57"/>
        <v>0</v>
      </c>
      <c r="BC95" s="103">
        <f t="shared" si="58"/>
        <v>0</v>
      </c>
      <c r="BD95" s="103">
        <f t="shared" si="59"/>
        <v>0</v>
      </c>
      <c r="BE95" s="103">
        <f t="shared" si="60"/>
        <v>0</v>
      </c>
      <c r="BF95" s="103">
        <f t="shared" si="61"/>
        <v>0</v>
      </c>
      <c r="BG95" s="103">
        <f t="shared" si="62"/>
        <v>0</v>
      </c>
      <c r="BH95" s="103">
        <f t="shared" si="63"/>
        <v>0</v>
      </c>
      <c r="BI95" s="103">
        <f t="shared" si="64"/>
        <v>0</v>
      </c>
      <c r="BJ95" s="103">
        <f t="shared" si="65"/>
        <v>0</v>
      </c>
      <c r="BK95" s="103">
        <f t="shared" si="66"/>
        <v>0</v>
      </c>
      <c r="BL95" s="103">
        <f t="shared" si="67"/>
        <v>0</v>
      </c>
      <c r="BM95" s="103">
        <f t="shared" si="68"/>
        <v>0</v>
      </c>
      <c r="BN95" s="103">
        <f t="shared" si="69"/>
        <v>0</v>
      </c>
      <c r="BO95" s="103">
        <f t="shared" si="70"/>
        <v>0</v>
      </c>
      <c r="BP95" s="103">
        <f t="shared" si="71"/>
        <v>0</v>
      </c>
      <c r="BQ95" s="103">
        <f t="shared" si="72"/>
        <v>0</v>
      </c>
      <c r="BR95" s="103">
        <f t="shared" si="73"/>
        <v>0</v>
      </c>
      <c r="BS95" s="103">
        <f t="shared" si="74"/>
        <v>0</v>
      </c>
      <c r="BT95" s="103">
        <f t="shared" si="75"/>
        <v>0</v>
      </c>
      <c r="BU95" s="103">
        <f t="shared" si="76"/>
        <v>0</v>
      </c>
      <c r="BV95" s="103">
        <f t="shared" si="77"/>
        <v>0</v>
      </c>
      <c r="BW95" s="103">
        <f t="shared" si="78"/>
        <v>0</v>
      </c>
      <c r="BX95" s="103">
        <f t="shared" si="79"/>
        <v>0</v>
      </c>
      <c r="BY95" s="103">
        <f t="shared" si="45"/>
        <v>0</v>
      </c>
      <c r="BZ95" s="103">
        <f t="shared" si="80"/>
        <v>90.111039724999998</v>
      </c>
      <c r="CE95" s="103" t="s">
        <v>391</v>
      </c>
      <c r="CF95" s="103" t="s">
        <v>15</v>
      </c>
      <c r="CG95" s="103" t="s">
        <v>585</v>
      </c>
      <c r="DU95" s="103">
        <f t="shared" si="81"/>
        <v>90.111039724999998</v>
      </c>
    </row>
    <row r="96" spans="1:125" x14ac:dyDescent="0.25">
      <c r="A96" s="102" t="s">
        <v>394</v>
      </c>
      <c r="E96" s="104">
        <v>3872025</v>
      </c>
      <c r="F96" s="104">
        <v>9380258</v>
      </c>
      <c r="G96" s="104">
        <v>10766108</v>
      </c>
      <c r="H96" s="104">
        <v>75360335</v>
      </c>
      <c r="I96" s="104">
        <v>3463997</v>
      </c>
      <c r="J96" s="104">
        <v>897674.66250000009</v>
      </c>
      <c r="AJ96" s="107">
        <f t="shared" si="82"/>
        <v>103740397.66249999</v>
      </c>
      <c r="AN96" s="102" t="s">
        <v>585</v>
      </c>
      <c r="AO96" s="102" t="s">
        <v>394</v>
      </c>
      <c r="AP96" s="102" t="str">
        <f t="shared" si="83"/>
        <v>Shell Exploracion y Extraccion de Mexico</v>
      </c>
      <c r="AQ96" s="103">
        <f t="shared" si="46"/>
        <v>0</v>
      </c>
      <c r="AR96" s="103">
        <f t="shared" si="47"/>
        <v>0</v>
      </c>
      <c r="AS96" s="103">
        <f t="shared" si="48"/>
        <v>0</v>
      </c>
      <c r="AT96" s="103">
        <f t="shared" si="49"/>
        <v>3.8720249999999998</v>
      </c>
      <c r="AU96" s="103">
        <f t="shared" si="50"/>
        <v>9.3802579999999995</v>
      </c>
      <c r="AV96" s="103">
        <f t="shared" si="51"/>
        <v>10.766107999999999</v>
      </c>
      <c r="AW96" s="103">
        <f t="shared" si="52"/>
        <v>75.360335000000006</v>
      </c>
      <c r="AX96" s="103">
        <f t="shared" si="53"/>
        <v>3.463997</v>
      </c>
      <c r="AY96" s="103">
        <f t="shared" si="54"/>
        <v>0.89767466250000005</v>
      </c>
      <c r="AZ96" s="103">
        <f t="shared" si="55"/>
        <v>0</v>
      </c>
      <c r="BA96" s="103">
        <f t="shared" si="56"/>
        <v>0</v>
      </c>
      <c r="BB96" s="103">
        <f t="shared" si="57"/>
        <v>0</v>
      </c>
      <c r="BC96" s="103">
        <f t="shared" si="58"/>
        <v>0</v>
      </c>
      <c r="BD96" s="103">
        <f t="shared" si="59"/>
        <v>0</v>
      </c>
      <c r="BE96" s="103">
        <f t="shared" si="60"/>
        <v>0</v>
      </c>
      <c r="BF96" s="103">
        <f t="shared" si="61"/>
        <v>0</v>
      </c>
      <c r="BG96" s="103">
        <f t="shared" si="62"/>
        <v>0</v>
      </c>
      <c r="BH96" s="103">
        <f t="shared" si="63"/>
        <v>0</v>
      </c>
      <c r="BI96" s="103">
        <f t="shared" si="64"/>
        <v>0</v>
      </c>
      <c r="BJ96" s="103">
        <f t="shared" si="65"/>
        <v>0</v>
      </c>
      <c r="BK96" s="103">
        <f t="shared" si="66"/>
        <v>0</v>
      </c>
      <c r="BL96" s="103">
        <f t="shared" si="67"/>
        <v>0</v>
      </c>
      <c r="BM96" s="103">
        <f t="shared" si="68"/>
        <v>0</v>
      </c>
      <c r="BN96" s="103">
        <f t="shared" si="69"/>
        <v>0</v>
      </c>
      <c r="BO96" s="103">
        <f t="shared" si="70"/>
        <v>0</v>
      </c>
      <c r="BP96" s="103">
        <f t="shared" si="71"/>
        <v>0</v>
      </c>
      <c r="BQ96" s="103">
        <f t="shared" si="72"/>
        <v>0</v>
      </c>
      <c r="BR96" s="103">
        <f t="shared" si="73"/>
        <v>0</v>
      </c>
      <c r="BS96" s="103">
        <f t="shared" si="74"/>
        <v>0</v>
      </c>
      <c r="BT96" s="103">
        <f t="shared" si="75"/>
        <v>0</v>
      </c>
      <c r="BU96" s="103">
        <f t="shared" si="76"/>
        <v>0</v>
      </c>
      <c r="BV96" s="103">
        <f t="shared" si="77"/>
        <v>0</v>
      </c>
      <c r="BW96" s="103">
        <f t="shared" si="78"/>
        <v>0</v>
      </c>
      <c r="BX96" s="103">
        <f t="shared" si="79"/>
        <v>0</v>
      </c>
      <c r="BY96" s="103">
        <f t="shared" si="45"/>
        <v>0</v>
      </c>
      <c r="BZ96" s="103">
        <f t="shared" si="80"/>
        <v>103.74039766249999</v>
      </c>
      <c r="CE96" s="103" t="s">
        <v>393</v>
      </c>
      <c r="CF96" s="103" t="s">
        <v>380</v>
      </c>
      <c r="CG96" s="103" t="s">
        <v>585</v>
      </c>
      <c r="DU96" s="103">
        <f t="shared" si="81"/>
        <v>103.74039766249999</v>
      </c>
    </row>
    <row r="97" spans="1:125" x14ac:dyDescent="0.25">
      <c r="A97" s="102" t="s">
        <v>440</v>
      </c>
      <c r="E97" s="104">
        <v>2352576.5</v>
      </c>
      <c r="F97" s="104">
        <v>3594356.5</v>
      </c>
      <c r="G97" s="104">
        <v>2911671</v>
      </c>
      <c r="H97" s="104">
        <v>1434584.5</v>
      </c>
      <c r="AJ97" s="107">
        <f t="shared" si="82"/>
        <v>10293188.5</v>
      </c>
      <c r="AN97" s="102" t="s">
        <v>586</v>
      </c>
      <c r="AO97" s="102" t="s">
        <v>440</v>
      </c>
      <c r="AP97" s="102" t="str">
        <f t="shared" si="83"/>
        <v>Premier Oil Exploration and Production Mexico</v>
      </c>
      <c r="AQ97" s="103">
        <f t="shared" si="46"/>
        <v>0</v>
      </c>
      <c r="AR97" s="103">
        <f t="shared" si="47"/>
        <v>0</v>
      </c>
      <c r="AS97" s="103">
        <f t="shared" si="48"/>
        <v>0</v>
      </c>
      <c r="AT97" s="103">
        <f t="shared" si="49"/>
        <v>2.3525765000000001</v>
      </c>
      <c r="AU97" s="103">
        <f t="shared" si="50"/>
        <v>3.5943565</v>
      </c>
      <c r="AV97" s="103">
        <f t="shared" si="51"/>
        <v>2.9116710000000001</v>
      </c>
      <c r="AW97" s="103">
        <f t="shared" si="52"/>
        <v>1.4345844999999999</v>
      </c>
      <c r="AX97" s="103">
        <f t="shared" si="53"/>
        <v>0</v>
      </c>
      <c r="AY97" s="103">
        <f t="shared" si="54"/>
        <v>0</v>
      </c>
      <c r="AZ97" s="103">
        <f t="shared" si="55"/>
        <v>0</v>
      </c>
      <c r="BA97" s="103">
        <f t="shared" si="56"/>
        <v>0</v>
      </c>
      <c r="BB97" s="103">
        <f t="shared" si="57"/>
        <v>0</v>
      </c>
      <c r="BC97" s="103">
        <f t="shared" si="58"/>
        <v>0</v>
      </c>
      <c r="BD97" s="103">
        <f t="shared" si="59"/>
        <v>0</v>
      </c>
      <c r="BE97" s="103">
        <f t="shared" si="60"/>
        <v>0</v>
      </c>
      <c r="BF97" s="103">
        <f t="shared" si="61"/>
        <v>0</v>
      </c>
      <c r="BG97" s="103">
        <f t="shared" si="62"/>
        <v>0</v>
      </c>
      <c r="BH97" s="103">
        <f t="shared" si="63"/>
        <v>0</v>
      </c>
      <c r="BI97" s="103">
        <f t="shared" si="64"/>
        <v>0</v>
      </c>
      <c r="BJ97" s="103">
        <f t="shared" si="65"/>
        <v>0</v>
      </c>
      <c r="BK97" s="103">
        <f t="shared" si="66"/>
        <v>0</v>
      </c>
      <c r="BL97" s="103">
        <f t="shared" si="67"/>
        <v>0</v>
      </c>
      <c r="BM97" s="103">
        <f t="shared" si="68"/>
        <v>0</v>
      </c>
      <c r="BN97" s="103">
        <f t="shared" si="69"/>
        <v>0</v>
      </c>
      <c r="BO97" s="103">
        <f t="shared" si="70"/>
        <v>0</v>
      </c>
      <c r="BP97" s="103">
        <f t="shared" si="71"/>
        <v>0</v>
      </c>
      <c r="BQ97" s="103">
        <f t="shared" si="72"/>
        <v>0</v>
      </c>
      <c r="BR97" s="103">
        <f t="shared" si="73"/>
        <v>0</v>
      </c>
      <c r="BS97" s="103">
        <f t="shared" si="74"/>
        <v>0</v>
      </c>
      <c r="BT97" s="103">
        <f t="shared" si="75"/>
        <v>0</v>
      </c>
      <c r="BU97" s="103">
        <f t="shared" si="76"/>
        <v>0</v>
      </c>
      <c r="BV97" s="103">
        <f t="shared" si="77"/>
        <v>0</v>
      </c>
      <c r="BW97" s="103">
        <f t="shared" si="78"/>
        <v>0</v>
      </c>
      <c r="BX97" s="103">
        <f t="shared" si="79"/>
        <v>0</v>
      </c>
      <c r="BY97" s="103">
        <f t="shared" si="45"/>
        <v>0</v>
      </c>
      <c r="BZ97" s="103">
        <f t="shared" si="80"/>
        <v>10.293188499999999</v>
      </c>
      <c r="CE97" s="103" t="s">
        <v>394</v>
      </c>
      <c r="CF97" s="103" t="s">
        <v>380</v>
      </c>
      <c r="CG97" s="103" t="s">
        <v>585</v>
      </c>
      <c r="DU97" s="103">
        <f t="shared" si="81"/>
        <v>10.293188499999999</v>
      </c>
    </row>
    <row r="98" spans="1:125" x14ac:dyDescent="0.25">
      <c r="A98" s="102" t="s">
        <v>445</v>
      </c>
      <c r="E98" s="104">
        <v>2352754.5</v>
      </c>
      <c r="F98" s="104">
        <v>3594356.5</v>
      </c>
      <c r="G98" s="104">
        <v>2911671</v>
      </c>
      <c r="H98" s="104">
        <v>1434585.5</v>
      </c>
      <c r="AJ98" s="107">
        <f t="shared" si="82"/>
        <v>10293367.5</v>
      </c>
      <c r="AN98" s="102" t="s">
        <v>586</v>
      </c>
      <c r="AO98" s="102" t="s">
        <v>445</v>
      </c>
      <c r="AP98" s="102" t="str">
        <f t="shared" si="83"/>
        <v>Premier Oil Exploration and Production Mexico</v>
      </c>
      <c r="AQ98" s="103">
        <f t="shared" si="46"/>
        <v>0</v>
      </c>
      <c r="AR98" s="103">
        <f t="shared" si="47"/>
        <v>0</v>
      </c>
      <c r="AS98" s="103">
        <f t="shared" si="48"/>
        <v>0</v>
      </c>
      <c r="AT98" s="103">
        <f t="shared" si="49"/>
        <v>2.3527545000000001</v>
      </c>
      <c r="AU98" s="103">
        <f t="shared" si="50"/>
        <v>3.5943565</v>
      </c>
      <c r="AV98" s="103">
        <f t="shared" si="51"/>
        <v>2.9116710000000001</v>
      </c>
      <c r="AW98" s="103">
        <f t="shared" si="52"/>
        <v>1.4345855000000001</v>
      </c>
      <c r="AX98" s="103">
        <f t="shared" si="53"/>
        <v>0</v>
      </c>
      <c r="AY98" s="103">
        <f t="shared" si="54"/>
        <v>0</v>
      </c>
      <c r="AZ98" s="103">
        <f t="shared" si="55"/>
        <v>0</v>
      </c>
      <c r="BA98" s="103">
        <f t="shared" si="56"/>
        <v>0</v>
      </c>
      <c r="BB98" s="103">
        <f t="shared" si="57"/>
        <v>0</v>
      </c>
      <c r="BC98" s="103">
        <f t="shared" si="58"/>
        <v>0</v>
      </c>
      <c r="BD98" s="103">
        <f t="shared" si="59"/>
        <v>0</v>
      </c>
      <c r="BE98" s="103">
        <f t="shared" si="60"/>
        <v>0</v>
      </c>
      <c r="BF98" s="103">
        <f t="shared" si="61"/>
        <v>0</v>
      </c>
      <c r="BG98" s="103">
        <f t="shared" si="62"/>
        <v>0</v>
      </c>
      <c r="BH98" s="103">
        <f t="shared" si="63"/>
        <v>0</v>
      </c>
      <c r="BI98" s="103">
        <f t="shared" si="64"/>
        <v>0</v>
      </c>
      <c r="BJ98" s="103">
        <f t="shared" si="65"/>
        <v>0</v>
      </c>
      <c r="BK98" s="103">
        <f t="shared" si="66"/>
        <v>0</v>
      </c>
      <c r="BL98" s="103">
        <f t="shared" si="67"/>
        <v>0</v>
      </c>
      <c r="BM98" s="103">
        <f t="shared" si="68"/>
        <v>0</v>
      </c>
      <c r="BN98" s="103">
        <f t="shared" si="69"/>
        <v>0</v>
      </c>
      <c r="BO98" s="103">
        <f t="shared" si="70"/>
        <v>0</v>
      </c>
      <c r="BP98" s="103">
        <f t="shared" si="71"/>
        <v>0</v>
      </c>
      <c r="BQ98" s="103">
        <f t="shared" si="72"/>
        <v>0</v>
      </c>
      <c r="BR98" s="103">
        <f t="shared" si="73"/>
        <v>0</v>
      </c>
      <c r="BS98" s="103">
        <f t="shared" si="74"/>
        <v>0</v>
      </c>
      <c r="BT98" s="103">
        <f t="shared" si="75"/>
        <v>0</v>
      </c>
      <c r="BU98" s="103">
        <f t="shared" si="76"/>
        <v>0</v>
      </c>
      <c r="BV98" s="103">
        <f t="shared" si="77"/>
        <v>0</v>
      </c>
      <c r="BW98" s="103">
        <f t="shared" si="78"/>
        <v>0</v>
      </c>
      <c r="BX98" s="103">
        <f t="shared" si="79"/>
        <v>0</v>
      </c>
      <c r="BY98" s="103">
        <f t="shared" si="45"/>
        <v>0</v>
      </c>
      <c r="BZ98" s="103">
        <f t="shared" si="80"/>
        <v>10.2933675</v>
      </c>
      <c r="CE98" s="103" t="s">
        <v>440</v>
      </c>
      <c r="CF98" s="103" t="s">
        <v>443</v>
      </c>
      <c r="CG98" s="103" t="s">
        <v>586</v>
      </c>
      <c r="DU98" s="103">
        <f t="shared" si="81"/>
        <v>10.2933675</v>
      </c>
    </row>
    <row r="99" spans="1:125" x14ac:dyDescent="0.25">
      <c r="A99" s="102" t="s">
        <v>480</v>
      </c>
      <c r="E99" s="104">
        <v>3759838.4988762271</v>
      </c>
      <c r="F99" s="104">
        <v>72297845.024934858</v>
      </c>
      <c r="G99" s="104">
        <v>9410848.9927003421</v>
      </c>
      <c r="H99" s="104">
        <v>9410848.9927003402</v>
      </c>
      <c r="AJ99" s="107">
        <f t="shared" si="82"/>
        <v>94879381.509211764</v>
      </c>
      <c r="AN99" s="102" t="s">
        <v>586</v>
      </c>
      <c r="AO99" s="102" t="s">
        <v>480</v>
      </c>
      <c r="AP99" s="102" t="str">
        <f t="shared" si="83"/>
        <v>Hokchi Energy</v>
      </c>
      <c r="AQ99" s="103">
        <f t="shared" si="46"/>
        <v>0</v>
      </c>
      <c r="AR99" s="103">
        <f t="shared" si="47"/>
        <v>0</v>
      </c>
      <c r="AS99" s="103">
        <f t="shared" si="48"/>
        <v>0</v>
      </c>
      <c r="AT99" s="103">
        <f t="shared" si="49"/>
        <v>3.7598384988762272</v>
      </c>
      <c r="AU99" s="103">
        <f t="shared" si="50"/>
        <v>72.297845024934858</v>
      </c>
      <c r="AV99" s="103">
        <f t="shared" si="51"/>
        <v>9.4108489927003429</v>
      </c>
      <c r="AW99" s="103">
        <f t="shared" si="52"/>
        <v>9.4108489927003394</v>
      </c>
      <c r="AX99" s="103">
        <f t="shared" si="53"/>
        <v>0</v>
      </c>
      <c r="AY99" s="103">
        <f t="shared" si="54"/>
        <v>0</v>
      </c>
      <c r="AZ99" s="103">
        <f t="shared" si="55"/>
        <v>0</v>
      </c>
      <c r="BA99" s="103">
        <f t="shared" si="56"/>
        <v>0</v>
      </c>
      <c r="BB99" s="103">
        <f t="shared" si="57"/>
        <v>0</v>
      </c>
      <c r="BC99" s="103">
        <f t="shared" si="58"/>
        <v>0</v>
      </c>
      <c r="BD99" s="103">
        <f t="shared" si="59"/>
        <v>0</v>
      </c>
      <c r="BE99" s="103">
        <f t="shared" si="60"/>
        <v>0</v>
      </c>
      <c r="BF99" s="103">
        <f t="shared" si="61"/>
        <v>0</v>
      </c>
      <c r="BG99" s="103">
        <f t="shared" si="62"/>
        <v>0</v>
      </c>
      <c r="BH99" s="103">
        <f t="shared" si="63"/>
        <v>0</v>
      </c>
      <c r="BI99" s="103">
        <f t="shared" si="64"/>
        <v>0</v>
      </c>
      <c r="BJ99" s="103">
        <f t="shared" si="65"/>
        <v>0</v>
      </c>
      <c r="BK99" s="103">
        <f t="shared" si="66"/>
        <v>0</v>
      </c>
      <c r="BL99" s="103">
        <f t="shared" si="67"/>
        <v>0</v>
      </c>
      <c r="BM99" s="103">
        <f t="shared" si="68"/>
        <v>0</v>
      </c>
      <c r="BN99" s="103">
        <f t="shared" si="69"/>
        <v>0</v>
      </c>
      <c r="BO99" s="103">
        <f t="shared" si="70"/>
        <v>0</v>
      </c>
      <c r="BP99" s="103">
        <f t="shared" si="71"/>
        <v>0</v>
      </c>
      <c r="BQ99" s="103">
        <f t="shared" si="72"/>
        <v>0</v>
      </c>
      <c r="BR99" s="103">
        <f t="shared" si="73"/>
        <v>0</v>
      </c>
      <c r="BS99" s="103">
        <f t="shared" si="74"/>
        <v>0</v>
      </c>
      <c r="BT99" s="103">
        <f t="shared" si="75"/>
        <v>0</v>
      </c>
      <c r="BU99" s="103">
        <f t="shared" si="76"/>
        <v>0</v>
      </c>
      <c r="BV99" s="103">
        <f t="shared" si="77"/>
        <v>0</v>
      </c>
      <c r="BW99" s="103">
        <f t="shared" si="78"/>
        <v>0</v>
      </c>
      <c r="BX99" s="103">
        <f t="shared" si="79"/>
        <v>0</v>
      </c>
      <c r="BY99" s="103">
        <f t="shared" si="45"/>
        <v>0</v>
      </c>
      <c r="BZ99" s="103">
        <f t="shared" ref="BZ99:BZ105" si="84">+AJ99/1000000</f>
        <v>94.879381509211768</v>
      </c>
      <c r="CE99" s="103" t="s">
        <v>445</v>
      </c>
      <c r="CF99" s="103" t="s">
        <v>443</v>
      </c>
      <c r="CG99" s="103" t="s">
        <v>586</v>
      </c>
      <c r="DU99" s="103">
        <f t="shared" ref="DU99:DU105" si="85">+AJ99/1000000</f>
        <v>94.879381509211768</v>
      </c>
    </row>
    <row r="100" spans="1:125" x14ac:dyDescent="0.25">
      <c r="A100" s="102" t="s">
        <v>438</v>
      </c>
      <c r="E100" s="104">
        <v>800325.2350000001</v>
      </c>
      <c r="F100" s="104">
        <v>1782064.9697312377</v>
      </c>
      <c r="G100" s="104">
        <v>1629834.77462</v>
      </c>
      <c r="H100" s="104">
        <v>793697.35039100004</v>
      </c>
      <c r="I100" s="104">
        <v>636042.0000221876</v>
      </c>
      <c r="J100" s="104">
        <v>241091.42056498679</v>
      </c>
      <c r="AJ100" s="107">
        <f t="shared" si="82"/>
        <v>5883055.7503294125</v>
      </c>
      <c r="AN100" s="102" t="s">
        <v>586</v>
      </c>
      <c r="AO100" s="102" t="s">
        <v>438</v>
      </c>
      <c r="AP100" s="102" t="str">
        <f t="shared" si="83"/>
        <v>Repsol Exploración México</v>
      </c>
      <c r="AQ100" s="103">
        <f t="shared" si="46"/>
        <v>0</v>
      </c>
      <c r="AR100" s="103">
        <f t="shared" si="47"/>
        <v>0</v>
      </c>
      <c r="AS100" s="103">
        <f t="shared" si="48"/>
        <v>0</v>
      </c>
      <c r="AT100" s="103">
        <f t="shared" si="49"/>
        <v>0.80032523500000008</v>
      </c>
      <c r="AU100" s="103">
        <f t="shared" si="50"/>
        <v>1.7820649697312378</v>
      </c>
      <c r="AV100" s="103">
        <f t="shared" si="51"/>
        <v>1.6298347746200001</v>
      </c>
      <c r="AW100" s="103">
        <f t="shared" si="52"/>
        <v>0.79369735039100009</v>
      </c>
      <c r="AX100" s="103">
        <f t="shared" si="53"/>
        <v>0.63604200002218758</v>
      </c>
      <c r="AY100" s="103">
        <f t="shared" si="54"/>
        <v>0.24109142056498681</v>
      </c>
      <c r="AZ100" s="103">
        <f t="shared" si="55"/>
        <v>0</v>
      </c>
      <c r="BA100" s="103">
        <f t="shared" si="56"/>
        <v>0</v>
      </c>
      <c r="BB100" s="103">
        <f t="shared" si="57"/>
        <v>0</v>
      </c>
      <c r="BC100" s="103">
        <f t="shared" si="58"/>
        <v>0</v>
      </c>
      <c r="BD100" s="103">
        <f t="shared" si="59"/>
        <v>0</v>
      </c>
      <c r="BE100" s="103">
        <f t="shared" si="60"/>
        <v>0</v>
      </c>
      <c r="BF100" s="103">
        <f t="shared" si="61"/>
        <v>0</v>
      </c>
      <c r="BG100" s="103">
        <f t="shared" si="62"/>
        <v>0</v>
      </c>
      <c r="BH100" s="103">
        <f t="shared" si="63"/>
        <v>0</v>
      </c>
      <c r="BI100" s="103">
        <f t="shared" si="64"/>
        <v>0</v>
      </c>
      <c r="BJ100" s="103">
        <f t="shared" si="65"/>
        <v>0</v>
      </c>
      <c r="BK100" s="103">
        <f t="shared" si="66"/>
        <v>0</v>
      </c>
      <c r="BL100" s="103">
        <f t="shared" si="67"/>
        <v>0</v>
      </c>
      <c r="BM100" s="103">
        <f t="shared" si="68"/>
        <v>0</v>
      </c>
      <c r="BN100" s="103">
        <f t="shared" si="69"/>
        <v>0</v>
      </c>
      <c r="BO100" s="103">
        <f t="shared" si="70"/>
        <v>0</v>
      </c>
      <c r="BP100" s="103">
        <f t="shared" si="71"/>
        <v>0</v>
      </c>
      <c r="BQ100" s="103">
        <f t="shared" si="72"/>
        <v>0</v>
      </c>
      <c r="BR100" s="103">
        <f t="shared" si="73"/>
        <v>0</v>
      </c>
      <c r="BS100" s="103">
        <f t="shared" si="74"/>
        <v>0</v>
      </c>
      <c r="BT100" s="103">
        <f t="shared" si="75"/>
        <v>0</v>
      </c>
      <c r="BU100" s="103">
        <f t="shared" si="76"/>
        <v>0</v>
      </c>
      <c r="BV100" s="103">
        <f t="shared" si="77"/>
        <v>0</v>
      </c>
      <c r="BW100" s="103">
        <f t="shared" si="78"/>
        <v>0</v>
      </c>
      <c r="BX100" s="103">
        <f t="shared" si="79"/>
        <v>0</v>
      </c>
      <c r="BY100" s="103">
        <f t="shared" si="45"/>
        <v>0</v>
      </c>
      <c r="BZ100" s="103">
        <f t="shared" si="84"/>
        <v>5.8830557503294125</v>
      </c>
      <c r="CE100" s="103" t="s">
        <v>480</v>
      </c>
      <c r="CF100" s="103" t="s">
        <v>7</v>
      </c>
      <c r="CG100" s="103" t="s">
        <v>586</v>
      </c>
      <c r="DU100" s="103">
        <f t="shared" si="85"/>
        <v>5.8830557503294125</v>
      </c>
    </row>
    <row r="101" spans="1:125" x14ac:dyDescent="0.25">
      <c r="A101" s="102" t="s">
        <v>444</v>
      </c>
      <c r="E101" s="104">
        <v>800325.2350000001</v>
      </c>
      <c r="F101" s="104">
        <v>1958859.907302666</v>
      </c>
      <c r="G101" s="104">
        <v>1850721.3920449999</v>
      </c>
      <c r="H101" s="104">
        <v>776179.03601225023</v>
      </c>
      <c r="I101" s="104">
        <v>620857.84288450016</v>
      </c>
      <c r="J101" s="104">
        <v>228676.63794541493</v>
      </c>
      <c r="AJ101" s="107">
        <f t="shared" si="82"/>
        <v>6235620.0511898305</v>
      </c>
      <c r="AN101" s="102" t="s">
        <v>586</v>
      </c>
      <c r="AO101" s="102" t="s">
        <v>444</v>
      </c>
      <c r="AP101" s="102" t="str">
        <f t="shared" si="83"/>
        <v>Repsol Exploración México</v>
      </c>
      <c r="AQ101" s="103">
        <f t="shared" si="46"/>
        <v>0</v>
      </c>
      <c r="AR101" s="103">
        <f t="shared" si="47"/>
        <v>0</v>
      </c>
      <c r="AS101" s="103">
        <f t="shared" si="48"/>
        <v>0</v>
      </c>
      <c r="AT101" s="103">
        <f t="shared" si="49"/>
        <v>0.80032523500000008</v>
      </c>
      <c r="AU101" s="103">
        <f t="shared" si="50"/>
        <v>1.958859907302666</v>
      </c>
      <c r="AV101" s="103">
        <f t="shared" si="51"/>
        <v>1.8507213920449999</v>
      </c>
      <c r="AW101" s="103">
        <f t="shared" si="52"/>
        <v>0.77617903601225025</v>
      </c>
      <c r="AX101" s="103">
        <f t="shared" si="53"/>
        <v>0.62085784288450019</v>
      </c>
      <c r="AY101" s="103">
        <f t="shared" si="54"/>
        <v>0.22867663794541493</v>
      </c>
      <c r="AZ101" s="103">
        <f t="shared" si="55"/>
        <v>0</v>
      </c>
      <c r="BA101" s="103">
        <f t="shared" si="56"/>
        <v>0</v>
      </c>
      <c r="BB101" s="103">
        <f t="shared" si="57"/>
        <v>0</v>
      </c>
      <c r="BC101" s="103">
        <f t="shared" si="58"/>
        <v>0</v>
      </c>
      <c r="BD101" s="103">
        <f t="shared" si="59"/>
        <v>0</v>
      </c>
      <c r="BE101" s="103">
        <f t="shared" si="60"/>
        <v>0</v>
      </c>
      <c r="BF101" s="103">
        <f t="shared" si="61"/>
        <v>0</v>
      </c>
      <c r="BG101" s="103">
        <f t="shared" si="62"/>
        <v>0</v>
      </c>
      <c r="BH101" s="103">
        <f t="shared" si="63"/>
        <v>0</v>
      </c>
      <c r="BI101" s="103">
        <f t="shared" si="64"/>
        <v>0</v>
      </c>
      <c r="BJ101" s="103">
        <f t="shared" si="65"/>
        <v>0</v>
      </c>
      <c r="BK101" s="103">
        <f t="shared" si="66"/>
        <v>0</v>
      </c>
      <c r="BL101" s="103">
        <f t="shared" si="67"/>
        <v>0</v>
      </c>
      <c r="BM101" s="103">
        <f t="shared" si="68"/>
        <v>0</v>
      </c>
      <c r="BN101" s="103">
        <f t="shared" si="69"/>
        <v>0</v>
      </c>
      <c r="BO101" s="103">
        <f t="shared" si="70"/>
        <v>0</v>
      </c>
      <c r="BP101" s="103">
        <f t="shared" si="71"/>
        <v>0</v>
      </c>
      <c r="BQ101" s="103">
        <f t="shared" si="72"/>
        <v>0</v>
      </c>
      <c r="BR101" s="103">
        <f t="shared" si="73"/>
        <v>0</v>
      </c>
      <c r="BS101" s="103">
        <f t="shared" si="74"/>
        <v>0</v>
      </c>
      <c r="BT101" s="103">
        <f t="shared" si="75"/>
        <v>0</v>
      </c>
      <c r="BU101" s="103">
        <f t="shared" si="76"/>
        <v>0</v>
      </c>
      <c r="BV101" s="103">
        <f t="shared" si="77"/>
        <v>0</v>
      </c>
      <c r="BW101" s="103">
        <f t="shared" si="78"/>
        <v>0</v>
      </c>
      <c r="BX101" s="103">
        <f t="shared" si="79"/>
        <v>0</v>
      </c>
      <c r="BY101" s="103">
        <f t="shared" si="45"/>
        <v>0</v>
      </c>
      <c r="BZ101" s="103">
        <f t="shared" si="84"/>
        <v>6.2356200511898301</v>
      </c>
      <c r="CE101" s="103" t="s">
        <v>438</v>
      </c>
      <c r="CF101" s="103" t="s">
        <v>398</v>
      </c>
      <c r="CG101" s="103" t="s">
        <v>586</v>
      </c>
      <c r="DU101" s="103">
        <f t="shared" si="85"/>
        <v>6.2356200511898301</v>
      </c>
    </row>
    <row r="102" spans="1:125" x14ac:dyDescent="0.25">
      <c r="A102" s="102" t="s">
        <v>466</v>
      </c>
      <c r="E102" s="104">
        <v>4701356.503271725</v>
      </c>
      <c r="F102" s="104">
        <v>14104069.509815175</v>
      </c>
      <c r="G102" s="104">
        <v>64047456.312249124</v>
      </c>
      <c r="H102" s="104">
        <v>50541214.008098707</v>
      </c>
      <c r="I102" s="104">
        <v>5807460.4722112492</v>
      </c>
      <c r="J102" s="104">
        <v>3507460.4722112496</v>
      </c>
      <c r="AJ102" s="107">
        <f t="shared" si="82"/>
        <v>142709017.27785721</v>
      </c>
      <c r="AN102" s="102" t="s">
        <v>586</v>
      </c>
      <c r="AO102" s="102" t="s">
        <v>466</v>
      </c>
      <c r="AP102" s="102" t="str">
        <f t="shared" si="83"/>
        <v>Eni México</v>
      </c>
      <c r="AQ102" s="103">
        <f t="shared" si="46"/>
        <v>0</v>
      </c>
      <c r="AR102" s="103">
        <f t="shared" si="47"/>
        <v>0</v>
      </c>
      <c r="AS102" s="103">
        <f t="shared" si="48"/>
        <v>0</v>
      </c>
      <c r="AT102" s="103">
        <f t="shared" si="49"/>
        <v>4.7013565032717253</v>
      </c>
      <c r="AU102" s="103">
        <f t="shared" si="50"/>
        <v>14.104069509815176</v>
      </c>
      <c r="AV102" s="103">
        <f t="shared" si="51"/>
        <v>64.047456312249125</v>
      </c>
      <c r="AW102" s="103">
        <f t="shared" si="52"/>
        <v>50.541214008098706</v>
      </c>
      <c r="AX102" s="103">
        <f t="shared" si="53"/>
        <v>5.8074604722112495</v>
      </c>
      <c r="AY102" s="103">
        <f t="shared" si="54"/>
        <v>3.5074604722112497</v>
      </c>
      <c r="AZ102" s="103">
        <f t="shared" si="55"/>
        <v>0</v>
      </c>
      <c r="BA102" s="103">
        <f t="shared" si="56"/>
        <v>0</v>
      </c>
      <c r="BB102" s="103">
        <f t="shared" si="57"/>
        <v>0</v>
      </c>
      <c r="BC102" s="103">
        <f t="shared" si="58"/>
        <v>0</v>
      </c>
      <c r="BD102" s="103">
        <f t="shared" si="59"/>
        <v>0</v>
      </c>
      <c r="BE102" s="103">
        <f t="shared" si="60"/>
        <v>0</v>
      </c>
      <c r="BF102" s="103">
        <f t="shared" si="61"/>
        <v>0</v>
      </c>
      <c r="BG102" s="103">
        <f t="shared" si="62"/>
        <v>0</v>
      </c>
      <c r="BH102" s="103">
        <f t="shared" si="63"/>
        <v>0</v>
      </c>
      <c r="BI102" s="103">
        <f t="shared" si="64"/>
        <v>0</v>
      </c>
      <c r="BJ102" s="103">
        <f t="shared" si="65"/>
        <v>0</v>
      </c>
      <c r="BK102" s="103">
        <f t="shared" si="66"/>
        <v>0</v>
      </c>
      <c r="BL102" s="103">
        <f t="shared" si="67"/>
        <v>0</v>
      </c>
      <c r="BM102" s="103">
        <f t="shared" si="68"/>
        <v>0</v>
      </c>
      <c r="BN102" s="103">
        <f t="shared" si="69"/>
        <v>0</v>
      </c>
      <c r="BO102" s="103">
        <f t="shared" si="70"/>
        <v>0</v>
      </c>
      <c r="BP102" s="103">
        <f t="shared" si="71"/>
        <v>0</v>
      </c>
      <c r="BQ102" s="103">
        <f t="shared" si="72"/>
        <v>0</v>
      </c>
      <c r="BR102" s="103">
        <f t="shared" si="73"/>
        <v>0</v>
      </c>
      <c r="BS102" s="103">
        <f t="shared" si="74"/>
        <v>0</v>
      </c>
      <c r="BT102" s="103">
        <f t="shared" si="75"/>
        <v>0</v>
      </c>
      <c r="BU102" s="103">
        <f t="shared" si="76"/>
        <v>0</v>
      </c>
      <c r="BV102" s="103">
        <f t="shared" si="77"/>
        <v>0</v>
      </c>
      <c r="BW102" s="103">
        <f t="shared" si="78"/>
        <v>0</v>
      </c>
      <c r="BX102" s="103">
        <f t="shared" si="79"/>
        <v>0</v>
      </c>
      <c r="BY102" s="103">
        <f t="shared" si="45"/>
        <v>0</v>
      </c>
      <c r="BZ102" s="103">
        <f t="shared" si="84"/>
        <v>142.70901727785721</v>
      </c>
      <c r="CE102" s="103" t="s">
        <v>444</v>
      </c>
      <c r="CF102" s="103" t="s">
        <v>398</v>
      </c>
      <c r="CG102" s="103" t="s">
        <v>586</v>
      </c>
      <c r="DU102" s="103">
        <f t="shared" si="85"/>
        <v>142.70901727785721</v>
      </c>
    </row>
    <row r="103" spans="1:125" x14ac:dyDescent="0.25">
      <c r="A103" s="102" t="s">
        <v>492</v>
      </c>
      <c r="E103" s="104">
        <v>3440616</v>
      </c>
      <c r="F103" s="104">
        <v>10940467.935984096</v>
      </c>
      <c r="G103" s="104">
        <v>2908579.9999999995</v>
      </c>
      <c r="H103" s="104">
        <v>2559146.5</v>
      </c>
      <c r="I103" s="104">
        <v>75239690.249999985</v>
      </c>
      <c r="J103" s="104">
        <v>1956771.9999999998</v>
      </c>
      <c r="AJ103" s="107">
        <f t="shared" si="82"/>
        <v>97045272.685984075</v>
      </c>
      <c r="AN103" s="102" t="s">
        <v>586</v>
      </c>
      <c r="AO103" s="102" t="s">
        <v>492</v>
      </c>
      <c r="AP103" s="102" t="str">
        <f t="shared" si="83"/>
        <v>BP Exploration Mexico</v>
      </c>
      <c r="AQ103" s="103">
        <f t="shared" si="46"/>
        <v>0</v>
      </c>
      <c r="AR103" s="103">
        <f t="shared" si="47"/>
        <v>0</v>
      </c>
      <c r="AS103" s="103">
        <f t="shared" si="48"/>
        <v>0</v>
      </c>
      <c r="AT103" s="103">
        <f t="shared" si="49"/>
        <v>3.4406159999999999</v>
      </c>
      <c r="AU103" s="103">
        <f t="shared" si="50"/>
        <v>10.940467935984096</v>
      </c>
      <c r="AV103" s="103">
        <f t="shared" si="51"/>
        <v>2.9085799999999997</v>
      </c>
      <c r="AW103" s="103">
        <f t="shared" si="52"/>
        <v>2.5591465000000002</v>
      </c>
      <c r="AX103" s="103">
        <f t="shared" si="53"/>
        <v>75.239690249999981</v>
      </c>
      <c r="AY103" s="103">
        <f t="shared" si="54"/>
        <v>1.9567719999999997</v>
      </c>
      <c r="AZ103" s="103">
        <f t="shared" si="55"/>
        <v>0</v>
      </c>
      <c r="BA103" s="103">
        <f t="shared" si="56"/>
        <v>0</v>
      </c>
      <c r="BB103" s="103">
        <f t="shared" si="57"/>
        <v>0</v>
      </c>
      <c r="BC103" s="103">
        <f t="shared" si="58"/>
        <v>0</v>
      </c>
      <c r="BD103" s="103">
        <f t="shared" si="59"/>
        <v>0</v>
      </c>
      <c r="BE103" s="103">
        <f t="shared" si="60"/>
        <v>0</v>
      </c>
      <c r="BF103" s="103">
        <f t="shared" si="61"/>
        <v>0</v>
      </c>
      <c r="BG103" s="103">
        <f t="shared" si="62"/>
        <v>0</v>
      </c>
      <c r="BH103" s="103">
        <f t="shared" si="63"/>
        <v>0</v>
      </c>
      <c r="BI103" s="103">
        <f t="shared" si="64"/>
        <v>0</v>
      </c>
      <c r="BJ103" s="103">
        <f t="shared" si="65"/>
        <v>0</v>
      </c>
      <c r="BK103" s="103">
        <f t="shared" si="66"/>
        <v>0</v>
      </c>
      <c r="BL103" s="103">
        <f t="shared" si="67"/>
        <v>0</v>
      </c>
      <c r="BM103" s="103">
        <f t="shared" si="68"/>
        <v>0</v>
      </c>
      <c r="BN103" s="103">
        <f t="shared" si="69"/>
        <v>0</v>
      </c>
      <c r="BO103" s="103">
        <f t="shared" si="70"/>
        <v>0</v>
      </c>
      <c r="BP103" s="103">
        <f t="shared" si="71"/>
        <v>0</v>
      </c>
      <c r="BQ103" s="103">
        <f t="shared" si="72"/>
        <v>0</v>
      </c>
      <c r="BR103" s="103">
        <f t="shared" si="73"/>
        <v>0</v>
      </c>
      <c r="BS103" s="103">
        <f t="shared" si="74"/>
        <v>0</v>
      </c>
      <c r="BT103" s="103">
        <f t="shared" si="75"/>
        <v>0</v>
      </c>
      <c r="BU103" s="103">
        <f t="shared" si="76"/>
        <v>0</v>
      </c>
      <c r="BV103" s="103">
        <f t="shared" si="77"/>
        <v>0</v>
      </c>
      <c r="BW103" s="103">
        <f t="shared" si="78"/>
        <v>0</v>
      </c>
      <c r="BX103" s="103">
        <f t="shared" si="79"/>
        <v>0</v>
      </c>
      <c r="BY103" s="103">
        <f t="shared" si="45"/>
        <v>0</v>
      </c>
      <c r="BZ103" s="103">
        <f t="shared" si="84"/>
        <v>97.045272685984074</v>
      </c>
      <c r="CE103" s="103" t="s">
        <v>466</v>
      </c>
      <c r="CF103" s="103" t="s">
        <v>129</v>
      </c>
      <c r="CG103" s="103" t="s">
        <v>586</v>
      </c>
      <c r="DU103" s="103">
        <f t="shared" si="85"/>
        <v>97.045272685984074</v>
      </c>
    </row>
    <row r="104" spans="1:125" x14ac:dyDescent="0.25">
      <c r="A104" s="102" t="s">
        <v>446</v>
      </c>
      <c r="E104" s="104">
        <v>4975000</v>
      </c>
      <c r="F104" s="104">
        <v>5825000</v>
      </c>
      <c r="G104" s="104">
        <v>4125000</v>
      </c>
      <c r="H104" s="104">
        <v>3075000</v>
      </c>
      <c r="AJ104" s="107">
        <f t="shared" si="82"/>
        <v>18000000</v>
      </c>
      <c r="AN104" s="102" t="s">
        <v>586</v>
      </c>
      <c r="AO104" s="102" t="s">
        <v>446</v>
      </c>
      <c r="AP104" s="102" t="str">
        <f t="shared" si="83"/>
        <v>Capricorn Energy México, S. de R.L. de C.V</v>
      </c>
      <c r="AQ104" s="103">
        <f t="shared" si="46"/>
        <v>0</v>
      </c>
      <c r="AR104" s="103">
        <f t="shared" si="47"/>
        <v>0</v>
      </c>
      <c r="AS104" s="103">
        <f t="shared" si="48"/>
        <v>0</v>
      </c>
      <c r="AT104" s="103">
        <f t="shared" si="49"/>
        <v>4.9749999999999996</v>
      </c>
      <c r="AU104" s="103">
        <f t="shared" si="50"/>
        <v>5.8250000000000002</v>
      </c>
      <c r="AV104" s="103">
        <f t="shared" si="51"/>
        <v>4.125</v>
      </c>
      <c r="AW104" s="103">
        <f t="shared" si="52"/>
        <v>3.0750000000000002</v>
      </c>
      <c r="AX104" s="103">
        <f t="shared" si="53"/>
        <v>0</v>
      </c>
      <c r="AY104" s="103">
        <f t="shared" si="54"/>
        <v>0</v>
      </c>
      <c r="AZ104" s="103">
        <f t="shared" si="55"/>
        <v>0</v>
      </c>
      <c r="BA104" s="103">
        <f t="shared" si="56"/>
        <v>0</v>
      </c>
      <c r="BB104" s="103">
        <f t="shared" si="57"/>
        <v>0</v>
      </c>
      <c r="BC104" s="103">
        <f t="shared" si="58"/>
        <v>0</v>
      </c>
      <c r="BD104" s="103">
        <f t="shared" si="59"/>
        <v>0</v>
      </c>
      <c r="BE104" s="103">
        <f t="shared" si="60"/>
        <v>0</v>
      </c>
      <c r="BF104" s="103">
        <f t="shared" si="61"/>
        <v>0</v>
      </c>
      <c r="BG104" s="103">
        <f t="shared" si="62"/>
        <v>0</v>
      </c>
      <c r="BH104" s="103">
        <f t="shared" si="63"/>
        <v>0</v>
      </c>
      <c r="BI104" s="103">
        <f t="shared" si="64"/>
        <v>0</v>
      </c>
      <c r="BJ104" s="103">
        <f t="shared" si="65"/>
        <v>0</v>
      </c>
      <c r="BK104" s="103">
        <f t="shared" si="66"/>
        <v>0</v>
      </c>
      <c r="BL104" s="103">
        <f t="shared" si="67"/>
        <v>0</v>
      </c>
      <c r="BM104" s="103">
        <f t="shared" si="68"/>
        <v>0</v>
      </c>
      <c r="BN104" s="103">
        <f t="shared" si="69"/>
        <v>0</v>
      </c>
      <c r="BO104" s="103">
        <f t="shared" si="70"/>
        <v>0</v>
      </c>
      <c r="BP104" s="103">
        <f t="shared" si="71"/>
        <v>0</v>
      </c>
      <c r="BQ104" s="103">
        <f t="shared" si="72"/>
        <v>0</v>
      </c>
      <c r="BR104" s="103">
        <f t="shared" si="73"/>
        <v>0</v>
      </c>
      <c r="BS104" s="103">
        <f t="shared" si="74"/>
        <v>0</v>
      </c>
      <c r="BT104" s="103">
        <f t="shared" si="75"/>
        <v>0</v>
      </c>
      <c r="BU104" s="103">
        <f t="shared" si="76"/>
        <v>0</v>
      </c>
      <c r="BV104" s="103">
        <f t="shared" si="77"/>
        <v>0</v>
      </c>
      <c r="BW104" s="103">
        <f t="shared" si="78"/>
        <v>0</v>
      </c>
      <c r="BX104" s="103">
        <f t="shared" si="79"/>
        <v>0</v>
      </c>
      <c r="BY104" s="103">
        <f t="shared" si="45"/>
        <v>0</v>
      </c>
      <c r="BZ104" s="103">
        <f t="shared" si="84"/>
        <v>18</v>
      </c>
      <c r="CE104" s="103" t="s">
        <v>492</v>
      </c>
      <c r="CF104" s="103" t="s">
        <v>54</v>
      </c>
      <c r="CG104" s="103" t="s">
        <v>586</v>
      </c>
      <c r="DU104" s="103">
        <f t="shared" si="85"/>
        <v>18</v>
      </c>
    </row>
    <row r="105" spans="1:125" x14ac:dyDescent="0.25">
      <c r="A105" s="102" t="s">
        <v>460</v>
      </c>
      <c r="E105" s="104">
        <v>1362202.1743252671</v>
      </c>
      <c r="F105" s="104">
        <v>3784509.0471221358</v>
      </c>
      <c r="G105" s="104">
        <v>4206495.8854890717</v>
      </c>
      <c r="H105" s="104">
        <v>2442781.760489075</v>
      </c>
      <c r="I105" s="104">
        <v>3240427.0720463241</v>
      </c>
      <c r="J105" s="104">
        <v>1545598.0450881838</v>
      </c>
      <c r="AJ105" s="107">
        <f t="shared" si="82"/>
        <v>16582013.984560056</v>
      </c>
      <c r="AN105" s="102" t="s">
        <v>586</v>
      </c>
      <c r="AO105" s="102" t="s">
        <v>460</v>
      </c>
      <c r="AP105" s="102" t="str">
        <f t="shared" si="83"/>
        <v>Pemex Exploración y Producción</v>
      </c>
      <c r="AQ105" s="103">
        <f t="shared" si="46"/>
        <v>0</v>
      </c>
      <c r="AR105" s="103">
        <f t="shared" si="47"/>
        <v>0</v>
      </c>
      <c r="AS105" s="103">
        <f t="shared" si="48"/>
        <v>0</v>
      </c>
      <c r="AT105" s="103">
        <f t="shared" si="49"/>
        <v>1.362202174325267</v>
      </c>
      <c r="AU105" s="103">
        <f t="shared" si="50"/>
        <v>3.7845090471221359</v>
      </c>
      <c r="AV105" s="103">
        <f t="shared" si="51"/>
        <v>4.2064958854890717</v>
      </c>
      <c r="AW105" s="103">
        <f t="shared" si="52"/>
        <v>2.4427817604890749</v>
      </c>
      <c r="AX105" s="103">
        <f t="shared" si="53"/>
        <v>3.240427072046324</v>
      </c>
      <c r="AY105" s="103">
        <f t="shared" si="54"/>
        <v>1.5455980450881839</v>
      </c>
      <c r="AZ105" s="103">
        <f t="shared" si="55"/>
        <v>0</v>
      </c>
      <c r="BA105" s="103">
        <f t="shared" si="56"/>
        <v>0</v>
      </c>
      <c r="BB105" s="103">
        <f t="shared" si="57"/>
        <v>0</v>
      </c>
      <c r="BC105" s="103">
        <f t="shared" si="58"/>
        <v>0</v>
      </c>
      <c r="BD105" s="103">
        <f t="shared" si="59"/>
        <v>0</v>
      </c>
      <c r="BE105" s="103">
        <f t="shared" si="60"/>
        <v>0</v>
      </c>
      <c r="BF105" s="103">
        <f t="shared" si="61"/>
        <v>0</v>
      </c>
      <c r="BG105" s="103">
        <f t="shared" si="62"/>
        <v>0</v>
      </c>
      <c r="BH105" s="103">
        <f t="shared" si="63"/>
        <v>0</v>
      </c>
      <c r="BI105" s="103">
        <f t="shared" si="64"/>
        <v>0</v>
      </c>
      <c r="BJ105" s="103">
        <f t="shared" si="65"/>
        <v>0</v>
      </c>
      <c r="BK105" s="103">
        <f t="shared" si="66"/>
        <v>0</v>
      </c>
      <c r="BL105" s="103">
        <f t="shared" si="67"/>
        <v>0</v>
      </c>
      <c r="BM105" s="103">
        <f t="shared" si="68"/>
        <v>0</v>
      </c>
      <c r="BN105" s="103">
        <f t="shared" si="69"/>
        <v>0</v>
      </c>
      <c r="BO105" s="103">
        <f t="shared" si="70"/>
        <v>0</v>
      </c>
      <c r="BP105" s="103">
        <f t="shared" si="71"/>
        <v>0</v>
      </c>
      <c r="BQ105" s="103">
        <f t="shared" si="72"/>
        <v>0</v>
      </c>
      <c r="BR105" s="103">
        <f t="shared" si="73"/>
        <v>0</v>
      </c>
      <c r="BS105" s="103">
        <f t="shared" si="74"/>
        <v>0</v>
      </c>
      <c r="BT105" s="103">
        <f t="shared" si="75"/>
        <v>0</v>
      </c>
      <c r="BU105" s="103">
        <f t="shared" si="76"/>
        <v>0</v>
      </c>
      <c r="BV105" s="103">
        <f t="shared" si="77"/>
        <v>0</v>
      </c>
      <c r="BW105" s="103">
        <f t="shared" si="78"/>
        <v>0</v>
      </c>
      <c r="BX105" s="103">
        <f t="shared" si="79"/>
        <v>0</v>
      </c>
      <c r="BY105" s="103">
        <f t="shared" si="45"/>
        <v>0</v>
      </c>
      <c r="BZ105" s="103">
        <f t="shared" si="84"/>
        <v>16.582013984560056</v>
      </c>
      <c r="CE105" s="103" t="s">
        <v>460</v>
      </c>
      <c r="CF105" s="103" t="s">
        <v>15</v>
      </c>
      <c r="CG105" s="103" t="s">
        <v>586</v>
      </c>
      <c r="DU105" s="103">
        <f t="shared" si="85"/>
        <v>16.582013984560056</v>
      </c>
    </row>
    <row r="106" spans="1:125" x14ac:dyDescent="0.25">
      <c r="AN106" s="102" t="s">
        <v>2</v>
      </c>
      <c r="AQ106" s="103">
        <f>+SUM(AQ2:AQ105)</f>
        <v>4.8090853735647983</v>
      </c>
      <c r="AR106" s="103">
        <f t="shared" ref="AR106:BZ106" si="86">+SUM(AR2:AR105)</f>
        <v>125.69897192452343</v>
      </c>
      <c r="AS106" s="103">
        <f t="shared" si="86"/>
        <v>1072.3074977103818</v>
      </c>
      <c r="AT106" s="103">
        <f t="shared" si="86"/>
        <v>2640.6470003545969</v>
      </c>
      <c r="AU106" s="103">
        <f t="shared" si="86"/>
        <v>4558.6466933033644</v>
      </c>
      <c r="AV106" s="103">
        <f t="shared" si="86"/>
        <v>3670.9698427222384</v>
      </c>
      <c r="AW106" s="103">
        <f t="shared" si="86"/>
        <v>3539.8861879089613</v>
      </c>
      <c r="AX106" s="103">
        <f t="shared" si="86"/>
        <v>2414.442586118666</v>
      </c>
      <c r="AY106" s="103">
        <f t="shared" si="86"/>
        <v>1563.5986570446316</v>
      </c>
      <c r="AZ106" s="103">
        <f t="shared" si="86"/>
        <v>1776.4879888321905</v>
      </c>
      <c r="BA106" s="103">
        <f t="shared" ref="BA106" si="87">+SUM(BA2:BA105)</f>
        <v>1566.3210104903258</v>
      </c>
      <c r="BB106" s="103">
        <f t="shared" ref="BB106" si="88">+SUM(BB2:BB105)</f>
        <v>1267.1052277920819</v>
      </c>
      <c r="BC106" s="103">
        <f t="shared" ref="BC106" si="89">+SUM(BC2:BC105)</f>
        <v>1078.3706248627182</v>
      </c>
      <c r="BD106" s="103">
        <f t="shared" ref="BD106" si="90">+SUM(BD2:BD105)</f>
        <v>1047.5178670655305</v>
      </c>
      <c r="BE106" s="103">
        <f t="shared" ref="BE106" si="91">+SUM(BE2:BE105)</f>
        <v>1053.7572739056338</v>
      </c>
      <c r="BF106" s="103">
        <f t="shared" ref="BF106" si="92">+SUM(BF2:BF105)</f>
        <v>940.79499832058968</v>
      </c>
      <c r="BG106" s="103">
        <f t="shared" ref="BG106" si="93">+SUM(BG2:BG105)</f>
        <v>960.22507543579184</v>
      </c>
      <c r="BH106" s="103">
        <f t="shared" ref="BH106" si="94">+SUM(BH2:BH105)</f>
        <v>969.09075522936678</v>
      </c>
      <c r="BI106" s="103">
        <f t="shared" ref="BI106" si="95">+SUM(BI2:BI105)</f>
        <v>872.99008210281204</v>
      </c>
      <c r="BJ106" s="103">
        <f t="shared" ref="BJ106" si="96">+SUM(BJ2:BJ105)</f>
        <v>886.82008972825145</v>
      </c>
      <c r="BK106" s="103">
        <f t="shared" ref="BK106" si="97">+SUM(BK2:BK105)</f>
        <v>859.45188381091418</v>
      </c>
      <c r="BL106" s="103">
        <f t="shared" ref="BL106" si="98">+SUM(BL2:BL105)</f>
        <v>637.75718151910962</v>
      </c>
      <c r="BM106" s="103">
        <f t="shared" ref="BM106" si="99">+SUM(BM2:BM105)</f>
        <v>705.20398777447872</v>
      </c>
      <c r="BN106" s="103">
        <f t="shared" ref="BN106" si="100">+SUM(BN2:BN105)</f>
        <v>712.25996322726849</v>
      </c>
      <c r="BO106" s="103">
        <f t="shared" ref="BO106" si="101">+SUM(BO2:BO105)</f>
        <v>493.60365833586326</v>
      </c>
      <c r="BP106" s="103">
        <f t="shared" ref="BP106" si="102">+SUM(BP2:BP105)</f>
        <v>589.95079361245166</v>
      </c>
      <c r="BQ106" s="103">
        <f t="shared" ref="BQ106" si="103">+SUM(BQ2:BQ105)</f>
        <v>282.45565494435067</v>
      </c>
      <c r="BR106" s="103">
        <f t="shared" ref="BR106" si="104">+SUM(BR2:BR105)</f>
        <v>63.974472632976912</v>
      </c>
      <c r="BS106" s="103">
        <f t="shared" ref="BS106" si="105">+SUM(BS2:BS105)</f>
        <v>11.076237592732676</v>
      </c>
      <c r="BT106" s="103">
        <f t="shared" ref="BT106" si="106">+SUM(BT2:BT105)</f>
        <v>10.397108859507131</v>
      </c>
      <c r="BU106" s="103">
        <f t="shared" ref="BU106" si="107">+SUM(BU2:BU105)</f>
        <v>9.3469080660370452</v>
      </c>
      <c r="BV106" s="103">
        <f t="shared" ref="BV106" si="108">+SUM(BV2:BV105)</f>
        <v>8.4000730347761401</v>
      </c>
      <c r="BW106" s="103">
        <f t="shared" ref="BW106" si="109">+SUM(BW2:BW105)</f>
        <v>7.3855429717069425</v>
      </c>
      <c r="BX106" s="103">
        <f t="shared" ref="BX106" si="110">+SUM(BX2:BX105)</f>
        <v>3.883515763736312</v>
      </c>
      <c r="BY106" s="103">
        <f t="shared" ref="BY106" si="111">+BZ106-SUM(AQ106:BA106)</f>
        <v>13471.818976588693</v>
      </c>
      <c r="BZ106" s="103">
        <f t="shared" si="86"/>
        <v>36405.634498372143</v>
      </c>
      <c r="CE106" s="103" t="s">
        <v>446</v>
      </c>
      <c r="CF106" s="103" t="s">
        <v>447</v>
      </c>
      <c r="CG106" s="103" t="s">
        <v>586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6D7F0-1B92-4EE1-B42D-88A1EBA36D3C}">
  <dimension ref="A1:AJ82"/>
  <sheetViews>
    <sheetView workbookViewId="0">
      <selection activeCell="B13" sqref="B13:AJ24"/>
    </sheetView>
  </sheetViews>
  <sheetFormatPr baseColWidth="10" defaultRowHeight="15" x14ac:dyDescent="0.25"/>
  <cols>
    <col min="1" max="1" width="17.5703125" bestFit="1" customWidth="1"/>
    <col min="2" max="35" width="13" bestFit="1" customWidth="1"/>
    <col min="36" max="36" width="13.42578125" bestFit="1" customWidth="1"/>
  </cols>
  <sheetData>
    <row r="1" spans="1:36" ht="19.5" customHeight="1" x14ac:dyDescent="0.25"/>
    <row r="12" spans="1:36" x14ac:dyDescent="0.25">
      <c r="B12">
        <v>2015</v>
      </c>
      <c r="C12">
        <v>2016</v>
      </c>
      <c r="D12">
        <v>2017</v>
      </c>
      <c r="E12">
        <v>2018</v>
      </c>
      <c r="F12">
        <v>2019</v>
      </c>
      <c r="G12">
        <v>2020</v>
      </c>
      <c r="H12">
        <v>2021</v>
      </c>
      <c r="I12">
        <v>2022</v>
      </c>
      <c r="J12">
        <v>2023</v>
      </c>
      <c r="K12">
        <v>2024</v>
      </c>
      <c r="L12">
        <v>2025</v>
      </c>
      <c r="M12">
        <v>2026</v>
      </c>
      <c r="N12">
        <v>2027</v>
      </c>
      <c r="O12">
        <v>2028</v>
      </c>
      <c r="P12">
        <v>2029</v>
      </c>
      <c r="Q12">
        <v>2030</v>
      </c>
      <c r="R12">
        <v>2031</v>
      </c>
      <c r="S12">
        <v>2032</v>
      </c>
      <c r="T12">
        <v>2033</v>
      </c>
      <c r="U12">
        <v>2034</v>
      </c>
      <c r="V12">
        <v>2035</v>
      </c>
      <c r="W12">
        <v>2036</v>
      </c>
      <c r="X12">
        <v>2037</v>
      </c>
      <c r="Y12">
        <v>2038</v>
      </c>
      <c r="Z12">
        <v>2039</v>
      </c>
      <c r="AA12">
        <v>2040</v>
      </c>
      <c r="AB12">
        <v>2041</v>
      </c>
      <c r="AC12">
        <v>2042</v>
      </c>
      <c r="AD12">
        <v>2043</v>
      </c>
      <c r="AE12">
        <v>2044</v>
      </c>
      <c r="AF12">
        <v>2045</v>
      </c>
      <c r="AG12">
        <v>2046</v>
      </c>
      <c r="AH12">
        <v>2047</v>
      </c>
      <c r="AI12">
        <v>2048</v>
      </c>
      <c r="AJ12" t="s">
        <v>2</v>
      </c>
    </row>
    <row r="13" spans="1:36" x14ac:dyDescent="0.25">
      <c r="A13" t="s">
        <v>166</v>
      </c>
      <c r="B13" s="32">
        <v>0</v>
      </c>
      <c r="C13" s="32">
        <v>0</v>
      </c>
      <c r="D13" s="32">
        <v>50.876817069721298</v>
      </c>
      <c r="E13" s="32">
        <v>289.39416649434668</v>
      </c>
      <c r="F13" s="32">
        <v>300.03716435057805</v>
      </c>
      <c r="G13" s="32">
        <v>169.93282151032273</v>
      </c>
      <c r="H13" s="32">
        <v>54.34239310367208</v>
      </c>
      <c r="I13" s="32">
        <v>52.454409486251706</v>
      </c>
      <c r="J13" s="32">
        <v>56.126058353259275</v>
      </c>
      <c r="K13" s="32">
        <v>55.732496615731563</v>
      </c>
      <c r="L13" s="32">
        <v>61.07296420371091</v>
      </c>
      <c r="M13" s="32">
        <v>58.742751856540977</v>
      </c>
      <c r="N13" s="32">
        <v>58.146496498143364</v>
      </c>
      <c r="O13" s="32">
        <v>57.945928318021799</v>
      </c>
      <c r="P13" s="32">
        <v>59.857423186454831</v>
      </c>
      <c r="Q13" s="32">
        <v>55.42161403011697</v>
      </c>
      <c r="R13" s="32">
        <v>60.979033855876878</v>
      </c>
      <c r="S13" s="32">
        <v>51.803700385461568</v>
      </c>
      <c r="T13" s="32">
        <v>47.894918013986249</v>
      </c>
      <c r="U13" s="32">
        <v>45.289080850601749</v>
      </c>
      <c r="V13" s="32">
        <v>44.271035365330839</v>
      </c>
      <c r="W13" s="32">
        <v>42.087392647169992</v>
      </c>
      <c r="X13" s="32">
        <v>38.447422694351324</v>
      </c>
      <c r="Y13" s="32">
        <v>33.775628839415717</v>
      </c>
      <c r="Z13" s="32">
        <v>33.06942853706424</v>
      </c>
      <c r="AA13" s="32">
        <v>29.380225672040623</v>
      </c>
      <c r="AB13" s="32">
        <v>28.095010379988409</v>
      </c>
      <c r="AC13" s="32">
        <v>27.010608095611261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1862.1869904137707</v>
      </c>
    </row>
    <row r="14" spans="1:36" x14ac:dyDescent="0.25">
      <c r="A14" t="s">
        <v>0</v>
      </c>
      <c r="B14" s="32">
        <v>0</v>
      </c>
      <c r="C14" s="32">
        <v>0</v>
      </c>
      <c r="D14" s="32">
        <v>65.422133679171466</v>
      </c>
      <c r="E14" s="32">
        <v>902.92093519983098</v>
      </c>
      <c r="F14" s="32">
        <v>1192.442703271661</v>
      </c>
      <c r="G14" s="32">
        <v>1053.7682735763949</v>
      </c>
      <c r="H14" s="32">
        <v>902.58759069231996</v>
      </c>
      <c r="I14" s="32">
        <v>735.06120332285934</v>
      </c>
      <c r="J14" s="32">
        <v>640.99564397035977</v>
      </c>
      <c r="K14" s="32">
        <v>536.26499727616999</v>
      </c>
      <c r="L14" s="32">
        <v>418.25946043041512</v>
      </c>
      <c r="M14" s="32">
        <v>337.50235784954486</v>
      </c>
      <c r="N14" s="32">
        <v>310.59371642165905</v>
      </c>
      <c r="O14" s="32">
        <v>310.01473201468923</v>
      </c>
      <c r="P14" s="32">
        <v>287.96893367858411</v>
      </c>
      <c r="Q14" s="32">
        <v>262.26602879165478</v>
      </c>
      <c r="R14" s="32">
        <v>260.27209813493869</v>
      </c>
      <c r="S14" s="32">
        <v>219.27141837866932</v>
      </c>
      <c r="T14" s="32">
        <v>203.69948853317237</v>
      </c>
      <c r="U14" s="32">
        <v>183.49928722849666</v>
      </c>
      <c r="V14" s="32">
        <v>184.73074473220288</v>
      </c>
      <c r="W14" s="32">
        <v>178.89605756870401</v>
      </c>
      <c r="X14" s="32">
        <v>192.13329481161296</v>
      </c>
      <c r="Y14" s="32">
        <v>160.60013831037546</v>
      </c>
      <c r="Z14" s="32">
        <v>67.746375157761832</v>
      </c>
      <c r="AA14" s="32">
        <v>38.559453914328031</v>
      </c>
      <c r="AB14" s="32">
        <v>36.390487886111906</v>
      </c>
      <c r="AC14" s="32">
        <v>36.963864537365652</v>
      </c>
      <c r="AD14" s="32">
        <v>11.076237592732676</v>
      </c>
      <c r="AE14" s="32">
        <v>10.397108859507131</v>
      </c>
      <c r="AF14" s="32">
        <v>9.3469080660370452</v>
      </c>
      <c r="AG14" s="32">
        <v>8.4000730347761401</v>
      </c>
      <c r="AH14" s="32">
        <v>7.3855429717069425</v>
      </c>
      <c r="AI14" s="32">
        <v>3.883515763736312</v>
      </c>
      <c r="AJ14" s="32">
        <v>9769.3208056575531</v>
      </c>
    </row>
    <row r="15" spans="1:36" x14ac:dyDescent="0.25">
      <c r="A15" t="s">
        <v>96</v>
      </c>
      <c r="B15" s="32">
        <v>4.5729439499999991</v>
      </c>
      <c r="C15" s="32">
        <v>16.790031850000002</v>
      </c>
      <c r="D15" s="32">
        <v>76.428598692500003</v>
      </c>
      <c r="E15" s="32">
        <v>155.04175263857042</v>
      </c>
      <c r="F15" s="32">
        <v>234.64453472872614</v>
      </c>
      <c r="G15" s="32">
        <v>4.5069437362637368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491.98480559606031</v>
      </c>
    </row>
    <row r="16" spans="1:36" x14ac:dyDescent="0.25">
      <c r="A16" t="s">
        <v>97</v>
      </c>
      <c r="B16" s="32">
        <v>0.23614142356479911</v>
      </c>
      <c r="C16" s="32">
        <v>108.90894007452341</v>
      </c>
      <c r="D16" s="32">
        <v>533.48620710379305</v>
      </c>
      <c r="E16" s="32">
        <v>470.12818521306701</v>
      </c>
      <c r="F16" s="32">
        <v>1049.6798199061595</v>
      </c>
      <c r="G16" s="32">
        <v>1266.7196260481073</v>
      </c>
      <c r="H16" s="32">
        <v>1295.6056263444759</v>
      </c>
      <c r="I16" s="32">
        <v>1390.4893631695431</v>
      </c>
      <c r="J16" s="32">
        <v>796.13554155516749</v>
      </c>
      <c r="K16" s="32">
        <v>1158.4531536291972</v>
      </c>
      <c r="L16" s="32">
        <v>1062.1507384086003</v>
      </c>
      <c r="M16" s="32">
        <v>852.72186472306157</v>
      </c>
      <c r="N16" s="32">
        <v>687.63795542742128</v>
      </c>
      <c r="O16" s="32">
        <v>662.33230467775638</v>
      </c>
      <c r="P16" s="32">
        <v>690.78721517943222</v>
      </c>
      <c r="Q16" s="32">
        <v>609.74456047360252</v>
      </c>
      <c r="R16" s="32">
        <v>626.03464693153751</v>
      </c>
      <c r="S16" s="32">
        <v>686.46193581562784</v>
      </c>
      <c r="T16" s="32">
        <v>592.62719257965057</v>
      </c>
      <c r="U16" s="32">
        <v>654.35184549566816</v>
      </c>
      <c r="V16" s="32">
        <v>625.56900931801363</v>
      </c>
      <c r="W16" s="32">
        <v>413.05896494815721</v>
      </c>
      <c r="X16" s="32">
        <v>470.94105337159476</v>
      </c>
      <c r="Y16" s="32">
        <v>515.31153315952963</v>
      </c>
      <c r="Z16" s="32">
        <v>389.90592651037764</v>
      </c>
      <c r="AA16" s="32">
        <v>519.68083178518737</v>
      </c>
      <c r="AB16" s="32">
        <v>217.06814556909441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18346.228328841913</v>
      </c>
    </row>
    <row r="17" spans="1:36" x14ac:dyDescent="0.25">
      <c r="A17" t="s">
        <v>98</v>
      </c>
      <c r="B17" s="32">
        <v>0</v>
      </c>
      <c r="C17" s="32">
        <v>0</v>
      </c>
      <c r="D17" s="32">
        <v>231.78928871133027</v>
      </c>
      <c r="E17" s="32">
        <v>278.301875459911</v>
      </c>
      <c r="F17" s="32">
        <v>207.12572431394824</v>
      </c>
      <c r="G17" s="32">
        <v>106.65646218876553</v>
      </c>
      <c r="H17" s="32">
        <v>62.175251125255393</v>
      </c>
      <c r="I17" s="32">
        <v>36.191976550041261</v>
      </c>
      <c r="J17" s="32">
        <v>30.362392981589053</v>
      </c>
      <c r="K17" s="32">
        <v>26.037341311091868</v>
      </c>
      <c r="L17" s="32">
        <v>24.837847447599515</v>
      </c>
      <c r="M17" s="32">
        <v>18.138253362934158</v>
      </c>
      <c r="N17" s="32">
        <v>21.992456515494055</v>
      </c>
      <c r="O17" s="32">
        <v>17.224902055062856</v>
      </c>
      <c r="P17" s="32">
        <v>15.143701861162599</v>
      </c>
      <c r="Q17" s="32">
        <v>13.362795025215419</v>
      </c>
      <c r="R17" s="32">
        <v>12.939296513438757</v>
      </c>
      <c r="S17" s="32">
        <v>11.55370064960807</v>
      </c>
      <c r="T17" s="32">
        <v>28.768482976002872</v>
      </c>
      <c r="U17" s="32">
        <v>3.6798761534848508</v>
      </c>
      <c r="V17" s="32">
        <v>4.881094395366822</v>
      </c>
      <c r="W17" s="32">
        <v>3.7147663550784786</v>
      </c>
      <c r="X17" s="32">
        <v>3.682216896919595</v>
      </c>
      <c r="Y17" s="32">
        <v>2.5726629179477833</v>
      </c>
      <c r="Z17" s="32">
        <v>2.8819281306595466</v>
      </c>
      <c r="AA17" s="32">
        <v>2.330282240895857</v>
      </c>
      <c r="AB17" s="32">
        <v>0.90201110915598903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1167.2465872479595</v>
      </c>
    </row>
    <row r="18" spans="1:36" x14ac:dyDescent="0.25">
      <c r="A18" t="s">
        <v>99</v>
      </c>
      <c r="B18" s="32">
        <v>0</v>
      </c>
      <c r="C18" s="32">
        <v>0</v>
      </c>
      <c r="D18" s="32">
        <v>93.442969765908046</v>
      </c>
      <c r="E18" s="32">
        <v>226.90304800000001</v>
      </c>
      <c r="F18" s="32">
        <v>540.64901724137928</v>
      </c>
      <c r="G18" s="32">
        <v>221.52576724137933</v>
      </c>
      <c r="H18" s="32">
        <v>182.89626724137932</v>
      </c>
      <c r="I18" s="32">
        <v>7.84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1273.257069490046</v>
      </c>
    </row>
    <row r="19" spans="1:36" x14ac:dyDescent="0.25">
      <c r="A19" t="s">
        <v>100</v>
      </c>
      <c r="B19" s="32">
        <v>0</v>
      </c>
      <c r="C19" s="32">
        <v>0</v>
      </c>
      <c r="D19" s="32">
        <v>18.851343252594535</v>
      </c>
      <c r="E19" s="32">
        <v>104.89577832702446</v>
      </c>
      <c r="F19" s="32">
        <v>314.71810592248477</v>
      </c>
      <c r="G19" s="32">
        <v>181.8857578265856</v>
      </c>
      <c r="H19" s="32">
        <v>121.14240151604629</v>
      </c>
      <c r="I19" s="32">
        <v>24.43340694599997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765.92679379073559</v>
      </c>
    </row>
    <row r="20" spans="1:36" x14ac:dyDescent="0.25">
      <c r="A20" t="s">
        <v>101</v>
      </c>
      <c r="B20" s="32">
        <v>0</v>
      </c>
      <c r="C20" s="32">
        <v>0</v>
      </c>
      <c r="D20" s="32">
        <v>1.289772845124008</v>
      </c>
      <c r="E20" s="32">
        <v>21.901786363302048</v>
      </c>
      <c r="F20" s="32">
        <v>132.03667444111875</v>
      </c>
      <c r="G20" s="32">
        <v>7.43014674942697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162.65838039897179</v>
      </c>
    </row>
    <row r="21" spans="1:36" x14ac:dyDescent="0.25">
      <c r="A21" t="s">
        <v>102</v>
      </c>
      <c r="B21" s="32">
        <v>0</v>
      </c>
      <c r="C21" s="32">
        <v>0</v>
      </c>
      <c r="D21" s="32">
        <v>0.72036659023879523</v>
      </c>
      <c r="E21" s="32">
        <v>26.97373050382652</v>
      </c>
      <c r="F21" s="32">
        <v>199.1691133088454</v>
      </c>
      <c r="G21" s="32">
        <v>89.893933702395302</v>
      </c>
      <c r="H21" s="32">
        <v>0.92271300000000001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317.67985710530604</v>
      </c>
    </row>
    <row r="22" spans="1:36" x14ac:dyDescent="0.25">
      <c r="A22" t="s">
        <v>585</v>
      </c>
      <c r="B22" s="32">
        <v>0</v>
      </c>
      <c r="C22" s="32">
        <v>0</v>
      </c>
      <c r="D22" s="32">
        <v>0</v>
      </c>
      <c r="E22" s="32">
        <v>139.64074750824517</v>
      </c>
      <c r="F22" s="32">
        <v>270.26230642357501</v>
      </c>
      <c r="G22" s="32">
        <v>474.64783078549368</v>
      </c>
      <c r="H22" s="32">
        <v>847.74590723812116</v>
      </c>
      <c r="I22" s="32">
        <v>82.427749006806067</v>
      </c>
      <c r="J22" s="32">
        <v>32.499421608446191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1847.2239625706873</v>
      </c>
    </row>
    <row r="23" spans="1:36" x14ac:dyDescent="0.25">
      <c r="A23" t="s">
        <v>586</v>
      </c>
      <c r="B23" s="32">
        <v>0</v>
      </c>
      <c r="C23" s="32">
        <v>0</v>
      </c>
      <c r="D23" s="32">
        <v>0</v>
      </c>
      <c r="E23" s="32">
        <v>24.544994646473221</v>
      </c>
      <c r="F23" s="32">
        <v>117.88152939489018</v>
      </c>
      <c r="G23" s="32">
        <v>94.002279357103546</v>
      </c>
      <c r="H23" s="32">
        <v>72.468037647691361</v>
      </c>
      <c r="I23" s="32">
        <v>85.544477637164249</v>
      </c>
      <c r="J23" s="32">
        <v>7.4795985758098347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401.92091725913235</v>
      </c>
    </row>
    <row r="24" spans="1:36" x14ac:dyDescent="0.25">
      <c r="B24" s="32">
        <v>4.8090853735647983</v>
      </c>
      <c r="C24" s="32">
        <v>125.69897192452342</v>
      </c>
      <c r="D24" s="32">
        <v>1072.3074977103813</v>
      </c>
      <c r="E24" s="32">
        <v>2640.6470003545978</v>
      </c>
      <c r="F24" s="32">
        <v>4558.6466933033662</v>
      </c>
      <c r="G24" s="32">
        <v>3670.9698427222388</v>
      </c>
      <c r="H24" s="32">
        <v>3539.8861879089613</v>
      </c>
      <c r="I24" s="32">
        <v>2414.442586118666</v>
      </c>
      <c r="J24" s="32">
        <v>1563.5986570446316</v>
      </c>
      <c r="K24" s="32">
        <v>1776.4879888321907</v>
      </c>
      <c r="L24" s="32">
        <v>1566.3210104903258</v>
      </c>
      <c r="M24" s="32">
        <v>1267.1052277920815</v>
      </c>
      <c r="N24" s="32">
        <v>1078.3706248627177</v>
      </c>
      <c r="O24" s="32">
        <v>1047.5178670655303</v>
      </c>
      <c r="P24" s="32">
        <v>1053.7572739056336</v>
      </c>
      <c r="Q24" s="32">
        <v>940.79499832058968</v>
      </c>
      <c r="R24" s="32">
        <v>960.22507543579184</v>
      </c>
      <c r="S24" s="32">
        <v>969.09075522936678</v>
      </c>
      <c r="T24" s="32">
        <v>872.99008210281204</v>
      </c>
      <c r="U24" s="32">
        <v>886.82008972825145</v>
      </c>
      <c r="V24" s="32">
        <v>859.45188381091418</v>
      </c>
      <c r="W24" s="32">
        <v>637.75718151910974</v>
      </c>
      <c r="X24" s="32">
        <v>705.20398777447861</v>
      </c>
      <c r="Y24" s="32">
        <v>712.2599632272686</v>
      </c>
      <c r="Z24" s="32">
        <v>493.60365833586326</v>
      </c>
      <c r="AA24" s="32">
        <v>589.95079361245189</v>
      </c>
      <c r="AB24" s="32">
        <v>282.45565494435073</v>
      </c>
      <c r="AC24" s="32">
        <v>63.974472632976912</v>
      </c>
      <c r="AD24" s="32">
        <v>11.076237592732676</v>
      </c>
      <c r="AE24" s="32">
        <v>10.397108859507131</v>
      </c>
      <c r="AF24" s="32">
        <v>9.3469080660370452</v>
      </c>
      <c r="AG24" s="32">
        <v>8.4000730347761401</v>
      </c>
      <c r="AH24" s="32">
        <v>7.3855429717069425</v>
      </c>
      <c r="AI24" s="32">
        <v>3.883515763736312</v>
      </c>
      <c r="AJ24" s="32">
        <v>36405.634498372128</v>
      </c>
    </row>
    <row r="70" spans="1:36" x14ac:dyDescent="0.25">
      <c r="A70" s="11" t="s">
        <v>81</v>
      </c>
      <c r="B70" t="s">
        <v>550</v>
      </c>
      <c r="C70" t="s">
        <v>551</v>
      </c>
      <c r="D70" t="s">
        <v>552</v>
      </c>
      <c r="E70" t="s">
        <v>553</v>
      </c>
      <c r="F70" t="s">
        <v>554</v>
      </c>
      <c r="G70" t="s">
        <v>555</v>
      </c>
      <c r="H70" t="s">
        <v>556</v>
      </c>
      <c r="I70" t="s">
        <v>557</v>
      </c>
      <c r="J70" t="s">
        <v>558</v>
      </c>
      <c r="K70" t="s">
        <v>559</v>
      </c>
      <c r="L70" t="s">
        <v>560</v>
      </c>
      <c r="M70" t="s">
        <v>561</v>
      </c>
      <c r="N70" t="s">
        <v>562</v>
      </c>
      <c r="O70" t="s">
        <v>563</v>
      </c>
      <c r="P70" t="s">
        <v>564</v>
      </c>
      <c r="Q70" t="s">
        <v>565</v>
      </c>
      <c r="R70" t="s">
        <v>566</v>
      </c>
      <c r="S70" t="s">
        <v>567</v>
      </c>
      <c r="T70" t="s">
        <v>568</v>
      </c>
      <c r="U70" t="s">
        <v>569</v>
      </c>
      <c r="V70" t="s">
        <v>570</v>
      </c>
      <c r="W70" t="s">
        <v>571</v>
      </c>
      <c r="X70" t="s">
        <v>572</v>
      </c>
      <c r="Y70" t="s">
        <v>573</v>
      </c>
      <c r="Z70" t="s">
        <v>574</v>
      </c>
      <c r="AA70" t="s">
        <v>575</v>
      </c>
      <c r="AB70" t="s">
        <v>576</v>
      </c>
      <c r="AC70" t="s">
        <v>577</v>
      </c>
      <c r="AD70" t="s">
        <v>579</v>
      </c>
      <c r="AE70" t="s">
        <v>580</v>
      </c>
      <c r="AF70" t="s">
        <v>581</v>
      </c>
      <c r="AG70" t="s">
        <v>582</v>
      </c>
      <c r="AH70" t="s">
        <v>583</v>
      </c>
      <c r="AI70" t="s">
        <v>584</v>
      </c>
      <c r="AJ70" t="s">
        <v>598</v>
      </c>
    </row>
    <row r="71" spans="1:36" x14ac:dyDescent="0.25">
      <c r="A71" s="12" t="s">
        <v>592</v>
      </c>
      <c r="B71" s="108">
        <v>0</v>
      </c>
      <c r="C71" s="108">
        <v>0</v>
      </c>
      <c r="D71" s="108">
        <v>50.876817069721298</v>
      </c>
      <c r="E71" s="108">
        <v>289.39416649434668</v>
      </c>
      <c r="F71" s="108">
        <v>300.03716435057805</v>
      </c>
      <c r="G71" s="108">
        <v>169.93282151032273</v>
      </c>
      <c r="H71" s="108">
        <v>54.34239310367208</v>
      </c>
      <c r="I71" s="108">
        <v>52.454409486251706</v>
      </c>
      <c r="J71" s="108">
        <v>56.126058353259275</v>
      </c>
      <c r="K71" s="108">
        <v>55.732496615731563</v>
      </c>
      <c r="L71" s="108">
        <v>61.07296420371091</v>
      </c>
      <c r="M71" s="108">
        <v>58.742751856540977</v>
      </c>
      <c r="N71" s="108">
        <v>58.146496498143364</v>
      </c>
      <c r="O71" s="108">
        <v>57.945928318021799</v>
      </c>
      <c r="P71" s="108">
        <v>59.857423186454831</v>
      </c>
      <c r="Q71" s="108">
        <v>55.42161403011697</v>
      </c>
      <c r="R71" s="108">
        <v>60.979033855876878</v>
      </c>
      <c r="S71" s="108">
        <v>51.803700385461568</v>
      </c>
      <c r="T71" s="108">
        <v>47.894918013986249</v>
      </c>
      <c r="U71" s="108">
        <v>45.289080850601749</v>
      </c>
      <c r="V71" s="108">
        <v>44.271035365330839</v>
      </c>
      <c r="W71" s="108">
        <v>42.087392647169992</v>
      </c>
      <c r="X71" s="108">
        <v>38.447422694351324</v>
      </c>
      <c r="Y71" s="108">
        <v>33.775628839415717</v>
      </c>
      <c r="Z71" s="108">
        <v>33.06942853706424</v>
      </c>
      <c r="AA71" s="108">
        <v>29.380225672040623</v>
      </c>
      <c r="AB71" s="108">
        <v>28.095010379988409</v>
      </c>
      <c r="AC71" s="108">
        <v>27.010608095611261</v>
      </c>
      <c r="AD71" s="108">
        <v>0</v>
      </c>
      <c r="AE71" s="108">
        <v>0</v>
      </c>
      <c r="AF71" s="108">
        <v>0</v>
      </c>
      <c r="AG71" s="108">
        <v>0</v>
      </c>
      <c r="AH71" s="108">
        <v>0</v>
      </c>
      <c r="AI71" s="108">
        <v>0</v>
      </c>
      <c r="AJ71" s="108">
        <v>1862.1869904137707</v>
      </c>
    </row>
    <row r="72" spans="1:36" x14ac:dyDescent="0.25">
      <c r="A72" s="12" t="s">
        <v>593</v>
      </c>
      <c r="B72" s="108">
        <v>0</v>
      </c>
      <c r="C72" s="108">
        <v>0</v>
      </c>
      <c r="D72" s="108">
        <v>65.422133679171466</v>
      </c>
      <c r="E72" s="108">
        <v>902.92093519983098</v>
      </c>
      <c r="F72" s="108">
        <v>1192.442703271661</v>
      </c>
      <c r="G72" s="108">
        <v>1053.7682735763949</v>
      </c>
      <c r="H72" s="108">
        <v>902.58759069231996</v>
      </c>
      <c r="I72" s="108">
        <v>735.06120332285934</v>
      </c>
      <c r="J72" s="108">
        <v>640.99564397035977</v>
      </c>
      <c r="K72" s="108">
        <v>536.26499727616999</v>
      </c>
      <c r="L72" s="108">
        <v>418.25946043041512</v>
      </c>
      <c r="M72" s="108">
        <v>337.50235784954486</v>
      </c>
      <c r="N72" s="108">
        <v>310.59371642165905</v>
      </c>
      <c r="O72" s="108">
        <v>310.01473201468923</v>
      </c>
      <c r="P72" s="108">
        <v>287.96893367858411</v>
      </c>
      <c r="Q72" s="108">
        <v>262.26602879165478</v>
      </c>
      <c r="R72" s="108">
        <v>260.27209813493869</v>
      </c>
      <c r="S72" s="108">
        <v>219.27141837866932</v>
      </c>
      <c r="T72" s="108">
        <v>203.69948853317237</v>
      </c>
      <c r="U72" s="108">
        <v>183.49928722849666</v>
      </c>
      <c r="V72" s="108">
        <v>184.73074473220288</v>
      </c>
      <c r="W72" s="108">
        <v>178.89605756870401</v>
      </c>
      <c r="X72" s="108">
        <v>192.13329481161296</v>
      </c>
      <c r="Y72" s="108">
        <v>160.60013831037546</v>
      </c>
      <c r="Z72" s="108">
        <v>67.746375157761832</v>
      </c>
      <c r="AA72" s="108">
        <v>38.559453914328031</v>
      </c>
      <c r="AB72" s="108">
        <v>36.390487886111906</v>
      </c>
      <c r="AC72" s="108">
        <v>36.963864537365652</v>
      </c>
      <c r="AD72" s="108">
        <v>11.076237592732676</v>
      </c>
      <c r="AE72" s="108">
        <v>10.397108859507131</v>
      </c>
      <c r="AF72" s="108">
        <v>9.3469080660370452</v>
      </c>
      <c r="AG72" s="108">
        <v>8.4000730347761401</v>
      </c>
      <c r="AH72" s="108">
        <v>7.3855429717069425</v>
      </c>
      <c r="AI72" s="108">
        <v>3.883515763736312</v>
      </c>
      <c r="AJ72" s="108">
        <v>9769.3208056575531</v>
      </c>
    </row>
    <row r="73" spans="1:36" x14ac:dyDescent="0.25">
      <c r="A73" s="12" t="s">
        <v>96</v>
      </c>
      <c r="B73" s="108">
        <v>4.5729439499999991</v>
      </c>
      <c r="C73" s="108">
        <v>16.790031850000002</v>
      </c>
      <c r="D73" s="108">
        <v>76.428598692500003</v>
      </c>
      <c r="E73" s="108">
        <v>155.04175263857042</v>
      </c>
      <c r="F73" s="108">
        <v>234.64453472872614</v>
      </c>
      <c r="G73" s="108">
        <v>4.5069437362637368</v>
      </c>
      <c r="H73" s="108">
        <v>0</v>
      </c>
      <c r="I73" s="108">
        <v>0</v>
      </c>
      <c r="J73" s="108">
        <v>0</v>
      </c>
      <c r="K73" s="108">
        <v>0</v>
      </c>
      <c r="L73" s="108">
        <v>0</v>
      </c>
      <c r="M73" s="108">
        <v>0</v>
      </c>
      <c r="N73" s="108">
        <v>0</v>
      </c>
      <c r="O73" s="108">
        <v>0</v>
      </c>
      <c r="P73" s="108">
        <v>0</v>
      </c>
      <c r="Q73" s="108">
        <v>0</v>
      </c>
      <c r="R73" s="108">
        <v>0</v>
      </c>
      <c r="S73" s="108">
        <v>0</v>
      </c>
      <c r="T73" s="108">
        <v>0</v>
      </c>
      <c r="U73" s="108">
        <v>0</v>
      </c>
      <c r="V73" s="108">
        <v>0</v>
      </c>
      <c r="W73" s="108">
        <v>0</v>
      </c>
      <c r="X73" s="108">
        <v>0</v>
      </c>
      <c r="Y73" s="108">
        <v>0</v>
      </c>
      <c r="Z73" s="108">
        <v>0</v>
      </c>
      <c r="AA73" s="108">
        <v>0</v>
      </c>
      <c r="AB73" s="108">
        <v>0</v>
      </c>
      <c r="AC73" s="108">
        <v>0</v>
      </c>
      <c r="AD73" s="108">
        <v>0</v>
      </c>
      <c r="AE73" s="108">
        <v>0</v>
      </c>
      <c r="AF73" s="108">
        <v>0</v>
      </c>
      <c r="AG73" s="108">
        <v>0</v>
      </c>
      <c r="AH73" s="108">
        <v>0</v>
      </c>
      <c r="AI73" s="108">
        <v>0</v>
      </c>
      <c r="AJ73" s="108">
        <v>491.98480559606031</v>
      </c>
    </row>
    <row r="74" spans="1:36" x14ac:dyDescent="0.25">
      <c r="A74" s="12" t="s">
        <v>97</v>
      </c>
      <c r="B74" s="108">
        <v>0.23614142356479911</v>
      </c>
      <c r="C74" s="108">
        <v>108.90894007452341</v>
      </c>
      <c r="D74" s="108">
        <v>533.48620710379305</v>
      </c>
      <c r="E74" s="108">
        <v>470.12818521306701</v>
      </c>
      <c r="F74" s="108">
        <v>1049.6798199061595</v>
      </c>
      <c r="G74" s="108">
        <v>1266.7196260481073</v>
      </c>
      <c r="H74" s="108">
        <v>1295.6056263444759</v>
      </c>
      <c r="I74" s="108">
        <v>1390.4893631695431</v>
      </c>
      <c r="J74" s="108">
        <v>796.13554155516749</v>
      </c>
      <c r="K74" s="108">
        <v>1158.4531536291972</v>
      </c>
      <c r="L74" s="108">
        <v>1062.1507384086003</v>
      </c>
      <c r="M74" s="108">
        <v>852.72186472306157</v>
      </c>
      <c r="N74" s="108">
        <v>687.63795542742128</v>
      </c>
      <c r="O74" s="108">
        <v>662.33230467775638</v>
      </c>
      <c r="P74" s="108">
        <v>690.78721517943222</v>
      </c>
      <c r="Q74" s="108">
        <v>609.74456047360252</v>
      </c>
      <c r="R74" s="108">
        <v>626.03464693153751</v>
      </c>
      <c r="S74" s="108">
        <v>686.46193581562784</v>
      </c>
      <c r="T74" s="108">
        <v>592.62719257965057</v>
      </c>
      <c r="U74" s="108">
        <v>654.35184549566816</v>
      </c>
      <c r="V74" s="108">
        <v>625.56900931801363</v>
      </c>
      <c r="W74" s="108">
        <v>413.05896494815721</v>
      </c>
      <c r="X74" s="108">
        <v>470.94105337159476</v>
      </c>
      <c r="Y74" s="108">
        <v>515.31153315952963</v>
      </c>
      <c r="Z74" s="108">
        <v>389.90592651037764</v>
      </c>
      <c r="AA74" s="108">
        <v>519.68083178518737</v>
      </c>
      <c r="AB74" s="108">
        <v>217.06814556909441</v>
      </c>
      <c r="AC74" s="108">
        <v>0</v>
      </c>
      <c r="AD74" s="108">
        <v>0</v>
      </c>
      <c r="AE74" s="108">
        <v>0</v>
      </c>
      <c r="AF74" s="108">
        <v>0</v>
      </c>
      <c r="AG74" s="108">
        <v>0</v>
      </c>
      <c r="AH74" s="108">
        <v>0</v>
      </c>
      <c r="AI74" s="108">
        <v>0</v>
      </c>
      <c r="AJ74" s="108">
        <v>18346.228328841913</v>
      </c>
    </row>
    <row r="75" spans="1:36" x14ac:dyDescent="0.25">
      <c r="A75" s="12" t="s">
        <v>98</v>
      </c>
      <c r="B75" s="108">
        <v>0</v>
      </c>
      <c r="C75" s="108">
        <v>0</v>
      </c>
      <c r="D75" s="108">
        <v>231.78928871133027</v>
      </c>
      <c r="E75" s="108">
        <v>278.301875459911</v>
      </c>
      <c r="F75" s="108">
        <v>207.12572431394824</v>
      </c>
      <c r="G75" s="108">
        <v>106.65646218876553</v>
      </c>
      <c r="H75" s="108">
        <v>62.175251125255393</v>
      </c>
      <c r="I75" s="108">
        <v>36.191976550041261</v>
      </c>
      <c r="J75" s="108">
        <v>30.362392981589053</v>
      </c>
      <c r="K75" s="108">
        <v>26.037341311091868</v>
      </c>
      <c r="L75" s="108">
        <v>24.837847447599515</v>
      </c>
      <c r="M75" s="108">
        <v>18.138253362934158</v>
      </c>
      <c r="N75" s="108">
        <v>21.992456515494055</v>
      </c>
      <c r="O75" s="108">
        <v>17.224902055062856</v>
      </c>
      <c r="P75" s="108">
        <v>15.143701861162599</v>
      </c>
      <c r="Q75" s="108">
        <v>13.362795025215419</v>
      </c>
      <c r="R75" s="108">
        <v>12.939296513438757</v>
      </c>
      <c r="S75" s="108">
        <v>11.55370064960807</v>
      </c>
      <c r="T75" s="108">
        <v>28.768482976002872</v>
      </c>
      <c r="U75" s="108">
        <v>3.6798761534848508</v>
      </c>
      <c r="V75" s="108">
        <v>4.881094395366822</v>
      </c>
      <c r="W75" s="108">
        <v>3.7147663550784786</v>
      </c>
      <c r="X75" s="108">
        <v>3.682216896919595</v>
      </c>
      <c r="Y75" s="108">
        <v>2.5726629179477833</v>
      </c>
      <c r="Z75" s="108">
        <v>2.8819281306595466</v>
      </c>
      <c r="AA75" s="108">
        <v>2.330282240895857</v>
      </c>
      <c r="AB75" s="108">
        <v>0.90201110915598903</v>
      </c>
      <c r="AC75" s="108">
        <v>0</v>
      </c>
      <c r="AD75" s="108">
        <v>0</v>
      </c>
      <c r="AE75" s="108">
        <v>0</v>
      </c>
      <c r="AF75" s="108">
        <v>0</v>
      </c>
      <c r="AG75" s="108">
        <v>0</v>
      </c>
      <c r="AH75" s="108">
        <v>0</v>
      </c>
      <c r="AI75" s="108">
        <v>0</v>
      </c>
      <c r="AJ75" s="108">
        <v>1167.2465872479595</v>
      </c>
    </row>
    <row r="76" spans="1:36" x14ac:dyDescent="0.25">
      <c r="A76" s="12" t="s">
        <v>99</v>
      </c>
      <c r="B76" s="108">
        <v>0</v>
      </c>
      <c r="C76" s="108">
        <v>0</v>
      </c>
      <c r="D76" s="108">
        <v>93.442969765908046</v>
      </c>
      <c r="E76" s="108">
        <v>226.90304800000001</v>
      </c>
      <c r="F76" s="108">
        <v>540.64901724137928</v>
      </c>
      <c r="G76" s="108">
        <v>221.52576724137933</v>
      </c>
      <c r="H76" s="108">
        <v>182.89626724137932</v>
      </c>
      <c r="I76" s="108">
        <v>7.84</v>
      </c>
      <c r="J76" s="108">
        <v>0</v>
      </c>
      <c r="K76" s="108">
        <v>0</v>
      </c>
      <c r="L76" s="108">
        <v>0</v>
      </c>
      <c r="M76" s="108">
        <v>0</v>
      </c>
      <c r="N76" s="108">
        <v>0</v>
      </c>
      <c r="O76" s="108">
        <v>0</v>
      </c>
      <c r="P76" s="108">
        <v>0</v>
      </c>
      <c r="Q76" s="108">
        <v>0</v>
      </c>
      <c r="R76" s="108">
        <v>0</v>
      </c>
      <c r="S76" s="108">
        <v>0</v>
      </c>
      <c r="T76" s="108">
        <v>0</v>
      </c>
      <c r="U76" s="108">
        <v>0</v>
      </c>
      <c r="V76" s="108">
        <v>0</v>
      </c>
      <c r="W76" s="108">
        <v>0</v>
      </c>
      <c r="X76" s="108">
        <v>0</v>
      </c>
      <c r="Y76" s="108">
        <v>0</v>
      </c>
      <c r="Z76" s="108">
        <v>0</v>
      </c>
      <c r="AA76" s="108">
        <v>0</v>
      </c>
      <c r="AB76" s="108">
        <v>0</v>
      </c>
      <c r="AC76" s="108">
        <v>0</v>
      </c>
      <c r="AD76" s="108">
        <v>0</v>
      </c>
      <c r="AE76" s="108">
        <v>0</v>
      </c>
      <c r="AF76" s="108">
        <v>0</v>
      </c>
      <c r="AG76" s="108">
        <v>0</v>
      </c>
      <c r="AH76" s="108">
        <v>0</v>
      </c>
      <c r="AI76" s="108">
        <v>0</v>
      </c>
      <c r="AJ76" s="108">
        <v>1273.257069490046</v>
      </c>
    </row>
    <row r="77" spans="1:36" x14ac:dyDescent="0.25">
      <c r="A77" s="12" t="s">
        <v>100</v>
      </c>
      <c r="B77" s="108">
        <v>0</v>
      </c>
      <c r="C77" s="108">
        <v>0</v>
      </c>
      <c r="D77" s="108">
        <v>18.851343252594535</v>
      </c>
      <c r="E77" s="108">
        <v>104.89577832702446</v>
      </c>
      <c r="F77" s="108">
        <v>314.71810592248477</v>
      </c>
      <c r="G77" s="108">
        <v>181.8857578265856</v>
      </c>
      <c r="H77" s="108">
        <v>121.14240151604629</v>
      </c>
      <c r="I77" s="108">
        <v>24.43340694599997</v>
      </c>
      <c r="J77" s="108">
        <v>0</v>
      </c>
      <c r="K77" s="108">
        <v>0</v>
      </c>
      <c r="L77" s="108">
        <v>0</v>
      </c>
      <c r="M77" s="108">
        <v>0</v>
      </c>
      <c r="N77" s="108">
        <v>0</v>
      </c>
      <c r="O77" s="108">
        <v>0</v>
      </c>
      <c r="P77" s="108">
        <v>0</v>
      </c>
      <c r="Q77" s="108">
        <v>0</v>
      </c>
      <c r="R77" s="108">
        <v>0</v>
      </c>
      <c r="S77" s="108">
        <v>0</v>
      </c>
      <c r="T77" s="108">
        <v>0</v>
      </c>
      <c r="U77" s="108">
        <v>0</v>
      </c>
      <c r="V77" s="108">
        <v>0</v>
      </c>
      <c r="W77" s="108">
        <v>0</v>
      </c>
      <c r="X77" s="108">
        <v>0</v>
      </c>
      <c r="Y77" s="108">
        <v>0</v>
      </c>
      <c r="Z77" s="108">
        <v>0</v>
      </c>
      <c r="AA77" s="108">
        <v>0</v>
      </c>
      <c r="AB77" s="108">
        <v>0</v>
      </c>
      <c r="AC77" s="108">
        <v>0</v>
      </c>
      <c r="AD77" s="108">
        <v>0</v>
      </c>
      <c r="AE77" s="108">
        <v>0</v>
      </c>
      <c r="AF77" s="108">
        <v>0</v>
      </c>
      <c r="AG77" s="108">
        <v>0</v>
      </c>
      <c r="AH77" s="108">
        <v>0</v>
      </c>
      <c r="AI77" s="108">
        <v>0</v>
      </c>
      <c r="AJ77" s="108">
        <v>765.92679379073559</v>
      </c>
    </row>
    <row r="78" spans="1:36" x14ac:dyDescent="0.25">
      <c r="A78" s="12" t="s">
        <v>101</v>
      </c>
      <c r="B78" s="108">
        <v>0</v>
      </c>
      <c r="C78" s="108">
        <v>0</v>
      </c>
      <c r="D78" s="108">
        <v>1.289772845124008</v>
      </c>
      <c r="E78" s="108">
        <v>21.901786363302048</v>
      </c>
      <c r="F78" s="108">
        <v>132.03667444111875</v>
      </c>
      <c r="G78" s="108">
        <v>7.43014674942697</v>
      </c>
      <c r="H78" s="108">
        <v>0</v>
      </c>
      <c r="I78" s="108">
        <v>0</v>
      </c>
      <c r="J78" s="108">
        <v>0</v>
      </c>
      <c r="K78" s="108">
        <v>0</v>
      </c>
      <c r="L78" s="108">
        <v>0</v>
      </c>
      <c r="M78" s="108">
        <v>0</v>
      </c>
      <c r="N78" s="108">
        <v>0</v>
      </c>
      <c r="O78" s="108">
        <v>0</v>
      </c>
      <c r="P78" s="108">
        <v>0</v>
      </c>
      <c r="Q78" s="108">
        <v>0</v>
      </c>
      <c r="R78" s="108">
        <v>0</v>
      </c>
      <c r="S78" s="108">
        <v>0</v>
      </c>
      <c r="T78" s="108">
        <v>0</v>
      </c>
      <c r="U78" s="108">
        <v>0</v>
      </c>
      <c r="V78" s="108">
        <v>0</v>
      </c>
      <c r="W78" s="108">
        <v>0</v>
      </c>
      <c r="X78" s="108">
        <v>0</v>
      </c>
      <c r="Y78" s="108">
        <v>0</v>
      </c>
      <c r="Z78" s="108">
        <v>0</v>
      </c>
      <c r="AA78" s="108">
        <v>0</v>
      </c>
      <c r="AB78" s="108">
        <v>0</v>
      </c>
      <c r="AC78" s="108">
        <v>0</v>
      </c>
      <c r="AD78" s="108">
        <v>0</v>
      </c>
      <c r="AE78" s="108">
        <v>0</v>
      </c>
      <c r="AF78" s="108">
        <v>0</v>
      </c>
      <c r="AG78" s="108">
        <v>0</v>
      </c>
      <c r="AH78" s="108">
        <v>0</v>
      </c>
      <c r="AI78" s="108">
        <v>0</v>
      </c>
      <c r="AJ78" s="108">
        <v>162.65838039897179</v>
      </c>
    </row>
    <row r="79" spans="1:36" x14ac:dyDescent="0.25">
      <c r="A79" s="12" t="s">
        <v>102</v>
      </c>
      <c r="B79" s="108">
        <v>0</v>
      </c>
      <c r="C79" s="108">
        <v>0</v>
      </c>
      <c r="D79" s="108">
        <v>0.72036659023879523</v>
      </c>
      <c r="E79" s="108">
        <v>26.97373050382652</v>
      </c>
      <c r="F79" s="108">
        <v>199.1691133088454</v>
      </c>
      <c r="G79" s="108">
        <v>89.893933702395302</v>
      </c>
      <c r="H79" s="108">
        <v>0.92271300000000001</v>
      </c>
      <c r="I79" s="108">
        <v>0</v>
      </c>
      <c r="J79" s="108">
        <v>0</v>
      </c>
      <c r="K79" s="108">
        <v>0</v>
      </c>
      <c r="L79" s="108">
        <v>0</v>
      </c>
      <c r="M79" s="108">
        <v>0</v>
      </c>
      <c r="N79" s="108">
        <v>0</v>
      </c>
      <c r="O79" s="108">
        <v>0</v>
      </c>
      <c r="P79" s="108">
        <v>0</v>
      </c>
      <c r="Q79" s="108">
        <v>0</v>
      </c>
      <c r="R79" s="108">
        <v>0</v>
      </c>
      <c r="S79" s="108">
        <v>0</v>
      </c>
      <c r="T79" s="108">
        <v>0</v>
      </c>
      <c r="U79" s="108">
        <v>0</v>
      </c>
      <c r="V79" s="108">
        <v>0</v>
      </c>
      <c r="W79" s="108">
        <v>0</v>
      </c>
      <c r="X79" s="108">
        <v>0</v>
      </c>
      <c r="Y79" s="108">
        <v>0</v>
      </c>
      <c r="Z79" s="108">
        <v>0</v>
      </c>
      <c r="AA79" s="108">
        <v>0</v>
      </c>
      <c r="AB79" s="108">
        <v>0</v>
      </c>
      <c r="AC79" s="108">
        <v>0</v>
      </c>
      <c r="AD79" s="108">
        <v>0</v>
      </c>
      <c r="AE79" s="108">
        <v>0</v>
      </c>
      <c r="AF79" s="108">
        <v>0</v>
      </c>
      <c r="AG79" s="108">
        <v>0</v>
      </c>
      <c r="AH79" s="108">
        <v>0</v>
      </c>
      <c r="AI79" s="108">
        <v>0</v>
      </c>
      <c r="AJ79" s="108">
        <v>317.67985710530604</v>
      </c>
    </row>
    <row r="80" spans="1:36" x14ac:dyDescent="0.25">
      <c r="A80" s="12" t="s">
        <v>585</v>
      </c>
      <c r="B80" s="108">
        <v>0</v>
      </c>
      <c r="C80" s="108">
        <v>0</v>
      </c>
      <c r="D80" s="108">
        <v>0</v>
      </c>
      <c r="E80" s="108">
        <v>139.64074750824517</v>
      </c>
      <c r="F80" s="108">
        <v>270.26230642357501</v>
      </c>
      <c r="G80" s="108">
        <v>474.64783078549368</v>
      </c>
      <c r="H80" s="108">
        <v>847.74590723812116</v>
      </c>
      <c r="I80" s="108">
        <v>82.427749006806067</v>
      </c>
      <c r="J80" s="108">
        <v>32.499421608446191</v>
      </c>
      <c r="K80" s="108">
        <v>0</v>
      </c>
      <c r="L80" s="108">
        <v>0</v>
      </c>
      <c r="M80" s="108">
        <v>0</v>
      </c>
      <c r="N80" s="108">
        <v>0</v>
      </c>
      <c r="O80" s="108">
        <v>0</v>
      </c>
      <c r="P80" s="108">
        <v>0</v>
      </c>
      <c r="Q80" s="108">
        <v>0</v>
      </c>
      <c r="R80" s="108">
        <v>0</v>
      </c>
      <c r="S80" s="108">
        <v>0</v>
      </c>
      <c r="T80" s="108">
        <v>0</v>
      </c>
      <c r="U80" s="108">
        <v>0</v>
      </c>
      <c r="V80" s="108">
        <v>0</v>
      </c>
      <c r="W80" s="108">
        <v>0</v>
      </c>
      <c r="X80" s="108">
        <v>0</v>
      </c>
      <c r="Y80" s="108">
        <v>0</v>
      </c>
      <c r="Z80" s="108">
        <v>0</v>
      </c>
      <c r="AA80" s="108">
        <v>0</v>
      </c>
      <c r="AB80" s="108">
        <v>0</v>
      </c>
      <c r="AC80" s="108">
        <v>0</v>
      </c>
      <c r="AD80" s="108">
        <v>0</v>
      </c>
      <c r="AE80" s="108">
        <v>0</v>
      </c>
      <c r="AF80" s="108">
        <v>0</v>
      </c>
      <c r="AG80" s="108">
        <v>0</v>
      </c>
      <c r="AH80" s="108">
        <v>0</v>
      </c>
      <c r="AI80" s="108">
        <v>0</v>
      </c>
      <c r="AJ80" s="108">
        <v>1847.2239625706873</v>
      </c>
    </row>
    <row r="81" spans="1:36" x14ac:dyDescent="0.25">
      <c r="A81" s="12" t="s">
        <v>586</v>
      </c>
      <c r="B81" s="108">
        <v>0</v>
      </c>
      <c r="C81" s="108">
        <v>0</v>
      </c>
      <c r="D81" s="108">
        <v>0</v>
      </c>
      <c r="E81" s="108">
        <v>24.544994646473221</v>
      </c>
      <c r="F81" s="108">
        <v>117.88152939489018</v>
      </c>
      <c r="G81" s="108">
        <v>94.002279357103546</v>
      </c>
      <c r="H81" s="108">
        <v>72.468037647691361</v>
      </c>
      <c r="I81" s="108">
        <v>85.544477637164249</v>
      </c>
      <c r="J81" s="108">
        <v>7.4795985758098347</v>
      </c>
      <c r="K81" s="108">
        <v>0</v>
      </c>
      <c r="L81" s="108">
        <v>0</v>
      </c>
      <c r="M81" s="108">
        <v>0</v>
      </c>
      <c r="N81" s="108">
        <v>0</v>
      </c>
      <c r="O81" s="108">
        <v>0</v>
      </c>
      <c r="P81" s="108">
        <v>0</v>
      </c>
      <c r="Q81" s="108">
        <v>0</v>
      </c>
      <c r="R81" s="108">
        <v>0</v>
      </c>
      <c r="S81" s="108">
        <v>0</v>
      </c>
      <c r="T81" s="108">
        <v>0</v>
      </c>
      <c r="U81" s="108">
        <v>0</v>
      </c>
      <c r="V81" s="108">
        <v>0</v>
      </c>
      <c r="W81" s="108">
        <v>0</v>
      </c>
      <c r="X81" s="108">
        <v>0</v>
      </c>
      <c r="Y81" s="108">
        <v>0</v>
      </c>
      <c r="Z81" s="108">
        <v>0</v>
      </c>
      <c r="AA81" s="108">
        <v>0</v>
      </c>
      <c r="AB81" s="108">
        <v>0</v>
      </c>
      <c r="AC81" s="108">
        <v>0</v>
      </c>
      <c r="AD81" s="108">
        <v>0</v>
      </c>
      <c r="AE81" s="108">
        <v>0</v>
      </c>
      <c r="AF81" s="108">
        <v>0</v>
      </c>
      <c r="AG81" s="108">
        <v>0</v>
      </c>
      <c r="AH81" s="108">
        <v>0</v>
      </c>
      <c r="AI81" s="108">
        <v>0</v>
      </c>
      <c r="AJ81" s="108">
        <v>401.92091725913235</v>
      </c>
    </row>
    <row r="82" spans="1:36" x14ac:dyDescent="0.25">
      <c r="A82" s="12" t="s">
        <v>82</v>
      </c>
      <c r="B82" s="108">
        <v>4.8090853735647983</v>
      </c>
      <c r="C82" s="108">
        <v>125.69897192452342</v>
      </c>
      <c r="D82" s="108">
        <v>1072.3074977103813</v>
      </c>
      <c r="E82" s="108">
        <v>2640.6470003545978</v>
      </c>
      <c r="F82" s="108">
        <v>4558.6466933033662</v>
      </c>
      <c r="G82" s="108">
        <v>3670.9698427222388</v>
      </c>
      <c r="H82" s="108">
        <v>3539.8861879089613</v>
      </c>
      <c r="I82" s="108">
        <v>2414.442586118666</v>
      </c>
      <c r="J82" s="108">
        <v>1563.5986570446316</v>
      </c>
      <c r="K82" s="108">
        <v>1776.4879888321907</v>
      </c>
      <c r="L82" s="108">
        <v>1566.3210104903258</v>
      </c>
      <c r="M82" s="108">
        <v>1267.1052277920815</v>
      </c>
      <c r="N82" s="108">
        <v>1078.3706248627177</v>
      </c>
      <c r="O82" s="108">
        <v>1047.5178670655303</v>
      </c>
      <c r="P82" s="108">
        <v>1053.7572739056336</v>
      </c>
      <c r="Q82" s="108">
        <v>940.79499832058968</v>
      </c>
      <c r="R82" s="108">
        <v>960.22507543579184</v>
      </c>
      <c r="S82" s="108">
        <v>969.09075522936678</v>
      </c>
      <c r="T82" s="108">
        <v>872.99008210281204</v>
      </c>
      <c r="U82" s="108">
        <v>886.82008972825145</v>
      </c>
      <c r="V82" s="108">
        <v>859.45188381091418</v>
      </c>
      <c r="W82" s="108">
        <v>637.75718151910974</v>
      </c>
      <c r="X82" s="108">
        <v>705.20398777447861</v>
      </c>
      <c r="Y82" s="108">
        <v>712.2599632272686</v>
      </c>
      <c r="Z82" s="108">
        <v>493.60365833586326</v>
      </c>
      <c r="AA82" s="108">
        <v>589.95079361245189</v>
      </c>
      <c r="AB82" s="108">
        <v>282.45565494435073</v>
      </c>
      <c r="AC82" s="108">
        <v>63.974472632976912</v>
      </c>
      <c r="AD82" s="108">
        <v>11.076237592732676</v>
      </c>
      <c r="AE82" s="108">
        <v>10.397108859507131</v>
      </c>
      <c r="AF82" s="108">
        <v>9.3469080660370452</v>
      </c>
      <c r="AG82" s="108">
        <v>8.4000730347761401</v>
      </c>
      <c r="AH82" s="108">
        <v>7.3855429717069425</v>
      </c>
      <c r="AI82" s="108">
        <v>3.883515763736312</v>
      </c>
      <c r="AJ82" s="108">
        <v>36405.634498372128</v>
      </c>
    </row>
  </sheetData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FBEDA-36F0-4E8A-A7BC-4AA42B74F1D8}">
  <dimension ref="A23:AJ35"/>
  <sheetViews>
    <sheetView topLeftCell="A10" workbookViewId="0">
      <selection activeCell="B24" sqref="B24:AJ35"/>
    </sheetView>
  </sheetViews>
  <sheetFormatPr baseColWidth="10" defaultRowHeight="15" x14ac:dyDescent="0.25"/>
  <cols>
    <col min="1" max="35" width="13" bestFit="1" customWidth="1"/>
  </cols>
  <sheetData>
    <row r="23" spans="1:36" x14ac:dyDescent="0.25">
      <c r="B23">
        <v>2015</v>
      </c>
      <c r="C23">
        <v>2016</v>
      </c>
      <c r="D23">
        <v>2017</v>
      </c>
      <c r="E23">
        <v>2018</v>
      </c>
      <c r="F23">
        <v>2019</v>
      </c>
      <c r="G23">
        <v>2020</v>
      </c>
      <c r="H23">
        <v>2021</v>
      </c>
      <c r="I23">
        <v>2022</v>
      </c>
      <c r="J23">
        <v>2023</v>
      </c>
      <c r="K23">
        <v>2024</v>
      </c>
      <c r="L23">
        <v>2025</v>
      </c>
      <c r="M23">
        <v>2026</v>
      </c>
      <c r="N23">
        <v>2027</v>
      </c>
      <c r="O23">
        <v>2028</v>
      </c>
      <c r="P23">
        <v>2029</v>
      </c>
      <c r="Q23">
        <v>2030</v>
      </c>
      <c r="R23">
        <v>2031</v>
      </c>
      <c r="S23">
        <v>2032</v>
      </c>
      <c r="T23">
        <v>2033</v>
      </c>
      <c r="U23">
        <v>2034</v>
      </c>
      <c r="V23">
        <v>2035</v>
      </c>
      <c r="W23">
        <v>2036</v>
      </c>
      <c r="X23">
        <v>2037</v>
      </c>
      <c r="Y23">
        <v>2038</v>
      </c>
      <c r="Z23">
        <v>2039</v>
      </c>
      <c r="AA23">
        <v>2040</v>
      </c>
      <c r="AB23">
        <v>2041</v>
      </c>
      <c r="AC23">
        <v>2042</v>
      </c>
      <c r="AD23">
        <v>2043</v>
      </c>
      <c r="AE23">
        <v>2044</v>
      </c>
      <c r="AF23">
        <v>2045</v>
      </c>
      <c r="AG23">
        <v>2046</v>
      </c>
      <c r="AH23">
        <v>2047</v>
      </c>
      <c r="AI23">
        <v>2048</v>
      </c>
    </row>
    <row r="24" spans="1:36" x14ac:dyDescent="0.25">
      <c r="A24" t="s">
        <v>578</v>
      </c>
      <c r="B24" s="32">
        <v>0</v>
      </c>
      <c r="C24" s="32">
        <v>0</v>
      </c>
      <c r="D24" s="32">
        <v>50.876817069721298</v>
      </c>
      <c r="E24" s="32">
        <v>289.39416649434668</v>
      </c>
      <c r="F24" s="32">
        <v>300.03716435057805</v>
      </c>
      <c r="G24" s="32">
        <v>169.93282151032273</v>
      </c>
      <c r="H24" s="32">
        <v>54.34239310367208</v>
      </c>
      <c r="I24" s="32">
        <v>52.454409486251706</v>
      </c>
      <c r="J24" s="32">
        <v>56.126058353259275</v>
      </c>
      <c r="K24" s="32">
        <v>55.732496615731563</v>
      </c>
      <c r="L24" s="32">
        <v>61.07296420371091</v>
      </c>
      <c r="M24" s="32">
        <v>58.742751856540977</v>
      </c>
      <c r="N24" s="32">
        <v>58.146496498143364</v>
      </c>
      <c r="O24" s="32">
        <v>57.945928318021799</v>
      </c>
      <c r="P24" s="32">
        <v>59.857423186454831</v>
      </c>
      <c r="Q24" s="32">
        <v>55.42161403011697</v>
      </c>
      <c r="R24" s="32">
        <v>60.979033855876878</v>
      </c>
      <c r="S24" s="32">
        <v>51.803700385461568</v>
      </c>
      <c r="T24" s="32">
        <v>47.894918013986249</v>
      </c>
      <c r="U24" s="32">
        <v>45.289080850601749</v>
      </c>
      <c r="V24" s="32">
        <v>44.271035365330839</v>
      </c>
      <c r="W24" s="32">
        <v>42.087392647169992</v>
      </c>
      <c r="X24" s="32">
        <v>38.447422694351324</v>
      </c>
      <c r="Y24" s="32">
        <v>33.775628839415717</v>
      </c>
      <c r="Z24" s="32">
        <v>33.06942853706424</v>
      </c>
      <c r="AA24" s="32">
        <v>29.380225672040623</v>
      </c>
      <c r="AB24" s="32">
        <v>28.095010379988409</v>
      </c>
      <c r="AC24" s="32">
        <v>27.010608095611261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>
        <v>1862.1869904137707</v>
      </c>
    </row>
    <row r="25" spans="1:36" x14ac:dyDescent="0.25">
      <c r="A25" t="s">
        <v>140</v>
      </c>
      <c r="B25" s="32">
        <v>0</v>
      </c>
      <c r="C25" s="32">
        <v>0</v>
      </c>
      <c r="D25" s="32">
        <v>65.422133679171466</v>
      </c>
      <c r="E25" s="32">
        <v>902.92093519983098</v>
      </c>
      <c r="F25" s="32">
        <v>1192.442703271661</v>
      </c>
      <c r="G25" s="32">
        <v>1053.7682735763949</v>
      </c>
      <c r="H25" s="32">
        <v>902.58759069231996</v>
      </c>
      <c r="I25" s="32">
        <v>735.06120332285934</v>
      </c>
      <c r="J25" s="32">
        <v>640.99564397035977</v>
      </c>
      <c r="K25" s="32">
        <v>536.26499727616999</v>
      </c>
      <c r="L25" s="32">
        <v>418.25946043041512</v>
      </c>
      <c r="M25" s="32">
        <v>337.50235784954486</v>
      </c>
      <c r="N25" s="32">
        <v>310.59371642165905</v>
      </c>
      <c r="O25" s="32">
        <v>310.01473201468923</v>
      </c>
      <c r="P25" s="32">
        <v>287.96893367858411</v>
      </c>
      <c r="Q25" s="32">
        <v>262.26602879165478</v>
      </c>
      <c r="R25" s="32">
        <v>260.27209813493869</v>
      </c>
      <c r="S25" s="32">
        <v>219.27141837866932</v>
      </c>
      <c r="T25" s="32">
        <v>203.69948853317237</v>
      </c>
      <c r="U25" s="32">
        <v>183.49928722849666</v>
      </c>
      <c r="V25" s="32">
        <v>184.73074473220288</v>
      </c>
      <c r="W25" s="32">
        <v>178.89605756870401</v>
      </c>
      <c r="X25" s="32">
        <v>192.13329481161296</v>
      </c>
      <c r="Y25" s="32">
        <v>160.60013831037546</v>
      </c>
      <c r="Z25" s="32">
        <v>67.746375157761832</v>
      </c>
      <c r="AA25" s="32">
        <v>38.559453914328031</v>
      </c>
      <c r="AB25" s="32">
        <v>36.390487886111906</v>
      </c>
      <c r="AC25" s="32">
        <v>36.963864537365652</v>
      </c>
      <c r="AD25" s="32">
        <v>11.076237592732676</v>
      </c>
      <c r="AE25" s="32">
        <v>10.397108859507131</v>
      </c>
      <c r="AF25" s="32">
        <v>9.3469080660370452</v>
      </c>
      <c r="AG25" s="32">
        <v>8.4000730347761401</v>
      </c>
      <c r="AH25" s="32">
        <v>7.3855429717069425</v>
      </c>
      <c r="AI25" s="32">
        <v>3.883515763736312</v>
      </c>
      <c r="AJ25">
        <v>9769.3208056575531</v>
      </c>
    </row>
    <row r="26" spans="1:36" x14ac:dyDescent="0.25">
      <c r="A26" t="s">
        <v>143</v>
      </c>
      <c r="B26" s="32">
        <v>4.5729439499999991</v>
      </c>
      <c r="C26" s="32">
        <v>16.790031850000002</v>
      </c>
      <c r="D26" s="32">
        <v>76.428598692500003</v>
      </c>
      <c r="E26" s="32">
        <v>155.04175263857042</v>
      </c>
      <c r="F26" s="32">
        <v>234.64453472872614</v>
      </c>
      <c r="G26" s="32">
        <v>4.5069437362637368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>
        <v>491.98480559606031</v>
      </c>
    </row>
    <row r="27" spans="1:36" x14ac:dyDescent="0.25">
      <c r="A27" t="s">
        <v>144</v>
      </c>
      <c r="B27" s="32">
        <v>0.23614142356479911</v>
      </c>
      <c r="C27" s="32">
        <v>108.90894007452341</v>
      </c>
      <c r="D27" s="32">
        <v>533.48620710379305</v>
      </c>
      <c r="E27" s="32">
        <v>470.12818521306701</v>
      </c>
      <c r="F27" s="32">
        <v>1049.6798199061595</v>
      </c>
      <c r="G27" s="32">
        <v>1266.7196260481073</v>
      </c>
      <c r="H27" s="32">
        <v>1295.6056263444759</v>
      </c>
      <c r="I27" s="32">
        <v>1390.4893631695431</v>
      </c>
      <c r="J27" s="32">
        <v>796.13554155516749</v>
      </c>
      <c r="K27" s="32">
        <v>1158.4531536291972</v>
      </c>
      <c r="L27" s="32">
        <v>1062.1507384086003</v>
      </c>
      <c r="M27" s="32">
        <v>852.72186472306157</v>
      </c>
      <c r="N27" s="32">
        <v>687.63795542742128</v>
      </c>
      <c r="O27" s="32">
        <v>662.33230467775638</v>
      </c>
      <c r="P27" s="32">
        <v>690.78721517943222</v>
      </c>
      <c r="Q27" s="32">
        <v>609.74456047360252</v>
      </c>
      <c r="R27" s="32">
        <v>626.03464693153751</v>
      </c>
      <c r="S27" s="32">
        <v>686.46193581562784</v>
      </c>
      <c r="T27" s="32">
        <v>592.62719257965057</v>
      </c>
      <c r="U27" s="32">
        <v>654.35184549566816</v>
      </c>
      <c r="V27" s="32">
        <v>625.56900931801363</v>
      </c>
      <c r="W27" s="32">
        <v>413.05896494815721</v>
      </c>
      <c r="X27" s="32">
        <v>470.94105337159476</v>
      </c>
      <c r="Y27" s="32">
        <v>515.31153315952963</v>
      </c>
      <c r="Z27" s="32">
        <v>389.90592651037764</v>
      </c>
      <c r="AA27" s="32">
        <v>519.68083178518737</v>
      </c>
      <c r="AB27" s="32">
        <v>217.06814556909441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>
        <v>18346.228328841913</v>
      </c>
    </row>
    <row r="28" spans="1:36" x14ac:dyDescent="0.25">
      <c r="A28" t="s">
        <v>145</v>
      </c>
      <c r="B28" s="32">
        <v>0</v>
      </c>
      <c r="C28" s="32">
        <v>0</v>
      </c>
      <c r="D28" s="32">
        <v>231.78928871133027</v>
      </c>
      <c r="E28" s="32">
        <v>278.301875459911</v>
      </c>
      <c r="F28" s="32">
        <v>207.12572431394824</v>
      </c>
      <c r="G28" s="32">
        <v>106.65646218876553</v>
      </c>
      <c r="H28" s="32">
        <v>62.175251125255393</v>
      </c>
      <c r="I28" s="32">
        <v>36.191976550041261</v>
      </c>
      <c r="J28" s="32">
        <v>30.362392981589053</v>
      </c>
      <c r="K28" s="32">
        <v>26.037341311091868</v>
      </c>
      <c r="L28" s="32">
        <v>24.837847447599515</v>
      </c>
      <c r="M28" s="32">
        <v>18.138253362934158</v>
      </c>
      <c r="N28" s="32">
        <v>21.992456515494055</v>
      </c>
      <c r="O28" s="32">
        <v>17.224902055062856</v>
      </c>
      <c r="P28" s="32">
        <v>15.143701861162599</v>
      </c>
      <c r="Q28" s="32">
        <v>13.362795025215419</v>
      </c>
      <c r="R28" s="32">
        <v>12.939296513438757</v>
      </c>
      <c r="S28" s="32">
        <v>11.55370064960807</v>
      </c>
      <c r="T28" s="32">
        <v>28.768482976002872</v>
      </c>
      <c r="U28" s="32">
        <v>3.6798761534848508</v>
      </c>
      <c r="V28" s="32">
        <v>4.881094395366822</v>
      </c>
      <c r="W28" s="32">
        <v>3.7147663550784786</v>
      </c>
      <c r="X28" s="32">
        <v>3.682216896919595</v>
      </c>
      <c r="Y28" s="32">
        <v>2.5726629179477833</v>
      </c>
      <c r="Z28" s="32">
        <v>2.8819281306595466</v>
      </c>
      <c r="AA28" s="32">
        <v>2.330282240895857</v>
      </c>
      <c r="AB28" s="32">
        <v>0.90201110915598903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>
        <v>1167.2465872479595</v>
      </c>
    </row>
    <row r="29" spans="1:36" x14ac:dyDescent="0.25">
      <c r="A29" t="s">
        <v>146</v>
      </c>
      <c r="B29" s="32">
        <v>0</v>
      </c>
      <c r="C29" s="32">
        <v>0</v>
      </c>
      <c r="D29" s="32">
        <v>93.442969765908046</v>
      </c>
      <c r="E29" s="32">
        <v>226.90304800000001</v>
      </c>
      <c r="F29" s="32">
        <v>540.64901724137928</v>
      </c>
      <c r="G29" s="32">
        <v>221.52576724137933</v>
      </c>
      <c r="H29" s="32">
        <v>182.89626724137932</v>
      </c>
      <c r="I29" s="32">
        <v>7.84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>
        <v>1273.257069490046</v>
      </c>
    </row>
    <row r="30" spans="1:36" x14ac:dyDescent="0.25">
      <c r="A30" t="s">
        <v>147</v>
      </c>
      <c r="B30" s="32">
        <v>0</v>
      </c>
      <c r="C30" s="32">
        <v>0</v>
      </c>
      <c r="D30" s="32">
        <v>18.851343252594535</v>
      </c>
      <c r="E30" s="32">
        <v>104.89577832702446</v>
      </c>
      <c r="F30" s="32">
        <v>314.71810592248477</v>
      </c>
      <c r="G30" s="32">
        <v>181.8857578265856</v>
      </c>
      <c r="H30" s="32">
        <v>121.14240151604629</v>
      </c>
      <c r="I30" s="32">
        <v>24.43340694599997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>
        <v>765.92679379073559</v>
      </c>
    </row>
    <row r="31" spans="1:36" x14ac:dyDescent="0.25">
      <c r="A31" t="s">
        <v>148</v>
      </c>
      <c r="B31" s="32">
        <v>0</v>
      </c>
      <c r="C31" s="32">
        <v>0</v>
      </c>
      <c r="D31" s="32">
        <v>1.289772845124008</v>
      </c>
      <c r="E31" s="32">
        <v>21.901786363302048</v>
      </c>
      <c r="F31" s="32">
        <v>132.03667444111875</v>
      </c>
      <c r="G31" s="32">
        <v>7.43014674942697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>
        <v>162.65838039897179</v>
      </c>
    </row>
    <row r="32" spans="1:36" x14ac:dyDescent="0.25">
      <c r="A32" t="s">
        <v>149</v>
      </c>
      <c r="B32" s="32">
        <v>0</v>
      </c>
      <c r="C32" s="32">
        <v>0</v>
      </c>
      <c r="D32" s="32">
        <v>0.72036659023879523</v>
      </c>
      <c r="E32" s="32">
        <v>26.97373050382652</v>
      </c>
      <c r="F32" s="32">
        <v>199.1691133088454</v>
      </c>
      <c r="G32" s="32">
        <v>89.893933702395302</v>
      </c>
      <c r="H32" s="32">
        <v>0.92271300000000001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>
        <v>317.67985710530604</v>
      </c>
    </row>
    <row r="33" spans="1:36" x14ac:dyDescent="0.25">
      <c r="A33" t="s">
        <v>587</v>
      </c>
      <c r="B33" s="32">
        <v>0</v>
      </c>
      <c r="C33" s="32">
        <v>0</v>
      </c>
      <c r="D33" s="32">
        <v>0</v>
      </c>
      <c r="E33" s="32">
        <v>139.64074750824517</v>
      </c>
      <c r="F33" s="32">
        <v>270.26230642357501</v>
      </c>
      <c r="G33" s="32">
        <v>474.64783078549368</v>
      </c>
      <c r="H33" s="32">
        <v>847.74590723812116</v>
      </c>
      <c r="I33" s="32">
        <v>82.427749006806067</v>
      </c>
      <c r="J33" s="32">
        <v>32.499421608446191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>
        <v>1847.2239625706873</v>
      </c>
    </row>
    <row r="34" spans="1:36" x14ac:dyDescent="0.25">
      <c r="A34" t="s">
        <v>588</v>
      </c>
      <c r="B34" s="32">
        <v>0</v>
      </c>
      <c r="C34" s="32">
        <v>0</v>
      </c>
      <c r="D34" s="32">
        <v>0</v>
      </c>
      <c r="E34" s="32">
        <v>24.544994646473221</v>
      </c>
      <c r="F34" s="32">
        <v>117.88152939489018</v>
      </c>
      <c r="G34" s="32">
        <v>94.002279357103546</v>
      </c>
      <c r="H34" s="32">
        <v>72.468037647691361</v>
      </c>
      <c r="I34" s="32">
        <v>85.544477637164249</v>
      </c>
      <c r="J34" s="32">
        <v>7.4795985758098347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>
        <v>401.92091725913235</v>
      </c>
    </row>
    <row r="35" spans="1:36" x14ac:dyDescent="0.25">
      <c r="A35" t="s">
        <v>2</v>
      </c>
      <c r="B35" s="32">
        <v>4.8090853735647983</v>
      </c>
      <c r="C35" s="32">
        <v>125.69897192452342</v>
      </c>
      <c r="D35" s="32">
        <v>1072.3074977103813</v>
      </c>
      <c r="E35" s="32">
        <v>2640.6470003545978</v>
      </c>
      <c r="F35" s="32">
        <v>4558.6466933033662</v>
      </c>
      <c r="G35" s="32">
        <v>3670.9698427222388</v>
      </c>
      <c r="H35" s="32">
        <v>3539.8861879089613</v>
      </c>
      <c r="I35" s="32">
        <v>2414.442586118666</v>
      </c>
      <c r="J35" s="32">
        <v>1563.5986570446316</v>
      </c>
      <c r="K35" s="32">
        <v>1776.4879888321907</v>
      </c>
      <c r="L35" s="32">
        <v>1566.3210104903258</v>
      </c>
      <c r="M35" s="32">
        <v>1267.1052277920815</v>
      </c>
      <c r="N35" s="32">
        <v>1078.3706248627177</v>
      </c>
      <c r="O35" s="32">
        <v>1047.5178670655303</v>
      </c>
      <c r="P35" s="32">
        <v>1053.7572739056336</v>
      </c>
      <c r="Q35" s="32">
        <v>940.79499832058968</v>
      </c>
      <c r="R35" s="32">
        <v>960.22507543579184</v>
      </c>
      <c r="S35" s="32">
        <v>969.09075522936678</v>
      </c>
      <c r="T35" s="32">
        <v>872.99008210281204</v>
      </c>
      <c r="U35" s="32">
        <v>886.82008972825145</v>
      </c>
      <c r="V35" s="32">
        <v>859.45188381091418</v>
      </c>
      <c r="W35" s="32">
        <v>637.75718151910974</v>
      </c>
      <c r="X35" s="32">
        <v>705.20398777447861</v>
      </c>
      <c r="Y35" s="32">
        <v>712.2599632272686</v>
      </c>
      <c r="Z35" s="32">
        <v>493.60365833586326</v>
      </c>
      <c r="AA35" s="32">
        <v>589.95079361245189</v>
      </c>
      <c r="AB35" s="32">
        <v>282.45565494435073</v>
      </c>
      <c r="AC35" s="32">
        <v>63.974472632976912</v>
      </c>
      <c r="AD35" s="32">
        <v>11.076237592732676</v>
      </c>
      <c r="AE35" s="32">
        <v>10.397108859507131</v>
      </c>
      <c r="AF35" s="32">
        <v>9.3469080660370452</v>
      </c>
      <c r="AG35" s="32">
        <v>8.4000730347761401</v>
      </c>
      <c r="AH35" s="32">
        <v>7.3855429717069425</v>
      </c>
      <c r="AI35" s="32">
        <v>3.883515763736312</v>
      </c>
      <c r="AJ35">
        <v>36405.634498372128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87CFC-FD2C-4004-BB41-DCF517177274}">
  <sheetPr>
    <tabColor rgb="FF008080"/>
  </sheetPr>
  <dimension ref="A1:P122"/>
  <sheetViews>
    <sheetView zoomScaleNormal="100" workbookViewId="0">
      <selection activeCell="C7" sqref="C7:K119"/>
    </sheetView>
  </sheetViews>
  <sheetFormatPr baseColWidth="10" defaultRowHeight="14.25" x14ac:dyDescent="0.2"/>
  <cols>
    <col min="1" max="1" width="11.85546875" style="33" customWidth="1"/>
    <col min="2" max="2" width="9" style="33" customWidth="1"/>
    <col min="3" max="3" width="33.85546875" style="33" customWidth="1"/>
    <col min="4" max="4" width="26.42578125" style="33" customWidth="1"/>
    <col min="5" max="5" width="19" style="33" customWidth="1"/>
    <col min="6" max="6" width="32.7109375" style="33" customWidth="1"/>
    <col min="7" max="7" width="19.28515625" style="68" customWidth="1"/>
    <col min="8" max="8" width="19.7109375" style="33" customWidth="1"/>
    <col min="9" max="9" width="31.5703125" style="33" customWidth="1"/>
    <col min="10" max="10" width="19.7109375" style="33" customWidth="1"/>
    <col min="11" max="11" width="82.28515625" style="33" customWidth="1"/>
    <col min="12" max="12" width="16.42578125" style="33" customWidth="1"/>
    <col min="13" max="14" width="104.5703125" style="33" customWidth="1"/>
    <col min="15" max="15" width="42.28515625" style="33" customWidth="1"/>
    <col min="16" max="16" width="29" style="33" customWidth="1"/>
    <col min="17" max="16384" width="11.42578125" style="33"/>
  </cols>
  <sheetData>
    <row r="1" spans="1:16" ht="26.25" x14ac:dyDescent="0.4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x14ac:dyDescent="0.2">
      <c r="A2" s="47"/>
      <c r="B2" s="47"/>
      <c r="C2" s="47"/>
      <c r="D2" s="47"/>
      <c r="E2" s="47"/>
      <c r="F2" s="47"/>
      <c r="G2" s="48"/>
      <c r="H2" s="47"/>
      <c r="I2" s="47"/>
      <c r="J2" s="47"/>
      <c r="K2" s="47"/>
      <c r="L2" s="47"/>
      <c r="M2" s="47"/>
      <c r="N2" s="47"/>
      <c r="O2" s="47"/>
      <c r="P2" s="47"/>
    </row>
    <row r="3" spans="1:16" ht="26.25" x14ac:dyDescent="0.2">
      <c r="A3" s="139" t="s">
        <v>167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ht="20.25" x14ac:dyDescent="0.2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" x14ac:dyDescent="0.2">
      <c r="A5" s="47"/>
      <c r="B5" s="47"/>
      <c r="C5" s="47"/>
      <c r="D5" s="47"/>
      <c r="E5" s="47"/>
      <c r="F5" s="47"/>
      <c r="G5" s="48"/>
      <c r="H5" s="47"/>
      <c r="I5" s="47"/>
      <c r="J5" s="47"/>
      <c r="K5" s="47"/>
      <c r="L5" s="47"/>
      <c r="M5" s="47"/>
      <c r="N5" s="47"/>
      <c r="O5" s="47"/>
      <c r="P5" s="47"/>
    </row>
    <row r="6" spans="1:16" x14ac:dyDescent="0.2">
      <c r="A6" s="47"/>
      <c r="B6" s="47"/>
      <c r="C6" s="47"/>
      <c r="D6" s="47"/>
      <c r="E6" s="47"/>
      <c r="F6" s="47"/>
      <c r="G6" s="48"/>
      <c r="H6" s="47"/>
      <c r="I6" s="47"/>
      <c r="J6" s="47"/>
      <c r="K6" s="47"/>
      <c r="L6" s="47"/>
      <c r="M6" s="47"/>
      <c r="N6" s="47"/>
      <c r="O6" s="47"/>
      <c r="P6" s="47"/>
    </row>
    <row r="7" spans="1:16" s="53" customFormat="1" ht="48.75" customHeight="1" x14ac:dyDescent="0.25">
      <c r="A7" s="49" t="s">
        <v>168</v>
      </c>
      <c r="B7" s="50" t="s">
        <v>169</v>
      </c>
      <c r="C7" s="50" t="s">
        <v>170</v>
      </c>
      <c r="D7" s="50" t="s">
        <v>171</v>
      </c>
      <c r="E7" s="50" t="s">
        <v>172</v>
      </c>
      <c r="F7" s="50" t="s">
        <v>173</v>
      </c>
      <c r="G7" s="51" t="s">
        <v>174</v>
      </c>
      <c r="H7" s="50" t="s">
        <v>175</v>
      </c>
      <c r="I7" s="50" t="s">
        <v>176</v>
      </c>
      <c r="J7" s="50" t="s">
        <v>104</v>
      </c>
      <c r="K7" s="50" t="s">
        <v>177</v>
      </c>
      <c r="L7" s="50" t="s">
        <v>178</v>
      </c>
      <c r="M7" s="52" t="s">
        <v>179</v>
      </c>
      <c r="N7" s="52" t="s">
        <v>180</v>
      </c>
      <c r="O7" s="52" t="s">
        <v>181</v>
      </c>
      <c r="P7" s="52" t="s">
        <v>182</v>
      </c>
    </row>
    <row r="8" spans="1:16" x14ac:dyDescent="0.2">
      <c r="A8" s="54">
        <v>1.1000000000000001</v>
      </c>
      <c r="B8" s="55">
        <v>2</v>
      </c>
      <c r="C8" s="55" t="s">
        <v>4</v>
      </c>
      <c r="D8" s="55" t="s">
        <v>183</v>
      </c>
      <c r="E8" s="55" t="s">
        <v>184</v>
      </c>
      <c r="F8" s="56" t="s">
        <v>185</v>
      </c>
      <c r="G8" s="57">
        <v>194.452</v>
      </c>
      <c r="H8" s="55" t="s">
        <v>186</v>
      </c>
      <c r="I8" s="55" t="s">
        <v>187</v>
      </c>
      <c r="J8" s="55" t="s">
        <v>482</v>
      </c>
      <c r="K8" s="55" t="s">
        <v>7</v>
      </c>
      <c r="L8" s="55" t="s">
        <v>188</v>
      </c>
      <c r="M8" s="58" t="s">
        <v>189</v>
      </c>
      <c r="N8" s="58" t="s">
        <v>190</v>
      </c>
      <c r="O8" s="58" t="s">
        <v>191</v>
      </c>
      <c r="P8" s="58" t="s">
        <v>192</v>
      </c>
    </row>
    <row r="9" spans="1:16" x14ac:dyDescent="0.2">
      <c r="A9" s="54">
        <v>1.1000000000000001</v>
      </c>
      <c r="B9" s="55">
        <v>7</v>
      </c>
      <c r="C9" s="55" t="s">
        <v>5</v>
      </c>
      <c r="D9" s="55" t="s">
        <v>183</v>
      </c>
      <c r="E9" s="55" t="s">
        <v>184</v>
      </c>
      <c r="F9" s="59" t="s">
        <v>185</v>
      </c>
      <c r="G9" s="57">
        <v>464.79899999999998</v>
      </c>
      <c r="H9" s="55" t="s">
        <v>186</v>
      </c>
      <c r="I9" s="55" t="s">
        <v>187</v>
      </c>
      <c r="J9" s="55" t="s">
        <v>193</v>
      </c>
      <c r="K9" s="55" t="s">
        <v>110</v>
      </c>
      <c r="L9" s="55" t="s">
        <v>188</v>
      </c>
      <c r="M9" s="58" t="s">
        <v>194</v>
      </c>
      <c r="N9" s="58" t="s">
        <v>195</v>
      </c>
      <c r="O9" s="58" t="s">
        <v>191</v>
      </c>
      <c r="P9" s="58" t="s">
        <v>192</v>
      </c>
    </row>
    <row r="10" spans="1:16" x14ac:dyDescent="0.2">
      <c r="A10" s="54">
        <v>1.2</v>
      </c>
      <c r="B10" s="55">
        <v>1</v>
      </c>
      <c r="C10" s="55" t="s">
        <v>83</v>
      </c>
      <c r="D10" s="55" t="s">
        <v>183</v>
      </c>
      <c r="E10" s="55" t="s">
        <v>184</v>
      </c>
      <c r="F10" s="59" t="s">
        <v>185</v>
      </c>
      <c r="G10" s="57">
        <v>67.203000000000003</v>
      </c>
      <c r="H10" s="55" t="s">
        <v>186</v>
      </c>
      <c r="I10" s="55" t="s">
        <v>196</v>
      </c>
      <c r="J10" s="55" t="s">
        <v>197</v>
      </c>
      <c r="K10" s="55" t="s">
        <v>111</v>
      </c>
      <c r="L10" s="55" t="s">
        <v>198</v>
      </c>
      <c r="M10" s="58" t="s">
        <v>197</v>
      </c>
      <c r="N10" s="58" t="s">
        <v>129</v>
      </c>
      <c r="O10" s="58" t="s">
        <v>198</v>
      </c>
      <c r="P10" s="60">
        <v>1</v>
      </c>
    </row>
    <row r="11" spans="1:16" x14ac:dyDescent="0.2">
      <c r="A11" s="54">
        <v>1.2</v>
      </c>
      <c r="B11" s="55">
        <v>2</v>
      </c>
      <c r="C11" s="55" t="s">
        <v>6</v>
      </c>
      <c r="D11" s="55" t="s">
        <v>183</v>
      </c>
      <c r="E11" s="55" t="s">
        <v>184</v>
      </c>
      <c r="F11" s="59" t="s">
        <v>185</v>
      </c>
      <c r="G11" s="57">
        <v>39.597999999999999</v>
      </c>
      <c r="H11" s="55" t="s">
        <v>186</v>
      </c>
      <c r="I11" s="55" t="s">
        <v>199</v>
      </c>
      <c r="J11" s="55" t="s">
        <v>200</v>
      </c>
      <c r="K11" s="55" t="s">
        <v>7</v>
      </c>
      <c r="L11" s="55" t="s">
        <v>201</v>
      </c>
      <c r="M11" s="58" t="s">
        <v>202</v>
      </c>
      <c r="N11" s="58" t="s">
        <v>203</v>
      </c>
      <c r="O11" s="58" t="s">
        <v>204</v>
      </c>
      <c r="P11" s="58" t="s">
        <v>205</v>
      </c>
    </row>
    <row r="12" spans="1:16" x14ac:dyDescent="0.2">
      <c r="A12" s="54">
        <v>1.2</v>
      </c>
      <c r="B12" s="55">
        <v>4</v>
      </c>
      <c r="C12" s="55" t="s">
        <v>8</v>
      </c>
      <c r="D12" s="55" t="s">
        <v>183</v>
      </c>
      <c r="E12" s="55" t="s">
        <v>184</v>
      </c>
      <c r="F12" s="59" t="s">
        <v>185</v>
      </c>
      <c r="G12" s="57">
        <v>57.966000000000001</v>
      </c>
      <c r="H12" s="55" t="s">
        <v>186</v>
      </c>
      <c r="I12" s="55" t="s">
        <v>206</v>
      </c>
      <c r="J12" s="55" t="s">
        <v>207</v>
      </c>
      <c r="K12" s="55" t="s">
        <v>112</v>
      </c>
      <c r="L12" s="55" t="s">
        <v>188</v>
      </c>
      <c r="M12" s="58" t="s">
        <v>208</v>
      </c>
      <c r="N12" s="58" t="s">
        <v>209</v>
      </c>
      <c r="O12" s="58" t="s">
        <v>210</v>
      </c>
      <c r="P12" s="58" t="s">
        <v>211</v>
      </c>
    </row>
    <row r="13" spans="1:16" x14ac:dyDescent="0.2">
      <c r="A13" s="54">
        <v>1.3</v>
      </c>
      <c r="B13" s="55">
        <v>1</v>
      </c>
      <c r="C13" s="55" t="s">
        <v>22</v>
      </c>
      <c r="D13" s="55" t="s">
        <v>183</v>
      </c>
      <c r="E13" s="55" t="s">
        <v>212</v>
      </c>
      <c r="F13" s="59" t="s">
        <v>213</v>
      </c>
      <c r="G13" s="57">
        <v>10.955</v>
      </c>
      <c r="H13" s="55" t="s">
        <v>214</v>
      </c>
      <c r="I13" s="55" t="s">
        <v>215</v>
      </c>
      <c r="J13" s="58" t="s">
        <v>216</v>
      </c>
      <c r="K13" s="55" t="s">
        <v>23</v>
      </c>
      <c r="L13" s="55" t="s">
        <v>217</v>
      </c>
      <c r="M13" s="58" t="s">
        <v>216</v>
      </c>
      <c r="N13" s="58" t="s">
        <v>23</v>
      </c>
      <c r="O13" s="58" t="s">
        <v>217</v>
      </c>
      <c r="P13" s="60">
        <v>1</v>
      </c>
    </row>
    <row r="14" spans="1:16" x14ac:dyDescent="0.2">
      <c r="A14" s="54">
        <v>1.3</v>
      </c>
      <c r="B14" s="55">
        <v>2</v>
      </c>
      <c r="C14" s="55" t="s">
        <v>29</v>
      </c>
      <c r="D14" s="55" t="s">
        <v>183</v>
      </c>
      <c r="E14" s="55" t="s">
        <v>212</v>
      </c>
      <c r="F14" s="59" t="s">
        <v>213</v>
      </c>
      <c r="G14" s="57">
        <v>171.464</v>
      </c>
      <c r="H14" s="55" t="s">
        <v>214</v>
      </c>
      <c r="I14" s="55" t="s">
        <v>218</v>
      </c>
      <c r="J14" s="58" t="s">
        <v>219</v>
      </c>
      <c r="K14" s="55" t="s">
        <v>113</v>
      </c>
      <c r="L14" s="55" t="s">
        <v>217</v>
      </c>
      <c r="M14" s="58" t="s">
        <v>219</v>
      </c>
      <c r="N14" s="58" t="s">
        <v>113</v>
      </c>
      <c r="O14" s="58" t="s">
        <v>217</v>
      </c>
      <c r="P14" s="60">
        <v>1</v>
      </c>
    </row>
    <row r="15" spans="1:16" x14ac:dyDescent="0.2">
      <c r="A15" s="54">
        <v>1.3</v>
      </c>
      <c r="B15" s="55">
        <v>3</v>
      </c>
      <c r="C15" s="55" t="s">
        <v>34</v>
      </c>
      <c r="D15" s="55" t="s">
        <v>183</v>
      </c>
      <c r="E15" s="55" t="s">
        <v>212</v>
      </c>
      <c r="F15" s="59" t="s">
        <v>213</v>
      </c>
      <c r="G15" s="57">
        <v>16.082000000000001</v>
      </c>
      <c r="H15" s="55" t="s">
        <v>214</v>
      </c>
      <c r="I15" s="55" t="s">
        <v>220</v>
      </c>
      <c r="J15" s="58" t="s">
        <v>221</v>
      </c>
      <c r="K15" s="55" t="s">
        <v>114</v>
      </c>
      <c r="L15" s="55" t="s">
        <v>217</v>
      </c>
      <c r="M15" s="58" t="s">
        <v>221</v>
      </c>
      <c r="N15" s="58" t="s">
        <v>114</v>
      </c>
      <c r="O15" s="58" t="s">
        <v>217</v>
      </c>
      <c r="P15" s="60">
        <v>1</v>
      </c>
    </row>
    <row r="16" spans="1:16" x14ac:dyDescent="0.2">
      <c r="A16" s="54">
        <v>1.3</v>
      </c>
      <c r="B16" s="55">
        <v>4</v>
      </c>
      <c r="C16" s="55" t="s">
        <v>49</v>
      </c>
      <c r="D16" s="55" t="s">
        <v>183</v>
      </c>
      <c r="E16" s="55" t="s">
        <v>212</v>
      </c>
      <c r="F16" s="59" t="s">
        <v>185</v>
      </c>
      <c r="G16" s="57">
        <v>10.574999999999999</v>
      </c>
      <c r="H16" s="55" t="s">
        <v>214</v>
      </c>
      <c r="I16" s="55" t="s">
        <v>222</v>
      </c>
      <c r="J16" s="58" t="s">
        <v>223</v>
      </c>
      <c r="K16" s="55" t="s">
        <v>115</v>
      </c>
      <c r="L16" s="55" t="s">
        <v>217</v>
      </c>
      <c r="M16" s="58" t="s">
        <v>223</v>
      </c>
      <c r="N16" s="58" t="s">
        <v>115</v>
      </c>
      <c r="O16" s="58" t="s">
        <v>217</v>
      </c>
      <c r="P16" s="60">
        <v>1</v>
      </c>
    </row>
    <row r="17" spans="1:16" x14ac:dyDescent="0.2">
      <c r="A17" s="54">
        <v>1.3</v>
      </c>
      <c r="B17" s="55">
        <v>5</v>
      </c>
      <c r="C17" s="55" t="s">
        <v>35</v>
      </c>
      <c r="D17" s="55" t="s">
        <v>183</v>
      </c>
      <c r="E17" s="55" t="s">
        <v>212</v>
      </c>
      <c r="F17" s="59" t="s">
        <v>213</v>
      </c>
      <c r="G17" s="57">
        <v>89.406999999999996</v>
      </c>
      <c r="H17" s="55" t="s">
        <v>214</v>
      </c>
      <c r="I17" s="55" t="s">
        <v>224</v>
      </c>
      <c r="J17" s="55" t="s">
        <v>225</v>
      </c>
      <c r="K17" s="55" t="s">
        <v>116</v>
      </c>
      <c r="L17" s="55" t="s">
        <v>217</v>
      </c>
      <c r="M17" s="58" t="s">
        <v>225</v>
      </c>
      <c r="N17" s="58" t="s">
        <v>116</v>
      </c>
      <c r="O17" s="58" t="s">
        <v>217</v>
      </c>
      <c r="P17" s="60">
        <v>1</v>
      </c>
    </row>
    <row r="18" spans="1:16" x14ac:dyDescent="0.2">
      <c r="A18" s="54">
        <v>1.3</v>
      </c>
      <c r="B18" s="55">
        <v>6</v>
      </c>
      <c r="C18" s="55" t="s">
        <v>36</v>
      </c>
      <c r="D18" s="55" t="s">
        <v>183</v>
      </c>
      <c r="E18" s="55" t="s">
        <v>212</v>
      </c>
      <c r="F18" s="59" t="s">
        <v>185</v>
      </c>
      <c r="G18" s="57">
        <v>57.991</v>
      </c>
      <c r="H18" s="55" t="s">
        <v>214</v>
      </c>
      <c r="I18" s="55" t="s">
        <v>215</v>
      </c>
      <c r="J18" s="58" t="s">
        <v>216</v>
      </c>
      <c r="K18" s="55" t="s">
        <v>23</v>
      </c>
      <c r="L18" s="55" t="s">
        <v>217</v>
      </c>
      <c r="M18" s="58" t="s">
        <v>216</v>
      </c>
      <c r="N18" s="58" t="s">
        <v>23</v>
      </c>
      <c r="O18" s="58" t="s">
        <v>217</v>
      </c>
      <c r="P18" s="60">
        <v>1</v>
      </c>
    </row>
    <row r="19" spans="1:16" x14ac:dyDescent="0.2">
      <c r="A19" s="54">
        <v>1.3</v>
      </c>
      <c r="B19" s="55">
        <v>7</v>
      </c>
      <c r="C19" s="55" t="s">
        <v>37</v>
      </c>
      <c r="D19" s="55" t="s">
        <v>183</v>
      </c>
      <c r="E19" s="55" t="s">
        <v>212</v>
      </c>
      <c r="F19" s="59" t="s">
        <v>185</v>
      </c>
      <c r="G19" s="57">
        <v>41.463999999999999</v>
      </c>
      <c r="H19" s="55" t="s">
        <v>214</v>
      </c>
      <c r="I19" s="55" t="s">
        <v>226</v>
      </c>
      <c r="J19" s="55" t="s">
        <v>227</v>
      </c>
      <c r="K19" s="55" t="s">
        <v>117</v>
      </c>
      <c r="L19" s="55" t="s">
        <v>217</v>
      </c>
      <c r="M19" s="58" t="s">
        <v>227</v>
      </c>
      <c r="N19" s="58" t="s">
        <v>117</v>
      </c>
      <c r="O19" s="58" t="s">
        <v>217</v>
      </c>
      <c r="P19" s="60">
        <v>1</v>
      </c>
    </row>
    <row r="20" spans="1:16" x14ac:dyDescent="0.2">
      <c r="A20" s="54">
        <v>1.3</v>
      </c>
      <c r="B20" s="55">
        <v>8</v>
      </c>
      <c r="C20" s="55" t="s">
        <v>38</v>
      </c>
      <c r="D20" s="55" t="s">
        <v>183</v>
      </c>
      <c r="E20" s="55" t="s">
        <v>212</v>
      </c>
      <c r="F20" s="59" t="s">
        <v>213</v>
      </c>
      <c r="G20" s="57">
        <v>36.741999999999997</v>
      </c>
      <c r="H20" s="55" t="s">
        <v>214</v>
      </c>
      <c r="I20" s="55" t="s">
        <v>228</v>
      </c>
      <c r="J20" s="58" t="s">
        <v>229</v>
      </c>
      <c r="K20" s="55" t="s">
        <v>118</v>
      </c>
      <c r="L20" s="55" t="s">
        <v>217</v>
      </c>
      <c r="M20" s="58" t="s">
        <v>229</v>
      </c>
      <c r="N20" s="58" t="s">
        <v>118</v>
      </c>
      <c r="O20" s="58" t="s">
        <v>217</v>
      </c>
      <c r="P20" s="60">
        <v>1</v>
      </c>
    </row>
    <row r="21" spans="1:16" x14ac:dyDescent="0.2">
      <c r="A21" s="54">
        <v>1.3</v>
      </c>
      <c r="B21" s="55">
        <v>9</v>
      </c>
      <c r="C21" s="55" t="s">
        <v>50</v>
      </c>
      <c r="D21" s="55" t="s">
        <v>183</v>
      </c>
      <c r="E21" s="55" t="s">
        <v>212</v>
      </c>
      <c r="F21" s="59" t="s">
        <v>185</v>
      </c>
      <c r="G21" s="57">
        <v>21.978000000000002</v>
      </c>
      <c r="H21" s="55" t="s">
        <v>214</v>
      </c>
      <c r="I21" s="55" t="s">
        <v>230</v>
      </c>
      <c r="J21" s="58" t="s">
        <v>231</v>
      </c>
      <c r="K21" s="55" t="s">
        <v>119</v>
      </c>
      <c r="L21" s="55" t="s">
        <v>217</v>
      </c>
      <c r="M21" s="58" t="s">
        <v>231</v>
      </c>
      <c r="N21" s="58" t="s">
        <v>119</v>
      </c>
      <c r="O21" s="58" t="s">
        <v>217</v>
      </c>
      <c r="P21" s="60">
        <v>1</v>
      </c>
    </row>
    <row r="22" spans="1:16" x14ac:dyDescent="0.2">
      <c r="A22" s="54">
        <v>1.3</v>
      </c>
      <c r="B22" s="55">
        <v>10</v>
      </c>
      <c r="C22" s="55" t="s">
        <v>39</v>
      </c>
      <c r="D22" s="55" t="s">
        <v>183</v>
      </c>
      <c r="E22" s="55" t="s">
        <v>212</v>
      </c>
      <c r="F22" s="59" t="s">
        <v>232</v>
      </c>
      <c r="G22" s="57">
        <v>10.244</v>
      </c>
      <c r="H22" s="55" t="s">
        <v>214</v>
      </c>
      <c r="I22" s="55" t="s">
        <v>233</v>
      </c>
      <c r="J22" s="55" t="s">
        <v>234</v>
      </c>
      <c r="K22" s="55" t="s">
        <v>40</v>
      </c>
      <c r="L22" s="55" t="s">
        <v>235</v>
      </c>
      <c r="M22" s="58" t="s">
        <v>234</v>
      </c>
      <c r="N22" s="58" t="s">
        <v>40</v>
      </c>
      <c r="O22" s="58" t="s">
        <v>236</v>
      </c>
      <c r="P22" s="60">
        <v>1</v>
      </c>
    </row>
    <row r="23" spans="1:16" x14ac:dyDescent="0.2">
      <c r="A23" s="54">
        <v>1.3</v>
      </c>
      <c r="B23" s="55">
        <v>11</v>
      </c>
      <c r="C23" s="55" t="s">
        <v>24</v>
      </c>
      <c r="D23" s="55" t="s">
        <v>183</v>
      </c>
      <c r="E23" s="55" t="s">
        <v>212</v>
      </c>
      <c r="F23" s="59" t="s">
        <v>185</v>
      </c>
      <c r="G23" s="57">
        <v>21.22</v>
      </c>
      <c r="H23" s="55" t="s">
        <v>214</v>
      </c>
      <c r="I23" s="55" t="s">
        <v>237</v>
      </c>
      <c r="J23" s="58" t="s">
        <v>238</v>
      </c>
      <c r="K23" s="55" t="s">
        <v>120</v>
      </c>
      <c r="L23" s="55" t="s">
        <v>239</v>
      </c>
      <c r="M23" s="58" t="s">
        <v>238</v>
      </c>
      <c r="N23" s="58" t="s">
        <v>240</v>
      </c>
      <c r="O23" s="58" t="s">
        <v>239</v>
      </c>
      <c r="P23" s="60">
        <v>1</v>
      </c>
    </row>
    <row r="24" spans="1:16" x14ac:dyDescent="0.2">
      <c r="A24" s="54">
        <v>1.3</v>
      </c>
      <c r="B24" s="55">
        <v>12</v>
      </c>
      <c r="C24" s="55" t="s">
        <v>25</v>
      </c>
      <c r="D24" s="55" t="s">
        <v>183</v>
      </c>
      <c r="E24" s="55" t="s">
        <v>212</v>
      </c>
      <c r="F24" s="59" t="s">
        <v>213</v>
      </c>
      <c r="G24" s="57">
        <v>29.846</v>
      </c>
      <c r="H24" s="55" t="s">
        <v>214</v>
      </c>
      <c r="I24" s="55" t="s">
        <v>220</v>
      </c>
      <c r="J24" s="58" t="s">
        <v>241</v>
      </c>
      <c r="K24" s="55" t="s">
        <v>121</v>
      </c>
      <c r="L24" s="55" t="s">
        <v>217</v>
      </c>
      <c r="M24" s="58" t="s">
        <v>241</v>
      </c>
      <c r="N24" s="58" t="s">
        <v>121</v>
      </c>
      <c r="O24" s="58" t="s">
        <v>217</v>
      </c>
      <c r="P24" s="60">
        <v>1</v>
      </c>
    </row>
    <row r="25" spans="1:16" x14ac:dyDescent="0.2">
      <c r="A25" s="54">
        <v>1.3</v>
      </c>
      <c r="B25" s="55">
        <v>13</v>
      </c>
      <c r="C25" s="55" t="s">
        <v>41</v>
      </c>
      <c r="D25" s="55" t="s">
        <v>183</v>
      </c>
      <c r="E25" s="55" t="s">
        <v>212</v>
      </c>
      <c r="F25" s="59" t="s">
        <v>185</v>
      </c>
      <c r="G25" s="57">
        <v>21.867000000000001</v>
      </c>
      <c r="H25" s="55" t="s">
        <v>214</v>
      </c>
      <c r="I25" s="55" t="s">
        <v>222</v>
      </c>
      <c r="J25" s="55" t="s">
        <v>242</v>
      </c>
      <c r="K25" s="55" t="s">
        <v>42</v>
      </c>
      <c r="L25" s="55" t="s">
        <v>217</v>
      </c>
      <c r="M25" s="58" t="s">
        <v>242</v>
      </c>
      <c r="N25" s="58" t="s">
        <v>42</v>
      </c>
      <c r="O25" s="58" t="s">
        <v>217</v>
      </c>
      <c r="P25" s="60">
        <v>1</v>
      </c>
    </row>
    <row r="26" spans="1:16" x14ac:dyDescent="0.2">
      <c r="A26" s="54">
        <v>1.3</v>
      </c>
      <c r="B26" s="55">
        <v>14</v>
      </c>
      <c r="C26" s="55" t="s">
        <v>26</v>
      </c>
      <c r="D26" s="55" t="s">
        <v>183</v>
      </c>
      <c r="E26" s="55" t="s">
        <v>212</v>
      </c>
      <c r="F26" s="59" t="s">
        <v>185</v>
      </c>
      <c r="G26" s="57">
        <v>46.320999999999998</v>
      </c>
      <c r="H26" s="55" t="s">
        <v>214</v>
      </c>
      <c r="I26" s="55" t="s">
        <v>243</v>
      </c>
      <c r="J26" s="55" t="s">
        <v>244</v>
      </c>
      <c r="K26" s="55" t="s">
        <v>122</v>
      </c>
      <c r="L26" s="55" t="s">
        <v>245</v>
      </c>
      <c r="M26" s="58" t="s">
        <v>246</v>
      </c>
      <c r="N26" s="58" t="s">
        <v>122</v>
      </c>
      <c r="O26" s="58" t="s">
        <v>247</v>
      </c>
      <c r="P26" s="60">
        <v>1</v>
      </c>
    </row>
    <row r="27" spans="1:16" x14ac:dyDescent="0.2">
      <c r="A27" s="54">
        <v>1.3</v>
      </c>
      <c r="B27" s="55">
        <v>15</v>
      </c>
      <c r="C27" s="55" t="s">
        <v>27</v>
      </c>
      <c r="D27" s="55" t="s">
        <v>183</v>
      </c>
      <c r="E27" s="55" t="s">
        <v>212</v>
      </c>
      <c r="F27" s="59" t="s">
        <v>185</v>
      </c>
      <c r="G27" s="57">
        <v>27.693079999999998</v>
      </c>
      <c r="H27" s="55" t="s">
        <v>214</v>
      </c>
      <c r="I27" s="55" t="s">
        <v>237</v>
      </c>
      <c r="J27" s="58" t="s">
        <v>238</v>
      </c>
      <c r="K27" s="55" t="s">
        <v>120</v>
      </c>
      <c r="L27" s="55" t="s">
        <v>239</v>
      </c>
      <c r="M27" s="58" t="s">
        <v>238</v>
      </c>
      <c r="N27" s="58" t="s">
        <v>240</v>
      </c>
      <c r="O27" s="58" t="s">
        <v>239</v>
      </c>
      <c r="P27" s="60">
        <v>1</v>
      </c>
    </row>
    <row r="28" spans="1:16" x14ac:dyDescent="0.2">
      <c r="A28" s="54">
        <v>1.3</v>
      </c>
      <c r="B28" s="55">
        <v>16</v>
      </c>
      <c r="C28" s="55" t="s">
        <v>43</v>
      </c>
      <c r="D28" s="55" t="s">
        <v>183</v>
      </c>
      <c r="E28" s="55" t="s">
        <v>212</v>
      </c>
      <c r="F28" s="59" t="s">
        <v>185</v>
      </c>
      <c r="G28" s="57">
        <v>17.015000000000001</v>
      </c>
      <c r="H28" s="55" t="s">
        <v>214</v>
      </c>
      <c r="I28" s="55" t="s">
        <v>248</v>
      </c>
      <c r="J28" s="55" t="s">
        <v>249</v>
      </c>
      <c r="K28" s="55" t="s">
        <v>123</v>
      </c>
      <c r="L28" s="55" t="s">
        <v>250</v>
      </c>
      <c r="M28" s="58" t="s">
        <v>251</v>
      </c>
      <c r="N28" s="58" t="s">
        <v>252</v>
      </c>
      <c r="O28" s="58" t="s">
        <v>250</v>
      </c>
      <c r="P28" s="60">
        <v>1</v>
      </c>
    </row>
    <row r="29" spans="1:16" x14ac:dyDescent="0.2">
      <c r="A29" s="54">
        <v>1.3</v>
      </c>
      <c r="B29" s="55">
        <v>17</v>
      </c>
      <c r="C29" s="55" t="s">
        <v>44</v>
      </c>
      <c r="D29" s="55" t="s">
        <v>183</v>
      </c>
      <c r="E29" s="55" t="s">
        <v>212</v>
      </c>
      <c r="F29" s="59" t="s">
        <v>232</v>
      </c>
      <c r="G29" s="57">
        <v>23.117999999999999</v>
      </c>
      <c r="H29" s="55" t="s">
        <v>214</v>
      </c>
      <c r="I29" s="55" t="s">
        <v>226</v>
      </c>
      <c r="J29" s="55" t="s">
        <v>227</v>
      </c>
      <c r="K29" s="55" t="s">
        <v>117</v>
      </c>
      <c r="L29" s="55" t="s">
        <v>217</v>
      </c>
      <c r="M29" s="58" t="s">
        <v>227</v>
      </c>
      <c r="N29" s="58" t="s">
        <v>117</v>
      </c>
      <c r="O29" s="58" t="s">
        <v>217</v>
      </c>
      <c r="P29" s="60">
        <v>1</v>
      </c>
    </row>
    <row r="30" spans="1:16" x14ac:dyDescent="0.2">
      <c r="A30" s="54">
        <v>1.3</v>
      </c>
      <c r="B30" s="55">
        <v>18</v>
      </c>
      <c r="C30" s="55" t="s">
        <v>28</v>
      </c>
      <c r="D30" s="55" t="s">
        <v>183</v>
      </c>
      <c r="E30" s="55" t="s">
        <v>212</v>
      </c>
      <c r="F30" s="59" t="s">
        <v>213</v>
      </c>
      <c r="G30" s="57">
        <v>25.983000000000001</v>
      </c>
      <c r="H30" s="55" t="s">
        <v>214</v>
      </c>
      <c r="I30" s="55" t="s">
        <v>224</v>
      </c>
      <c r="J30" s="55" t="s">
        <v>225</v>
      </c>
      <c r="K30" s="55" t="s">
        <v>116</v>
      </c>
      <c r="L30" s="55" t="s">
        <v>217</v>
      </c>
      <c r="M30" s="58" t="s">
        <v>225</v>
      </c>
      <c r="N30" s="58" t="s">
        <v>116</v>
      </c>
      <c r="O30" s="58" t="s">
        <v>217</v>
      </c>
      <c r="P30" s="60">
        <v>1</v>
      </c>
    </row>
    <row r="31" spans="1:16" x14ac:dyDescent="0.2">
      <c r="A31" s="54">
        <v>1.3</v>
      </c>
      <c r="B31" s="55">
        <v>19</v>
      </c>
      <c r="C31" s="55" t="s">
        <v>253</v>
      </c>
      <c r="D31" s="55" t="s">
        <v>183</v>
      </c>
      <c r="E31" s="55" t="s">
        <v>212</v>
      </c>
      <c r="F31" s="59" t="s">
        <v>232</v>
      </c>
      <c r="G31" s="57">
        <v>11.804</v>
      </c>
      <c r="H31" s="55" t="s">
        <v>214</v>
      </c>
      <c r="I31" s="55" t="s">
        <v>237</v>
      </c>
      <c r="J31" s="58" t="s">
        <v>238</v>
      </c>
      <c r="K31" s="55" t="s">
        <v>120</v>
      </c>
      <c r="L31" s="55" t="s">
        <v>239</v>
      </c>
      <c r="M31" s="58" t="s">
        <v>238</v>
      </c>
      <c r="N31" s="58" t="s">
        <v>240</v>
      </c>
      <c r="O31" s="58" t="s">
        <v>239</v>
      </c>
      <c r="P31" s="60">
        <v>1</v>
      </c>
    </row>
    <row r="32" spans="1:16" x14ac:dyDescent="0.2">
      <c r="A32" s="54">
        <v>1.3</v>
      </c>
      <c r="B32" s="55">
        <v>20</v>
      </c>
      <c r="C32" s="55" t="s">
        <v>30</v>
      </c>
      <c r="D32" s="55" t="s">
        <v>183</v>
      </c>
      <c r="E32" s="55" t="s">
        <v>212</v>
      </c>
      <c r="F32" s="59" t="s">
        <v>213</v>
      </c>
      <c r="G32" s="57">
        <v>23.663</v>
      </c>
      <c r="H32" s="55" t="s">
        <v>214</v>
      </c>
      <c r="I32" s="55" t="s">
        <v>254</v>
      </c>
      <c r="J32" s="55" t="s">
        <v>255</v>
      </c>
      <c r="K32" s="55" t="s">
        <v>31</v>
      </c>
      <c r="L32" s="55" t="s">
        <v>217</v>
      </c>
      <c r="M32" s="58" t="s">
        <v>255</v>
      </c>
      <c r="N32" s="58" t="s">
        <v>31</v>
      </c>
      <c r="O32" s="58" t="s">
        <v>217</v>
      </c>
      <c r="P32" s="60">
        <v>1</v>
      </c>
    </row>
    <row r="33" spans="1:16" x14ac:dyDescent="0.2">
      <c r="A33" s="54">
        <v>1.3</v>
      </c>
      <c r="B33" s="55">
        <v>21</v>
      </c>
      <c r="C33" s="55" t="s">
        <v>32</v>
      </c>
      <c r="D33" s="55" t="s">
        <v>183</v>
      </c>
      <c r="E33" s="55" t="s">
        <v>212</v>
      </c>
      <c r="F33" s="59" t="s">
        <v>213</v>
      </c>
      <c r="G33" s="57">
        <v>28.308</v>
      </c>
      <c r="H33" s="55" t="s">
        <v>214</v>
      </c>
      <c r="I33" s="55" t="s">
        <v>224</v>
      </c>
      <c r="J33" s="55" t="s">
        <v>256</v>
      </c>
      <c r="K33" s="55" t="s">
        <v>124</v>
      </c>
      <c r="L33" s="55" t="s">
        <v>217</v>
      </c>
      <c r="M33" s="58" t="s">
        <v>256</v>
      </c>
      <c r="N33" s="58" t="s">
        <v>124</v>
      </c>
      <c r="O33" s="58" t="s">
        <v>217</v>
      </c>
      <c r="P33" s="60">
        <v>1</v>
      </c>
    </row>
    <row r="34" spans="1:16" x14ac:dyDescent="0.2">
      <c r="A34" s="54">
        <v>1.3</v>
      </c>
      <c r="B34" s="55">
        <v>22</v>
      </c>
      <c r="C34" s="55" t="s">
        <v>45</v>
      </c>
      <c r="D34" s="55" t="s">
        <v>183</v>
      </c>
      <c r="E34" s="55" t="s">
        <v>212</v>
      </c>
      <c r="F34" s="59" t="s">
        <v>185</v>
      </c>
      <c r="G34" s="57">
        <v>9.7880000000000003</v>
      </c>
      <c r="H34" s="55" t="s">
        <v>214</v>
      </c>
      <c r="I34" s="55" t="s">
        <v>257</v>
      </c>
      <c r="J34" s="55" t="s">
        <v>258</v>
      </c>
      <c r="K34" s="55" t="s">
        <v>125</v>
      </c>
      <c r="L34" s="55" t="s">
        <v>217</v>
      </c>
      <c r="M34" s="58" t="s">
        <v>258</v>
      </c>
      <c r="N34" s="58" t="s">
        <v>125</v>
      </c>
      <c r="O34" s="58" t="s">
        <v>217</v>
      </c>
      <c r="P34" s="60">
        <v>1</v>
      </c>
    </row>
    <row r="35" spans="1:16" x14ac:dyDescent="0.2">
      <c r="A35" s="54">
        <v>1.3</v>
      </c>
      <c r="B35" s="55">
        <v>23</v>
      </c>
      <c r="C35" s="55" t="s">
        <v>46</v>
      </c>
      <c r="D35" s="55" t="s">
        <v>183</v>
      </c>
      <c r="E35" s="55" t="s">
        <v>212</v>
      </c>
      <c r="F35" s="59" t="s">
        <v>185</v>
      </c>
      <c r="G35" s="57">
        <v>27.525020000000001</v>
      </c>
      <c r="H35" s="55" t="s">
        <v>214</v>
      </c>
      <c r="I35" s="55" t="s">
        <v>230</v>
      </c>
      <c r="J35" s="55" t="s">
        <v>259</v>
      </c>
      <c r="K35" s="55" t="s">
        <v>126</v>
      </c>
      <c r="L35" s="55" t="s">
        <v>217</v>
      </c>
      <c r="M35" s="58" t="s">
        <v>260</v>
      </c>
      <c r="N35" s="58" t="s">
        <v>126</v>
      </c>
      <c r="O35" s="58" t="s">
        <v>217</v>
      </c>
      <c r="P35" s="60">
        <v>1</v>
      </c>
    </row>
    <row r="36" spans="1:16" x14ac:dyDescent="0.2">
      <c r="A36" s="54">
        <v>1.3</v>
      </c>
      <c r="B36" s="55">
        <v>24</v>
      </c>
      <c r="C36" s="55" t="s">
        <v>47</v>
      </c>
      <c r="D36" s="55" t="s">
        <v>183</v>
      </c>
      <c r="E36" s="55" t="s">
        <v>212</v>
      </c>
      <c r="F36" s="59" t="s">
        <v>232</v>
      </c>
      <c r="G36" s="57">
        <v>7.1619999999999999</v>
      </c>
      <c r="H36" s="55" t="s">
        <v>214</v>
      </c>
      <c r="I36" s="55" t="s">
        <v>261</v>
      </c>
      <c r="J36" s="55" t="s">
        <v>262</v>
      </c>
      <c r="K36" s="55" t="s">
        <v>48</v>
      </c>
      <c r="L36" s="55" t="s">
        <v>217</v>
      </c>
      <c r="M36" s="58" t="s">
        <v>262</v>
      </c>
      <c r="N36" s="58" t="s">
        <v>48</v>
      </c>
      <c r="O36" s="58" t="s">
        <v>217</v>
      </c>
      <c r="P36" s="60">
        <v>1</v>
      </c>
    </row>
    <row r="37" spans="1:16" x14ac:dyDescent="0.2">
      <c r="A37" s="54">
        <v>1.3</v>
      </c>
      <c r="B37" s="55">
        <v>25</v>
      </c>
      <c r="C37" s="55" t="s">
        <v>33</v>
      </c>
      <c r="D37" s="55" t="s">
        <v>183</v>
      </c>
      <c r="E37" s="55" t="s">
        <v>212</v>
      </c>
      <c r="F37" s="59" t="s">
        <v>185</v>
      </c>
      <c r="G37" s="57">
        <v>25.266999999999999</v>
      </c>
      <c r="H37" s="55" t="s">
        <v>214</v>
      </c>
      <c r="I37" s="55" t="s">
        <v>237</v>
      </c>
      <c r="J37" s="55" t="s">
        <v>263</v>
      </c>
      <c r="K37" s="55" t="s">
        <v>120</v>
      </c>
      <c r="L37" s="55" t="s">
        <v>239</v>
      </c>
      <c r="M37" s="55" t="s">
        <v>263</v>
      </c>
      <c r="N37" s="55" t="s">
        <v>263</v>
      </c>
      <c r="O37" s="58" t="s">
        <v>239</v>
      </c>
      <c r="P37" s="60">
        <v>1</v>
      </c>
    </row>
    <row r="38" spans="1:16" x14ac:dyDescent="0.2">
      <c r="A38" s="54">
        <v>1.4</v>
      </c>
      <c r="B38" s="55">
        <v>1</v>
      </c>
      <c r="C38" s="55" t="s">
        <v>51</v>
      </c>
      <c r="D38" s="55" t="s">
        <v>183</v>
      </c>
      <c r="E38" s="55" t="s">
        <v>264</v>
      </c>
      <c r="F38" s="59" t="s">
        <v>265</v>
      </c>
      <c r="G38" s="57">
        <v>1678</v>
      </c>
      <c r="H38" s="55" t="s">
        <v>214</v>
      </c>
      <c r="I38" s="55" t="s">
        <v>266</v>
      </c>
      <c r="J38" s="55" t="s">
        <v>267</v>
      </c>
      <c r="K38" s="55" t="s">
        <v>52</v>
      </c>
      <c r="L38" s="55" t="s">
        <v>268</v>
      </c>
      <c r="M38" s="55" t="s">
        <v>267</v>
      </c>
      <c r="N38" s="55" t="s">
        <v>52</v>
      </c>
      <c r="O38" s="58" t="s">
        <v>268</v>
      </c>
      <c r="P38" s="60">
        <v>1</v>
      </c>
    </row>
    <row r="39" spans="1:16" x14ac:dyDescent="0.2">
      <c r="A39" s="54">
        <v>1.4</v>
      </c>
      <c r="B39" s="55">
        <v>2</v>
      </c>
      <c r="C39" s="55" t="s">
        <v>9</v>
      </c>
      <c r="D39" s="55" t="s">
        <v>183</v>
      </c>
      <c r="E39" s="55" t="s">
        <v>264</v>
      </c>
      <c r="F39" s="59" t="s">
        <v>265</v>
      </c>
      <c r="G39" s="57">
        <v>2976.6</v>
      </c>
      <c r="H39" s="55" t="s">
        <v>214</v>
      </c>
      <c r="I39" s="55" t="s">
        <v>269</v>
      </c>
      <c r="J39" s="55" t="s">
        <v>270</v>
      </c>
      <c r="K39" s="55" t="s">
        <v>127</v>
      </c>
      <c r="L39" s="55" t="s">
        <v>271</v>
      </c>
      <c r="M39" s="61" t="s">
        <v>272</v>
      </c>
      <c r="N39" s="61" t="s">
        <v>273</v>
      </c>
      <c r="O39" s="58" t="s">
        <v>274</v>
      </c>
      <c r="P39" s="58" t="s">
        <v>211</v>
      </c>
    </row>
    <row r="40" spans="1:16" x14ac:dyDescent="0.2">
      <c r="A40" s="54">
        <v>1.4</v>
      </c>
      <c r="B40" s="55">
        <v>3</v>
      </c>
      <c r="C40" s="55" t="s">
        <v>55</v>
      </c>
      <c r="D40" s="55" t="s">
        <v>183</v>
      </c>
      <c r="E40" s="55" t="s">
        <v>264</v>
      </c>
      <c r="F40" s="59" t="s">
        <v>265</v>
      </c>
      <c r="G40" s="57">
        <v>1686.9</v>
      </c>
      <c r="H40" s="55" t="s">
        <v>214</v>
      </c>
      <c r="I40" s="55" t="s">
        <v>275</v>
      </c>
      <c r="J40" s="55" t="s">
        <v>276</v>
      </c>
      <c r="K40" s="55" t="s">
        <v>56</v>
      </c>
      <c r="L40" s="55" t="s">
        <v>188</v>
      </c>
      <c r="M40" s="58" t="s">
        <v>277</v>
      </c>
      <c r="N40" s="58" t="s">
        <v>278</v>
      </c>
      <c r="O40" s="58" t="s">
        <v>279</v>
      </c>
      <c r="P40" s="58" t="s">
        <v>280</v>
      </c>
    </row>
    <row r="41" spans="1:16" x14ac:dyDescent="0.2">
      <c r="A41" s="54">
        <v>1.4</v>
      </c>
      <c r="B41" s="55">
        <v>4</v>
      </c>
      <c r="C41" s="55" t="s">
        <v>59</v>
      </c>
      <c r="D41" s="55" t="s">
        <v>183</v>
      </c>
      <c r="E41" s="55" t="s">
        <v>264</v>
      </c>
      <c r="F41" s="59" t="s">
        <v>265</v>
      </c>
      <c r="G41" s="57">
        <v>1876.7</v>
      </c>
      <c r="H41" s="55" t="s">
        <v>214</v>
      </c>
      <c r="I41" s="55" t="s">
        <v>266</v>
      </c>
      <c r="J41" s="55" t="s">
        <v>267</v>
      </c>
      <c r="K41" s="55" t="s">
        <v>52</v>
      </c>
      <c r="L41" s="55" t="s">
        <v>268</v>
      </c>
      <c r="M41" s="58" t="s">
        <v>267</v>
      </c>
      <c r="N41" s="58" t="s">
        <v>52</v>
      </c>
      <c r="O41" s="58" t="s">
        <v>268</v>
      </c>
      <c r="P41" s="60">
        <v>1</v>
      </c>
    </row>
    <row r="42" spans="1:16" x14ac:dyDescent="0.2">
      <c r="A42" s="54">
        <v>1.4</v>
      </c>
      <c r="B42" s="55">
        <v>5</v>
      </c>
      <c r="C42" s="55" t="s">
        <v>53</v>
      </c>
      <c r="D42" s="55" t="s">
        <v>183</v>
      </c>
      <c r="E42" s="55" t="s">
        <v>264</v>
      </c>
      <c r="F42" s="59" t="s">
        <v>265</v>
      </c>
      <c r="G42" s="57">
        <v>2381.1</v>
      </c>
      <c r="H42" s="55" t="s">
        <v>214</v>
      </c>
      <c r="I42" s="55" t="s">
        <v>281</v>
      </c>
      <c r="J42" s="55" t="s">
        <v>282</v>
      </c>
      <c r="K42" s="55" t="s">
        <v>54</v>
      </c>
      <c r="L42" s="55" t="s">
        <v>283</v>
      </c>
      <c r="M42" s="58" t="s">
        <v>284</v>
      </c>
      <c r="N42" s="58" t="s">
        <v>285</v>
      </c>
      <c r="O42" s="58" t="s">
        <v>286</v>
      </c>
      <c r="P42" s="58" t="s">
        <v>287</v>
      </c>
    </row>
    <row r="43" spans="1:16" x14ac:dyDescent="0.2">
      <c r="A43" s="54">
        <v>1.4</v>
      </c>
      <c r="B43" s="55">
        <v>7</v>
      </c>
      <c r="C43" s="55" t="s">
        <v>57</v>
      </c>
      <c r="D43" s="55" t="s">
        <v>183</v>
      </c>
      <c r="E43" s="55" t="s">
        <v>264</v>
      </c>
      <c r="F43" s="59" t="s">
        <v>265</v>
      </c>
      <c r="G43" s="57">
        <v>3287.1</v>
      </c>
      <c r="H43" s="55" t="s">
        <v>214</v>
      </c>
      <c r="I43" s="55" t="s">
        <v>281</v>
      </c>
      <c r="J43" s="55" t="s">
        <v>288</v>
      </c>
      <c r="K43" s="55" t="s">
        <v>58</v>
      </c>
      <c r="L43" s="55" t="s">
        <v>289</v>
      </c>
      <c r="M43" s="58" t="s">
        <v>284</v>
      </c>
      <c r="N43" s="58" t="s">
        <v>285</v>
      </c>
      <c r="O43" s="58" t="s">
        <v>286</v>
      </c>
      <c r="P43" s="58" t="s">
        <v>290</v>
      </c>
    </row>
    <row r="44" spans="1:16" x14ac:dyDescent="0.2">
      <c r="A44" s="54">
        <v>1.4</v>
      </c>
      <c r="B44" s="55">
        <v>8</v>
      </c>
      <c r="C44" s="55" t="s">
        <v>60</v>
      </c>
      <c r="D44" s="55" t="s">
        <v>183</v>
      </c>
      <c r="E44" s="55" t="s">
        <v>264</v>
      </c>
      <c r="F44" s="59" t="s">
        <v>265</v>
      </c>
      <c r="G44" s="57">
        <v>2358.6999999999998</v>
      </c>
      <c r="H44" s="55" t="s">
        <v>214</v>
      </c>
      <c r="I44" s="55" t="s">
        <v>291</v>
      </c>
      <c r="J44" s="55" t="s">
        <v>292</v>
      </c>
      <c r="K44" s="55" t="s">
        <v>128</v>
      </c>
      <c r="L44" s="55" t="s">
        <v>293</v>
      </c>
      <c r="M44" s="58" t="s">
        <v>294</v>
      </c>
      <c r="N44" s="58" t="s">
        <v>295</v>
      </c>
      <c r="O44" s="58" t="s">
        <v>296</v>
      </c>
      <c r="P44" s="58" t="s">
        <v>211</v>
      </c>
    </row>
    <row r="45" spans="1:16" x14ac:dyDescent="0.2">
      <c r="A45" s="54">
        <v>1.4</v>
      </c>
      <c r="B45" s="55">
        <v>9</v>
      </c>
      <c r="C45" s="55" t="s">
        <v>61</v>
      </c>
      <c r="D45" s="55" t="s">
        <v>183</v>
      </c>
      <c r="E45" s="55" t="s">
        <v>264</v>
      </c>
      <c r="F45" s="59" t="s">
        <v>265</v>
      </c>
      <c r="G45" s="57">
        <v>2573.1999999999998</v>
      </c>
      <c r="H45" s="55" t="s">
        <v>214</v>
      </c>
      <c r="I45" s="55" t="s">
        <v>297</v>
      </c>
      <c r="J45" s="55" t="s">
        <v>298</v>
      </c>
      <c r="K45" s="55" t="s">
        <v>62</v>
      </c>
      <c r="L45" s="55" t="s">
        <v>188</v>
      </c>
      <c r="M45" s="58" t="s">
        <v>299</v>
      </c>
      <c r="N45" s="58" t="s">
        <v>300</v>
      </c>
      <c r="O45" s="58" t="s">
        <v>301</v>
      </c>
      <c r="P45" s="58" t="s">
        <v>302</v>
      </c>
    </row>
    <row r="46" spans="1:16" x14ac:dyDescent="0.2">
      <c r="A46" s="54">
        <v>2.1</v>
      </c>
      <c r="B46" s="55">
        <v>2</v>
      </c>
      <c r="C46" s="55" t="s">
        <v>14</v>
      </c>
      <c r="D46" s="55" t="s">
        <v>183</v>
      </c>
      <c r="E46" s="55" t="s">
        <v>184</v>
      </c>
      <c r="F46" s="59" t="s">
        <v>232</v>
      </c>
      <c r="G46" s="57">
        <v>548.65700000000004</v>
      </c>
      <c r="H46" s="55" t="s">
        <v>186</v>
      </c>
      <c r="I46" s="55" t="s">
        <v>303</v>
      </c>
      <c r="J46" s="55" t="s">
        <v>15</v>
      </c>
      <c r="K46" s="55" t="s">
        <v>15</v>
      </c>
      <c r="L46" s="55" t="s">
        <v>217</v>
      </c>
      <c r="M46" s="58" t="s">
        <v>304</v>
      </c>
      <c r="N46" s="58" t="s">
        <v>305</v>
      </c>
      <c r="O46" s="58" t="s">
        <v>306</v>
      </c>
      <c r="P46" s="58" t="s">
        <v>211</v>
      </c>
    </row>
    <row r="47" spans="1:16" x14ac:dyDescent="0.2">
      <c r="A47" s="54">
        <v>2.1</v>
      </c>
      <c r="B47" s="55">
        <v>6</v>
      </c>
      <c r="C47" s="55" t="s">
        <v>11</v>
      </c>
      <c r="D47" s="55" t="s">
        <v>183</v>
      </c>
      <c r="E47" s="55" t="s">
        <v>184</v>
      </c>
      <c r="F47" s="59" t="s">
        <v>185</v>
      </c>
      <c r="G47" s="57">
        <v>559.28399999999999</v>
      </c>
      <c r="H47" s="55" t="s">
        <v>186</v>
      </c>
      <c r="I47" s="55" t="s">
        <v>307</v>
      </c>
      <c r="J47" s="55" t="s">
        <v>308</v>
      </c>
      <c r="K47" s="55" t="s">
        <v>12</v>
      </c>
      <c r="L47" s="55" t="s">
        <v>293</v>
      </c>
      <c r="M47" s="58" t="s">
        <v>309</v>
      </c>
      <c r="N47" s="58" t="s">
        <v>310</v>
      </c>
      <c r="O47" s="58" t="s">
        <v>311</v>
      </c>
      <c r="P47" s="58" t="s">
        <v>211</v>
      </c>
    </row>
    <row r="48" spans="1:16" x14ac:dyDescent="0.2">
      <c r="A48" s="54">
        <v>2.1</v>
      </c>
      <c r="B48" s="55">
        <v>7</v>
      </c>
      <c r="C48" s="55" t="s">
        <v>19</v>
      </c>
      <c r="D48" s="55" t="s">
        <v>183</v>
      </c>
      <c r="E48" s="55" t="s">
        <v>184</v>
      </c>
      <c r="F48" s="59" t="s">
        <v>185</v>
      </c>
      <c r="G48" s="57">
        <v>590.75199999999995</v>
      </c>
      <c r="H48" s="55" t="s">
        <v>186</v>
      </c>
      <c r="I48" s="55" t="s">
        <v>312</v>
      </c>
      <c r="J48" s="55" t="s">
        <v>197</v>
      </c>
      <c r="K48" s="55" t="s">
        <v>129</v>
      </c>
      <c r="L48" s="55" t="s">
        <v>198</v>
      </c>
      <c r="M48" s="58" t="s">
        <v>313</v>
      </c>
      <c r="N48" s="58" t="s">
        <v>314</v>
      </c>
      <c r="O48" s="58" t="s">
        <v>315</v>
      </c>
      <c r="P48" s="58" t="s">
        <v>316</v>
      </c>
    </row>
    <row r="49" spans="1:16" x14ac:dyDescent="0.2">
      <c r="A49" s="54">
        <v>2.1</v>
      </c>
      <c r="B49" s="55">
        <v>8</v>
      </c>
      <c r="C49" s="55" t="s">
        <v>16</v>
      </c>
      <c r="D49" s="55" t="s">
        <v>183</v>
      </c>
      <c r="E49" s="55" t="s">
        <v>184</v>
      </c>
      <c r="F49" s="59" t="s">
        <v>185</v>
      </c>
      <c r="G49" s="57">
        <v>586.00199999999995</v>
      </c>
      <c r="H49" s="55" t="s">
        <v>186</v>
      </c>
      <c r="I49" s="55" t="s">
        <v>317</v>
      </c>
      <c r="J49" s="55" t="s">
        <v>15</v>
      </c>
      <c r="K49" s="55" t="s">
        <v>15</v>
      </c>
      <c r="L49" s="55" t="s">
        <v>217</v>
      </c>
      <c r="M49" s="58" t="s">
        <v>318</v>
      </c>
      <c r="N49" s="58" t="s">
        <v>319</v>
      </c>
      <c r="O49" s="58" t="s">
        <v>235</v>
      </c>
      <c r="P49" s="58" t="s">
        <v>211</v>
      </c>
    </row>
    <row r="50" spans="1:16" x14ac:dyDescent="0.2">
      <c r="A50" s="54">
        <v>2.1</v>
      </c>
      <c r="B50" s="55">
        <v>9</v>
      </c>
      <c r="C50" s="55" t="s">
        <v>18</v>
      </c>
      <c r="D50" s="55" t="s">
        <v>183</v>
      </c>
      <c r="E50" s="55" t="s">
        <v>184</v>
      </c>
      <c r="F50" s="59" t="s">
        <v>185</v>
      </c>
      <c r="G50" s="57">
        <v>562.375</v>
      </c>
      <c r="H50" s="55" t="s">
        <v>186</v>
      </c>
      <c r="I50" s="55" t="s">
        <v>320</v>
      </c>
      <c r="J50" s="55" t="s">
        <v>321</v>
      </c>
      <c r="K50" s="55" t="s">
        <v>130</v>
      </c>
      <c r="L50" s="55" t="s">
        <v>283</v>
      </c>
      <c r="M50" s="58" t="s">
        <v>322</v>
      </c>
      <c r="N50" s="58" t="s">
        <v>323</v>
      </c>
      <c r="O50" s="58" t="s">
        <v>324</v>
      </c>
      <c r="P50" s="58" t="s">
        <v>325</v>
      </c>
    </row>
    <row r="51" spans="1:16" x14ac:dyDescent="0.2">
      <c r="A51" s="54">
        <v>2.1</v>
      </c>
      <c r="B51" s="55">
        <v>10</v>
      </c>
      <c r="C51" s="55" t="s">
        <v>13</v>
      </c>
      <c r="D51" s="55" t="s">
        <v>183</v>
      </c>
      <c r="E51" s="55" t="s">
        <v>184</v>
      </c>
      <c r="F51" s="59" t="s">
        <v>185</v>
      </c>
      <c r="G51" s="57">
        <v>532.64499999999998</v>
      </c>
      <c r="H51" s="55" t="s">
        <v>186</v>
      </c>
      <c r="I51" s="55" t="s">
        <v>326</v>
      </c>
      <c r="J51" s="55" t="s">
        <v>197</v>
      </c>
      <c r="K51" s="55" t="s">
        <v>129</v>
      </c>
      <c r="L51" s="55" t="s">
        <v>198</v>
      </c>
      <c r="M51" s="58" t="s">
        <v>197</v>
      </c>
      <c r="N51" s="58" t="s">
        <v>129</v>
      </c>
      <c r="O51" s="58" t="s">
        <v>198</v>
      </c>
      <c r="P51" s="60">
        <v>1</v>
      </c>
    </row>
    <row r="52" spans="1:16" x14ac:dyDescent="0.2">
      <c r="A52" s="54">
        <v>2.1</v>
      </c>
      <c r="B52" s="55">
        <v>11</v>
      </c>
      <c r="C52" s="55" t="s">
        <v>63</v>
      </c>
      <c r="D52" s="55" t="s">
        <v>183</v>
      </c>
      <c r="E52" s="55" t="s">
        <v>184</v>
      </c>
      <c r="F52" s="59" t="s">
        <v>185</v>
      </c>
      <c r="G52" s="57">
        <v>532.92600000000004</v>
      </c>
      <c r="H52" s="55" t="s">
        <v>186</v>
      </c>
      <c r="I52" s="55" t="s">
        <v>327</v>
      </c>
      <c r="J52" s="55" t="s">
        <v>328</v>
      </c>
      <c r="K52" s="55" t="s">
        <v>131</v>
      </c>
      <c r="L52" s="55" t="s">
        <v>329</v>
      </c>
      <c r="M52" s="58" t="s">
        <v>330</v>
      </c>
      <c r="N52" s="58" t="s">
        <v>331</v>
      </c>
      <c r="O52" s="58" t="s">
        <v>332</v>
      </c>
      <c r="P52" s="58" t="s">
        <v>205</v>
      </c>
    </row>
    <row r="53" spans="1:16" x14ac:dyDescent="0.2">
      <c r="A53" s="54">
        <v>2.1</v>
      </c>
      <c r="B53" s="55">
        <v>12</v>
      </c>
      <c r="C53" s="55" t="s">
        <v>74</v>
      </c>
      <c r="D53" s="55" t="s">
        <v>183</v>
      </c>
      <c r="E53" s="55" t="s">
        <v>184</v>
      </c>
      <c r="F53" s="59" t="s">
        <v>185</v>
      </c>
      <c r="G53" s="57">
        <v>521.16700000000003</v>
      </c>
      <c r="H53" s="55" t="s">
        <v>186</v>
      </c>
      <c r="I53" s="55" t="s">
        <v>333</v>
      </c>
      <c r="J53" s="55" t="s">
        <v>334</v>
      </c>
      <c r="K53" s="55" t="s">
        <v>132</v>
      </c>
      <c r="L53" s="55" t="s">
        <v>335</v>
      </c>
      <c r="M53" s="58" t="s">
        <v>334</v>
      </c>
      <c r="N53" s="58" t="s">
        <v>132</v>
      </c>
      <c r="O53" s="58" t="s">
        <v>335</v>
      </c>
      <c r="P53" s="60">
        <v>1</v>
      </c>
    </row>
    <row r="54" spans="1:16" x14ac:dyDescent="0.2">
      <c r="A54" s="54">
        <v>2.1</v>
      </c>
      <c r="B54" s="55">
        <v>14</v>
      </c>
      <c r="C54" s="55" t="s">
        <v>17</v>
      </c>
      <c r="D54" s="55" t="s">
        <v>183</v>
      </c>
      <c r="E54" s="55" t="s">
        <v>184</v>
      </c>
      <c r="F54" s="59" t="s">
        <v>185</v>
      </c>
      <c r="G54" s="57">
        <v>466.46499999999997</v>
      </c>
      <c r="H54" s="55" t="s">
        <v>186</v>
      </c>
      <c r="I54" s="55" t="s">
        <v>336</v>
      </c>
      <c r="J54" s="55" t="s">
        <v>197</v>
      </c>
      <c r="K54" s="55" t="s">
        <v>129</v>
      </c>
      <c r="L54" s="55" t="s">
        <v>198</v>
      </c>
      <c r="M54" s="58" t="s">
        <v>337</v>
      </c>
      <c r="N54" s="58" t="s">
        <v>338</v>
      </c>
      <c r="O54" s="58" t="s">
        <v>339</v>
      </c>
      <c r="P54" s="58" t="s">
        <v>205</v>
      </c>
    </row>
    <row r="55" spans="1:16" x14ac:dyDescent="0.2">
      <c r="A55" s="54">
        <v>2.1</v>
      </c>
      <c r="B55" s="55">
        <v>15</v>
      </c>
      <c r="C55" s="55" t="s">
        <v>64</v>
      </c>
      <c r="D55" s="55" t="s">
        <v>183</v>
      </c>
      <c r="E55" s="55" t="s">
        <v>184</v>
      </c>
      <c r="F55" s="59" t="s">
        <v>185</v>
      </c>
      <c r="G55" s="57">
        <v>971.56700000000001</v>
      </c>
      <c r="H55" s="55" t="s">
        <v>186</v>
      </c>
      <c r="I55" s="55" t="s">
        <v>340</v>
      </c>
      <c r="J55" s="55" t="s">
        <v>341</v>
      </c>
      <c r="K55" s="55" t="s">
        <v>10</v>
      </c>
      <c r="L55" s="55" t="s">
        <v>271</v>
      </c>
      <c r="M55" s="58" t="s">
        <v>342</v>
      </c>
      <c r="N55" s="58" t="s">
        <v>343</v>
      </c>
      <c r="O55" s="58" t="s">
        <v>344</v>
      </c>
      <c r="P55" s="58" t="s">
        <v>205</v>
      </c>
    </row>
    <row r="56" spans="1:16" x14ac:dyDescent="0.2">
      <c r="A56" s="54">
        <v>2.2000000000000002</v>
      </c>
      <c r="B56" s="55">
        <v>1</v>
      </c>
      <c r="C56" s="55" t="s">
        <v>75</v>
      </c>
      <c r="D56" s="55" t="s">
        <v>183</v>
      </c>
      <c r="E56" s="55" t="s">
        <v>212</v>
      </c>
      <c r="F56" s="59" t="s">
        <v>213</v>
      </c>
      <c r="G56" s="57">
        <v>360.33699999999999</v>
      </c>
      <c r="H56" s="55" t="s">
        <v>214</v>
      </c>
      <c r="I56" s="55" t="s">
        <v>345</v>
      </c>
      <c r="J56" s="55" t="s">
        <v>346</v>
      </c>
      <c r="K56" s="55" t="s">
        <v>133</v>
      </c>
      <c r="L56" s="55" t="s">
        <v>217</v>
      </c>
      <c r="M56" s="58" t="s">
        <v>347</v>
      </c>
      <c r="N56" s="58" t="s">
        <v>133</v>
      </c>
      <c r="O56" s="58" t="s">
        <v>217</v>
      </c>
      <c r="P56" s="60">
        <v>1</v>
      </c>
    </row>
    <row r="57" spans="1:16" x14ac:dyDescent="0.2">
      <c r="A57" s="54">
        <v>2.2000000000000002</v>
      </c>
      <c r="B57" s="55">
        <v>4</v>
      </c>
      <c r="C57" s="55" t="s">
        <v>66</v>
      </c>
      <c r="D57" s="55" t="s">
        <v>183</v>
      </c>
      <c r="E57" s="55" t="s">
        <v>212</v>
      </c>
      <c r="F57" s="59" t="s">
        <v>213</v>
      </c>
      <c r="G57" s="57">
        <v>440.31299999999999</v>
      </c>
      <c r="H57" s="55" t="s">
        <v>214</v>
      </c>
      <c r="I57" s="55" t="s">
        <v>348</v>
      </c>
      <c r="J57" s="55" t="s">
        <v>349</v>
      </c>
      <c r="K57" s="55" t="s">
        <v>134</v>
      </c>
      <c r="L57" s="55" t="s">
        <v>350</v>
      </c>
      <c r="M57" s="58" t="s">
        <v>349</v>
      </c>
      <c r="N57" s="58" t="s">
        <v>134</v>
      </c>
      <c r="O57" s="58" t="s">
        <v>350</v>
      </c>
      <c r="P57" s="60">
        <v>1</v>
      </c>
    </row>
    <row r="58" spans="1:16" x14ac:dyDescent="0.2">
      <c r="A58" s="54">
        <v>2.2000000000000002</v>
      </c>
      <c r="B58" s="55">
        <v>5</v>
      </c>
      <c r="C58" s="55" t="s">
        <v>67</v>
      </c>
      <c r="D58" s="55" t="s">
        <v>183</v>
      </c>
      <c r="E58" s="55" t="s">
        <v>212</v>
      </c>
      <c r="F58" s="59" t="s">
        <v>213</v>
      </c>
      <c r="G58" s="57">
        <v>444.63600000000002</v>
      </c>
      <c r="H58" s="55" t="s">
        <v>214</v>
      </c>
      <c r="I58" s="55" t="s">
        <v>348</v>
      </c>
      <c r="J58" s="55" t="s">
        <v>349</v>
      </c>
      <c r="K58" s="55" t="s">
        <v>134</v>
      </c>
      <c r="L58" s="55" t="s">
        <v>350</v>
      </c>
      <c r="M58" s="58" t="s">
        <v>349</v>
      </c>
      <c r="N58" s="58" t="s">
        <v>134</v>
      </c>
      <c r="O58" s="55" t="s">
        <v>350</v>
      </c>
      <c r="P58" s="60">
        <v>1</v>
      </c>
    </row>
    <row r="59" spans="1:16" x14ac:dyDescent="0.2">
      <c r="A59" s="54">
        <v>2.2000000000000002</v>
      </c>
      <c r="B59" s="55">
        <v>7</v>
      </c>
      <c r="C59" s="55" t="s">
        <v>159</v>
      </c>
      <c r="D59" s="55" t="s">
        <v>183</v>
      </c>
      <c r="E59" s="55" t="s">
        <v>212</v>
      </c>
      <c r="F59" s="59" t="s">
        <v>213</v>
      </c>
      <c r="G59" s="57">
        <v>445.00799999999998</v>
      </c>
      <c r="H59" s="55" t="s">
        <v>214</v>
      </c>
      <c r="I59" s="55" t="s">
        <v>348</v>
      </c>
      <c r="J59" s="55" t="s">
        <v>349</v>
      </c>
      <c r="K59" s="55" t="s">
        <v>134</v>
      </c>
      <c r="L59" s="55" t="s">
        <v>350</v>
      </c>
      <c r="M59" s="58" t="s">
        <v>349</v>
      </c>
      <c r="N59" s="58" t="s">
        <v>134</v>
      </c>
      <c r="O59" s="55" t="s">
        <v>350</v>
      </c>
      <c r="P59" s="60">
        <v>1</v>
      </c>
    </row>
    <row r="60" spans="1:16" x14ac:dyDescent="0.2">
      <c r="A60" s="54">
        <v>2.2000000000000002</v>
      </c>
      <c r="B60" s="55">
        <v>8</v>
      </c>
      <c r="C60" s="55" t="s">
        <v>351</v>
      </c>
      <c r="D60" s="55" t="s">
        <v>183</v>
      </c>
      <c r="E60" s="55" t="s">
        <v>212</v>
      </c>
      <c r="F60" s="59" t="s">
        <v>213</v>
      </c>
      <c r="G60" s="57">
        <v>416.11700000000002</v>
      </c>
      <c r="H60" s="55" t="s">
        <v>214</v>
      </c>
      <c r="I60" s="55" t="s">
        <v>348</v>
      </c>
      <c r="J60" s="55" t="s">
        <v>349</v>
      </c>
      <c r="K60" s="55" t="s">
        <v>134</v>
      </c>
      <c r="L60" s="55" t="s">
        <v>350</v>
      </c>
      <c r="M60" s="58" t="s">
        <v>349</v>
      </c>
      <c r="N60" s="58" t="s">
        <v>134</v>
      </c>
      <c r="O60" s="55" t="s">
        <v>350</v>
      </c>
      <c r="P60" s="60">
        <v>1</v>
      </c>
    </row>
    <row r="61" spans="1:16" x14ac:dyDescent="0.2">
      <c r="A61" s="54">
        <v>2.2000000000000002</v>
      </c>
      <c r="B61" s="55">
        <v>9</v>
      </c>
      <c r="C61" s="55" t="s">
        <v>352</v>
      </c>
      <c r="D61" s="55" t="s">
        <v>183</v>
      </c>
      <c r="E61" s="55" t="s">
        <v>212</v>
      </c>
      <c r="F61" s="59" t="s">
        <v>213</v>
      </c>
      <c r="G61" s="57">
        <v>463.98899999999998</v>
      </c>
      <c r="H61" s="55" t="s">
        <v>214</v>
      </c>
      <c r="I61" s="55" t="s">
        <v>348</v>
      </c>
      <c r="J61" s="55" t="s">
        <v>349</v>
      </c>
      <c r="K61" s="55" t="s">
        <v>134</v>
      </c>
      <c r="L61" s="55" t="s">
        <v>350</v>
      </c>
      <c r="M61" s="58" t="s">
        <v>349</v>
      </c>
      <c r="N61" s="58" t="s">
        <v>134</v>
      </c>
      <c r="O61" s="55" t="s">
        <v>350</v>
      </c>
      <c r="P61" s="60">
        <v>1</v>
      </c>
    </row>
    <row r="62" spans="1:16" x14ac:dyDescent="0.2">
      <c r="A62" s="54">
        <v>2.2000000000000002</v>
      </c>
      <c r="B62" s="55">
        <v>10</v>
      </c>
      <c r="C62" s="55" t="s">
        <v>65</v>
      </c>
      <c r="D62" s="55" t="s">
        <v>183</v>
      </c>
      <c r="E62" s="55" t="s">
        <v>212</v>
      </c>
      <c r="F62" s="59" t="s">
        <v>185</v>
      </c>
      <c r="G62" s="57">
        <v>347.339</v>
      </c>
      <c r="H62" s="55" t="s">
        <v>214</v>
      </c>
      <c r="I62" s="55" t="s">
        <v>348</v>
      </c>
      <c r="J62" s="55" t="s">
        <v>349</v>
      </c>
      <c r="K62" s="55" t="s">
        <v>134</v>
      </c>
      <c r="L62" s="55" t="s">
        <v>350</v>
      </c>
      <c r="M62" s="58" t="s">
        <v>349</v>
      </c>
      <c r="N62" s="58" t="s">
        <v>134</v>
      </c>
      <c r="O62" s="55" t="s">
        <v>350</v>
      </c>
      <c r="P62" s="60">
        <v>1</v>
      </c>
    </row>
    <row r="63" spans="1:16" x14ac:dyDescent="0.2">
      <c r="A63" s="54">
        <v>2.2999999999999998</v>
      </c>
      <c r="B63" s="55">
        <v>1</v>
      </c>
      <c r="C63" s="55" t="s">
        <v>76</v>
      </c>
      <c r="D63" s="55" t="s">
        <v>183</v>
      </c>
      <c r="E63" s="55" t="s">
        <v>212</v>
      </c>
      <c r="F63" s="59" t="s">
        <v>213</v>
      </c>
      <c r="G63" s="57">
        <v>99.252390000000005</v>
      </c>
      <c r="H63" s="55" t="s">
        <v>214</v>
      </c>
      <c r="I63" s="55" t="s">
        <v>345</v>
      </c>
      <c r="J63" s="55" t="s">
        <v>346</v>
      </c>
      <c r="K63" s="55" t="s">
        <v>133</v>
      </c>
      <c r="L63" s="55" t="s">
        <v>217</v>
      </c>
      <c r="M63" s="58" t="s">
        <v>347</v>
      </c>
      <c r="N63" s="58" t="s">
        <v>133</v>
      </c>
      <c r="O63" s="58" t="s">
        <v>217</v>
      </c>
      <c r="P63" s="60">
        <v>1</v>
      </c>
    </row>
    <row r="64" spans="1:16" x14ac:dyDescent="0.2">
      <c r="A64" s="54">
        <v>2.2999999999999998</v>
      </c>
      <c r="B64" s="55">
        <v>2</v>
      </c>
      <c r="C64" s="55" t="s">
        <v>160</v>
      </c>
      <c r="D64" s="55" t="s">
        <v>183</v>
      </c>
      <c r="E64" s="55" t="s">
        <v>212</v>
      </c>
      <c r="F64" s="59" t="s">
        <v>213</v>
      </c>
      <c r="G64" s="57">
        <v>162.96083999999999</v>
      </c>
      <c r="H64" s="55" t="s">
        <v>214</v>
      </c>
      <c r="I64" s="55" t="s">
        <v>353</v>
      </c>
      <c r="J64" s="55" t="s">
        <v>354</v>
      </c>
      <c r="K64" s="55" t="s">
        <v>135</v>
      </c>
      <c r="L64" s="55" t="s">
        <v>217</v>
      </c>
      <c r="M64" s="58" t="s">
        <v>355</v>
      </c>
      <c r="N64" s="58" t="s">
        <v>356</v>
      </c>
      <c r="O64" s="58" t="s">
        <v>357</v>
      </c>
      <c r="P64" s="58" t="s">
        <v>211</v>
      </c>
    </row>
    <row r="65" spans="1:16" x14ac:dyDescent="0.2">
      <c r="A65" s="54">
        <v>2.2999999999999998</v>
      </c>
      <c r="B65" s="55">
        <v>3</v>
      </c>
      <c r="C65" s="55" t="s">
        <v>77</v>
      </c>
      <c r="D65" s="55" t="s">
        <v>183</v>
      </c>
      <c r="E65" s="55" t="s">
        <v>212</v>
      </c>
      <c r="F65" s="59" t="s">
        <v>213</v>
      </c>
      <c r="G65" s="57">
        <v>199.59191000000001</v>
      </c>
      <c r="H65" s="55" t="s">
        <v>214</v>
      </c>
      <c r="I65" s="55" t="s">
        <v>353</v>
      </c>
      <c r="J65" s="55" t="s">
        <v>354</v>
      </c>
      <c r="K65" s="55" t="s">
        <v>135</v>
      </c>
      <c r="L65" s="55" t="s">
        <v>217</v>
      </c>
      <c r="M65" s="58" t="s">
        <v>355</v>
      </c>
      <c r="N65" s="58" t="s">
        <v>356</v>
      </c>
      <c r="O65" s="58" t="s">
        <v>357</v>
      </c>
      <c r="P65" s="58" t="s">
        <v>211</v>
      </c>
    </row>
    <row r="66" spans="1:16" x14ac:dyDescent="0.2">
      <c r="A66" s="54">
        <v>2.2999999999999998</v>
      </c>
      <c r="B66" s="55">
        <v>4</v>
      </c>
      <c r="C66" s="55" t="s">
        <v>78</v>
      </c>
      <c r="D66" s="55" t="s">
        <v>183</v>
      </c>
      <c r="E66" s="55" t="s">
        <v>212</v>
      </c>
      <c r="F66" s="59" t="s">
        <v>213</v>
      </c>
      <c r="G66" s="57">
        <v>199.26259999999999</v>
      </c>
      <c r="H66" s="55" t="s">
        <v>214</v>
      </c>
      <c r="I66" s="55" t="s">
        <v>345</v>
      </c>
      <c r="J66" s="55" t="s">
        <v>346</v>
      </c>
      <c r="K66" s="55" t="s">
        <v>133</v>
      </c>
      <c r="L66" s="55" t="s">
        <v>217</v>
      </c>
      <c r="M66" s="58" t="s">
        <v>347</v>
      </c>
      <c r="N66" s="58" t="s">
        <v>133</v>
      </c>
      <c r="O66" s="58" t="s">
        <v>217</v>
      </c>
      <c r="P66" s="60">
        <v>1</v>
      </c>
    </row>
    <row r="67" spans="1:16" x14ac:dyDescent="0.2">
      <c r="A67" s="54">
        <v>2.2999999999999998</v>
      </c>
      <c r="B67" s="55">
        <v>5</v>
      </c>
      <c r="C67" s="55" t="s">
        <v>161</v>
      </c>
      <c r="D67" s="55" t="s">
        <v>183</v>
      </c>
      <c r="E67" s="55" t="s">
        <v>212</v>
      </c>
      <c r="F67" s="59" t="s">
        <v>232</v>
      </c>
      <c r="G67" s="57">
        <v>72.393370000000004</v>
      </c>
      <c r="H67" s="55" t="s">
        <v>214</v>
      </c>
      <c r="I67" s="55" t="s">
        <v>358</v>
      </c>
      <c r="J67" s="55" t="s">
        <v>359</v>
      </c>
      <c r="K67" s="55" t="s">
        <v>136</v>
      </c>
      <c r="L67" s="55" t="s">
        <v>217</v>
      </c>
      <c r="M67" s="58" t="s">
        <v>359</v>
      </c>
      <c r="N67" s="58" t="s">
        <v>136</v>
      </c>
      <c r="O67" s="58" t="s">
        <v>217</v>
      </c>
      <c r="P67" s="60">
        <v>1</v>
      </c>
    </row>
    <row r="68" spans="1:16" x14ac:dyDescent="0.2">
      <c r="A68" s="54">
        <v>2.2999999999999998</v>
      </c>
      <c r="B68" s="55">
        <v>6</v>
      </c>
      <c r="C68" s="55" t="s">
        <v>360</v>
      </c>
      <c r="D68" s="55" t="s">
        <v>183</v>
      </c>
      <c r="E68" s="55" t="s">
        <v>212</v>
      </c>
      <c r="F68" s="59" t="s">
        <v>361</v>
      </c>
      <c r="G68" s="57">
        <v>192.9</v>
      </c>
      <c r="H68" s="55" t="s">
        <v>214</v>
      </c>
      <c r="I68" s="55" t="s">
        <v>362</v>
      </c>
      <c r="J68" s="55" t="s">
        <v>363</v>
      </c>
      <c r="K68" s="55" t="s">
        <v>364</v>
      </c>
      <c r="L68" s="55" t="s">
        <v>217</v>
      </c>
      <c r="M68" s="58" t="s">
        <v>363</v>
      </c>
      <c r="N68" s="58" t="s">
        <v>364</v>
      </c>
      <c r="O68" s="58" t="s">
        <v>217</v>
      </c>
      <c r="P68" s="60">
        <v>1</v>
      </c>
    </row>
    <row r="69" spans="1:16" x14ac:dyDescent="0.2">
      <c r="A69" s="54">
        <v>2.2999999999999998</v>
      </c>
      <c r="B69" s="55">
        <v>7</v>
      </c>
      <c r="C69" s="55" t="s">
        <v>69</v>
      </c>
      <c r="D69" s="55" t="s">
        <v>183</v>
      </c>
      <c r="E69" s="55" t="s">
        <v>212</v>
      </c>
      <c r="F69" s="59" t="s">
        <v>361</v>
      </c>
      <c r="G69" s="57">
        <v>251.35025999999999</v>
      </c>
      <c r="H69" s="55" t="s">
        <v>214</v>
      </c>
      <c r="I69" s="55" t="s">
        <v>358</v>
      </c>
      <c r="J69" s="55" t="s">
        <v>359</v>
      </c>
      <c r="K69" s="55" t="s">
        <v>136</v>
      </c>
      <c r="L69" s="55" t="s">
        <v>217</v>
      </c>
      <c r="M69" s="58" t="s">
        <v>359</v>
      </c>
      <c r="N69" s="58" t="s">
        <v>136</v>
      </c>
      <c r="O69" s="58" t="s">
        <v>217</v>
      </c>
      <c r="P69" s="60">
        <v>1</v>
      </c>
    </row>
    <row r="70" spans="1:16" x14ac:dyDescent="0.2">
      <c r="A70" s="54">
        <v>2.2999999999999998</v>
      </c>
      <c r="B70" s="55">
        <v>8</v>
      </c>
      <c r="C70" s="55" t="s">
        <v>365</v>
      </c>
      <c r="D70" s="55" t="s">
        <v>183</v>
      </c>
      <c r="E70" s="55" t="s">
        <v>212</v>
      </c>
      <c r="F70" s="59" t="s">
        <v>361</v>
      </c>
      <c r="G70" s="57">
        <v>231.66275999999999</v>
      </c>
      <c r="H70" s="55" t="s">
        <v>214</v>
      </c>
      <c r="I70" s="55" t="s">
        <v>358</v>
      </c>
      <c r="J70" s="55" t="s">
        <v>359</v>
      </c>
      <c r="K70" s="55" t="s">
        <v>136</v>
      </c>
      <c r="L70" s="55" t="s">
        <v>217</v>
      </c>
      <c r="M70" s="58" t="s">
        <v>359</v>
      </c>
      <c r="N70" s="58" t="s">
        <v>136</v>
      </c>
      <c r="O70" s="58" t="s">
        <v>217</v>
      </c>
      <c r="P70" s="60">
        <v>1</v>
      </c>
    </row>
    <row r="71" spans="1:16" x14ac:dyDescent="0.2">
      <c r="A71" s="54">
        <v>2.2999999999999998</v>
      </c>
      <c r="B71" s="55">
        <v>9</v>
      </c>
      <c r="C71" s="55" t="s">
        <v>68</v>
      </c>
      <c r="D71" s="55" t="s">
        <v>183</v>
      </c>
      <c r="E71" s="55" t="s">
        <v>212</v>
      </c>
      <c r="F71" s="59" t="s">
        <v>185</v>
      </c>
      <c r="G71" s="57">
        <v>95.168130000000005</v>
      </c>
      <c r="H71" s="55" t="s">
        <v>214</v>
      </c>
      <c r="I71" s="55" t="s">
        <v>358</v>
      </c>
      <c r="J71" s="55" t="s">
        <v>359</v>
      </c>
      <c r="K71" s="55" t="s">
        <v>136</v>
      </c>
      <c r="L71" s="55" t="s">
        <v>217</v>
      </c>
      <c r="M71" s="58" t="s">
        <v>359</v>
      </c>
      <c r="N71" s="58" t="s">
        <v>136</v>
      </c>
      <c r="O71" s="58" t="s">
        <v>217</v>
      </c>
      <c r="P71" s="60">
        <v>1</v>
      </c>
    </row>
    <row r="72" spans="1:16" x14ac:dyDescent="0.2">
      <c r="A72" s="54">
        <v>2.2999999999999998</v>
      </c>
      <c r="B72" s="55">
        <v>10</v>
      </c>
      <c r="C72" s="55" t="s">
        <v>366</v>
      </c>
      <c r="D72" s="55" t="s">
        <v>183</v>
      </c>
      <c r="E72" s="55" t="s">
        <v>212</v>
      </c>
      <c r="F72" s="59" t="s">
        <v>185</v>
      </c>
      <c r="G72" s="57">
        <v>247.95576</v>
      </c>
      <c r="H72" s="55" t="s">
        <v>214</v>
      </c>
      <c r="I72" s="55" t="s">
        <v>367</v>
      </c>
      <c r="J72" s="55" t="s">
        <v>368</v>
      </c>
      <c r="K72" s="55" t="s">
        <v>369</v>
      </c>
      <c r="L72" s="55" t="s">
        <v>370</v>
      </c>
      <c r="M72" s="58" t="s">
        <v>368</v>
      </c>
      <c r="N72" s="58" t="s">
        <v>369</v>
      </c>
      <c r="O72" s="58" t="s">
        <v>370</v>
      </c>
      <c r="P72" s="60">
        <v>1</v>
      </c>
    </row>
    <row r="73" spans="1:16" x14ac:dyDescent="0.2">
      <c r="A73" s="54">
        <v>2.2999999999999998</v>
      </c>
      <c r="B73" s="55">
        <v>11</v>
      </c>
      <c r="C73" s="55" t="s">
        <v>371</v>
      </c>
      <c r="D73" s="55" t="s">
        <v>183</v>
      </c>
      <c r="E73" s="55" t="s">
        <v>212</v>
      </c>
      <c r="F73" s="59" t="s">
        <v>185</v>
      </c>
      <c r="G73" s="57">
        <v>215.08184</v>
      </c>
      <c r="H73" s="55" t="s">
        <v>214</v>
      </c>
      <c r="I73" s="55" t="s">
        <v>367</v>
      </c>
      <c r="J73" s="55" t="s">
        <v>368</v>
      </c>
      <c r="K73" s="55" t="s">
        <v>369</v>
      </c>
      <c r="L73" s="55" t="s">
        <v>370</v>
      </c>
      <c r="M73" s="58" t="s">
        <v>368</v>
      </c>
      <c r="N73" s="58" t="s">
        <v>369</v>
      </c>
      <c r="O73" s="58" t="s">
        <v>370</v>
      </c>
      <c r="P73" s="60">
        <v>1</v>
      </c>
    </row>
    <row r="74" spans="1:16" x14ac:dyDescent="0.2">
      <c r="A74" s="54">
        <v>2.2999999999999998</v>
      </c>
      <c r="B74" s="55">
        <v>12</v>
      </c>
      <c r="C74" s="55" t="s">
        <v>79</v>
      </c>
      <c r="D74" s="55" t="s">
        <v>183</v>
      </c>
      <c r="E74" s="55" t="s">
        <v>212</v>
      </c>
      <c r="F74" s="59" t="s">
        <v>185</v>
      </c>
      <c r="G74" s="57">
        <v>244.77525</v>
      </c>
      <c r="H74" s="55" t="s">
        <v>214</v>
      </c>
      <c r="I74" s="55" t="s">
        <v>372</v>
      </c>
      <c r="J74" s="55" t="s">
        <v>373</v>
      </c>
      <c r="K74" s="55" t="s">
        <v>137</v>
      </c>
      <c r="L74" s="55" t="s">
        <v>217</v>
      </c>
      <c r="M74" s="55" t="s">
        <v>373</v>
      </c>
      <c r="N74" s="55" t="s">
        <v>137</v>
      </c>
      <c r="O74" s="58" t="s">
        <v>217</v>
      </c>
      <c r="P74" s="60">
        <v>1</v>
      </c>
    </row>
    <row r="75" spans="1:16" x14ac:dyDescent="0.2">
      <c r="A75" s="54">
        <v>2.2999999999999998</v>
      </c>
      <c r="B75" s="55">
        <v>13</v>
      </c>
      <c r="C75" s="55" t="s">
        <v>80</v>
      </c>
      <c r="D75" s="55" t="s">
        <v>183</v>
      </c>
      <c r="E75" s="55" t="s">
        <v>212</v>
      </c>
      <c r="F75" s="59" t="s">
        <v>185</v>
      </c>
      <c r="G75" s="57">
        <v>233.59786</v>
      </c>
      <c r="H75" s="55" t="s">
        <v>214</v>
      </c>
      <c r="I75" s="55" t="s">
        <v>372</v>
      </c>
      <c r="J75" s="55" t="s">
        <v>374</v>
      </c>
      <c r="K75" s="55" t="s">
        <v>138</v>
      </c>
      <c r="L75" s="55" t="s">
        <v>217</v>
      </c>
      <c r="M75" s="55" t="s">
        <v>374</v>
      </c>
      <c r="N75" s="55" t="s">
        <v>138</v>
      </c>
      <c r="O75" s="58" t="s">
        <v>375</v>
      </c>
      <c r="P75" s="60">
        <v>1</v>
      </c>
    </row>
    <row r="76" spans="1:16" x14ac:dyDescent="0.2">
      <c r="A76" s="54">
        <v>2.2999999999999998</v>
      </c>
      <c r="B76" s="55">
        <v>14</v>
      </c>
      <c r="C76" s="55" t="s">
        <v>376</v>
      </c>
      <c r="D76" s="55" t="s">
        <v>183</v>
      </c>
      <c r="E76" s="55" t="s">
        <v>212</v>
      </c>
      <c r="F76" s="59" t="s">
        <v>185</v>
      </c>
      <c r="G76" s="57">
        <v>148.19033999999999</v>
      </c>
      <c r="H76" s="55" t="s">
        <v>214</v>
      </c>
      <c r="I76" s="55" t="s">
        <v>358</v>
      </c>
      <c r="J76" s="55" t="s">
        <v>359</v>
      </c>
      <c r="K76" s="55" t="s">
        <v>136</v>
      </c>
      <c r="L76" s="55" t="s">
        <v>217</v>
      </c>
      <c r="M76" s="58" t="s">
        <v>359</v>
      </c>
      <c r="N76" s="58" t="s">
        <v>136</v>
      </c>
      <c r="O76" s="58" t="s">
        <v>217</v>
      </c>
      <c r="P76" s="60">
        <v>1</v>
      </c>
    </row>
    <row r="77" spans="1:16" x14ac:dyDescent="0.2">
      <c r="A77" s="54">
        <v>2.4</v>
      </c>
      <c r="B77" s="55">
        <v>2</v>
      </c>
      <c r="C77" s="55" t="s">
        <v>377</v>
      </c>
      <c r="D77" s="55" t="s">
        <v>183</v>
      </c>
      <c r="E77" s="55" t="s">
        <v>264</v>
      </c>
      <c r="F77" s="59" t="s">
        <v>265</v>
      </c>
      <c r="G77" s="57">
        <v>2146.1999999999998</v>
      </c>
      <c r="H77" s="55" t="s">
        <v>214</v>
      </c>
      <c r="I77" s="55" t="s">
        <v>378</v>
      </c>
      <c r="J77" s="55" t="s">
        <v>379</v>
      </c>
      <c r="K77" s="55" t="s">
        <v>380</v>
      </c>
      <c r="L77" s="55" t="s">
        <v>381</v>
      </c>
      <c r="M77" s="58" t="s">
        <v>382</v>
      </c>
      <c r="N77" s="58" t="s">
        <v>383</v>
      </c>
      <c r="O77" s="58" t="s">
        <v>384</v>
      </c>
      <c r="P77" s="58" t="s">
        <v>211</v>
      </c>
    </row>
    <row r="78" spans="1:16" x14ac:dyDescent="0.2">
      <c r="A78" s="54">
        <v>2.4</v>
      </c>
      <c r="B78" s="55">
        <v>3</v>
      </c>
      <c r="C78" s="55" t="s">
        <v>385</v>
      </c>
      <c r="D78" s="55" t="s">
        <v>183</v>
      </c>
      <c r="E78" s="55" t="s">
        <v>264</v>
      </c>
      <c r="F78" s="59" t="s">
        <v>265</v>
      </c>
      <c r="G78" s="57">
        <v>2061.8000000000002</v>
      </c>
      <c r="H78" s="55" t="s">
        <v>214</v>
      </c>
      <c r="I78" s="55" t="s">
        <v>386</v>
      </c>
      <c r="J78" s="55" t="s">
        <v>379</v>
      </c>
      <c r="K78" s="55" t="s">
        <v>380</v>
      </c>
      <c r="L78" s="55" t="s">
        <v>381</v>
      </c>
      <c r="M78" s="58" t="s">
        <v>387</v>
      </c>
      <c r="N78" s="58" t="s">
        <v>388</v>
      </c>
      <c r="O78" s="58" t="s">
        <v>389</v>
      </c>
      <c r="P78" s="58" t="s">
        <v>205</v>
      </c>
    </row>
    <row r="79" spans="1:16" x14ac:dyDescent="0.2">
      <c r="A79" s="54">
        <v>2.4</v>
      </c>
      <c r="B79" s="55">
        <v>4</v>
      </c>
      <c r="C79" s="55" t="s">
        <v>390</v>
      </c>
      <c r="D79" s="55" t="s">
        <v>183</v>
      </c>
      <c r="E79" s="55" t="s">
        <v>264</v>
      </c>
      <c r="F79" s="59" t="s">
        <v>265</v>
      </c>
      <c r="G79" s="57">
        <v>1900.2</v>
      </c>
      <c r="H79" s="55" t="s">
        <v>214</v>
      </c>
      <c r="I79" s="55" t="s">
        <v>386</v>
      </c>
      <c r="J79" s="55" t="s">
        <v>379</v>
      </c>
      <c r="K79" s="55" t="s">
        <v>380</v>
      </c>
      <c r="L79" s="55" t="s">
        <v>381</v>
      </c>
      <c r="M79" s="58" t="s">
        <v>387</v>
      </c>
      <c r="N79" s="58" t="s">
        <v>388</v>
      </c>
      <c r="O79" s="58" t="s">
        <v>389</v>
      </c>
      <c r="P79" s="58" t="s">
        <v>205</v>
      </c>
    </row>
    <row r="80" spans="1:16" x14ac:dyDescent="0.2">
      <c r="A80" s="54">
        <v>2.4</v>
      </c>
      <c r="B80" s="55">
        <v>5</v>
      </c>
      <c r="C80" s="55" t="s">
        <v>391</v>
      </c>
      <c r="D80" s="55" t="s">
        <v>183</v>
      </c>
      <c r="E80" s="55" t="s">
        <v>264</v>
      </c>
      <c r="F80" s="59" t="s">
        <v>265</v>
      </c>
      <c r="G80" s="57">
        <v>2732.7</v>
      </c>
      <c r="H80" s="55" t="s">
        <v>214</v>
      </c>
      <c r="I80" s="55" t="s">
        <v>392</v>
      </c>
      <c r="J80" s="55" t="s">
        <v>15</v>
      </c>
      <c r="K80" s="55" t="s">
        <v>15</v>
      </c>
      <c r="L80" s="55" t="s">
        <v>217</v>
      </c>
      <c r="M80" s="55" t="s">
        <v>15</v>
      </c>
      <c r="N80" s="55" t="s">
        <v>15</v>
      </c>
      <c r="O80" s="58" t="s">
        <v>217</v>
      </c>
      <c r="P80" s="60">
        <v>1</v>
      </c>
    </row>
    <row r="81" spans="1:16" x14ac:dyDescent="0.2">
      <c r="A81" s="54">
        <v>2.4</v>
      </c>
      <c r="B81" s="55">
        <v>6</v>
      </c>
      <c r="C81" s="55" t="s">
        <v>393</v>
      </c>
      <c r="D81" s="55" t="s">
        <v>183</v>
      </c>
      <c r="E81" s="55" t="s">
        <v>264</v>
      </c>
      <c r="F81" s="59" t="s">
        <v>265</v>
      </c>
      <c r="G81" s="57">
        <v>1890.6</v>
      </c>
      <c r="H81" s="55" t="s">
        <v>214</v>
      </c>
      <c r="I81" s="55" t="s">
        <v>386</v>
      </c>
      <c r="J81" s="55" t="s">
        <v>379</v>
      </c>
      <c r="K81" s="55" t="s">
        <v>380</v>
      </c>
      <c r="L81" s="55" t="s">
        <v>381</v>
      </c>
      <c r="M81" s="58" t="s">
        <v>387</v>
      </c>
      <c r="N81" s="58" t="s">
        <v>388</v>
      </c>
      <c r="O81" s="58" t="s">
        <v>389</v>
      </c>
      <c r="P81" s="58" t="s">
        <v>205</v>
      </c>
    </row>
    <row r="82" spans="1:16" x14ac:dyDescent="0.2">
      <c r="A82" s="54">
        <v>2.4</v>
      </c>
      <c r="B82" s="55">
        <v>7</v>
      </c>
      <c r="C82" s="55" t="s">
        <v>394</v>
      </c>
      <c r="D82" s="55" t="s">
        <v>183</v>
      </c>
      <c r="E82" s="55" t="s">
        <v>264</v>
      </c>
      <c r="F82" s="59" t="s">
        <v>265</v>
      </c>
      <c r="G82" s="57">
        <v>1967.9</v>
      </c>
      <c r="H82" s="55" t="s">
        <v>214</v>
      </c>
      <c r="I82" s="55" t="s">
        <v>386</v>
      </c>
      <c r="J82" s="55" t="s">
        <v>379</v>
      </c>
      <c r="K82" s="55" t="s">
        <v>380</v>
      </c>
      <c r="L82" s="55" t="s">
        <v>381</v>
      </c>
      <c r="M82" s="58" t="s">
        <v>387</v>
      </c>
      <c r="N82" s="58" t="s">
        <v>388</v>
      </c>
      <c r="O82" s="58" t="s">
        <v>389</v>
      </c>
      <c r="P82" s="58" t="s">
        <v>205</v>
      </c>
    </row>
    <row r="83" spans="1:16" x14ac:dyDescent="0.2">
      <c r="A83" s="54">
        <v>2.4</v>
      </c>
      <c r="B83" s="55">
        <v>10</v>
      </c>
      <c r="C83" s="55" t="s">
        <v>395</v>
      </c>
      <c r="D83" s="55" t="s">
        <v>183</v>
      </c>
      <c r="E83" s="55" t="s">
        <v>264</v>
      </c>
      <c r="F83" s="59" t="s">
        <v>265</v>
      </c>
      <c r="G83" s="57">
        <v>1999.3</v>
      </c>
      <c r="H83" s="55" t="s">
        <v>214</v>
      </c>
      <c r="I83" s="55" t="s">
        <v>396</v>
      </c>
      <c r="J83" s="55" t="s">
        <v>397</v>
      </c>
      <c r="K83" s="55" t="s">
        <v>398</v>
      </c>
      <c r="L83" s="55" t="s">
        <v>329</v>
      </c>
      <c r="M83" s="58" t="s">
        <v>399</v>
      </c>
      <c r="N83" s="58" t="s">
        <v>400</v>
      </c>
      <c r="O83" s="58" t="s">
        <v>401</v>
      </c>
      <c r="P83" s="58" t="s">
        <v>402</v>
      </c>
    </row>
    <row r="84" spans="1:16" x14ac:dyDescent="0.2">
      <c r="A84" s="54">
        <v>2.4</v>
      </c>
      <c r="B84" s="55">
        <v>12</v>
      </c>
      <c r="C84" s="55" t="s">
        <v>403</v>
      </c>
      <c r="D84" s="55" t="s">
        <v>183</v>
      </c>
      <c r="E84" s="55" t="s">
        <v>264</v>
      </c>
      <c r="F84" s="59" t="s">
        <v>265</v>
      </c>
      <c r="G84" s="57">
        <v>3099.4</v>
      </c>
      <c r="H84" s="55" t="s">
        <v>214</v>
      </c>
      <c r="I84" s="55" t="s">
        <v>404</v>
      </c>
      <c r="J84" s="55" t="s">
        <v>308</v>
      </c>
      <c r="K84" s="55" t="s">
        <v>12</v>
      </c>
      <c r="L84" s="55" t="s">
        <v>293</v>
      </c>
      <c r="M84" s="58" t="s">
        <v>405</v>
      </c>
      <c r="N84" s="58" t="s">
        <v>406</v>
      </c>
      <c r="O84" s="58" t="s">
        <v>407</v>
      </c>
      <c r="P84" s="58" t="s">
        <v>408</v>
      </c>
    </row>
    <row r="85" spans="1:16" x14ac:dyDescent="0.2">
      <c r="A85" s="54">
        <v>2.4</v>
      </c>
      <c r="B85" s="55">
        <v>14</v>
      </c>
      <c r="C85" s="55" t="s">
        <v>409</v>
      </c>
      <c r="D85" s="55" t="s">
        <v>183</v>
      </c>
      <c r="E85" s="55" t="s">
        <v>264</v>
      </c>
      <c r="F85" s="59" t="s">
        <v>265</v>
      </c>
      <c r="G85" s="57">
        <v>2241.8000000000002</v>
      </c>
      <c r="H85" s="55" t="s">
        <v>214</v>
      </c>
      <c r="I85" s="55" t="s">
        <v>410</v>
      </c>
      <c r="J85" s="55" t="s">
        <v>397</v>
      </c>
      <c r="K85" s="55" t="s">
        <v>398</v>
      </c>
      <c r="L85" s="55" t="s">
        <v>329</v>
      </c>
      <c r="M85" s="58" t="s">
        <v>411</v>
      </c>
      <c r="N85" s="58" t="s">
        <v>412</v>
      </c>
      <c r="O85" s="58" t="s">
        <v>413</v>
      </c>
      <c r="P85" s="58" t="s">
        <v>211</v>
      </c>
    </row>
    <row r="86" spans="1:16" x14ac:dyDescent="0.2">
      <c r="A86" s="54">
        <v>2.4</v>
      </c>
      <c r="B86" s="55">
        <v>18</v>
      </c>
      <c r="C86" s="55" t="s">
        <v>414</v>
      </c>
      <c r="D86" s="55" t="s">
        <v>183</v>
      </c>
      <c r="E86" s="55" t="s">
        <v>264</v>
      </c>
      <c r="F86" s="59" t="s">
        <v>265</v>
      </c>
      <c r="G86" s="57">
        <v>2917.1</v>
      </c>
      <c r="H86" s="55" t="s">
        <v>214</v>
      </c>
      <c r="I86" s="55" t="s">
        <v>392</v>
      </c>
      <c r="J86" s="55" t="s">
        <v>15</v>
      </c>
      <c r="K86" s="55" t="s">
        <v>15</v>
      </c>
      <c r="L86" s="55" t="s">
        <v>217</v>
      </c>
      <c r="M86" s="55" t="s">
        <v>15</v>
      </c>
      <c r="N86" s="55" t="s">
        <v>15</v>
      </c>
      <c r="O86" s="58" t="s">
        <v>217</v>
      </c>
      <c r="P86" s="60">
        <v>1</v>
      </c>
    </row>
    <row r="87" spans="1:16" x14ac:dyDescent="0.2">
      <c r="A87" s="54">
        <v>2.4</v>
      </c>
      <c r="B87" s="55">
        <v>20</v>
      </c>
      <c r="C87" s="55" t="s">
        <v>415</v>
      </c>
      <c r="D87" s="55" t="s">
        <v>183</v>
      </c>
      <c r="E87" s="55" t="s">
        <v>264</v>
      </c>
      <c r="F87" s="59" t="s">
        <v>265</v>
      </c>
      <c r="G87" s="57">
        <v>2079.5</v>
      </c>
      <c r="H87" s="55" t="s">
        <v>214</v>
      </c>
      <c r="I87" s="55" t="s">
        <v>416</v>
      </c>
      <c r="J87" s="55" t="s">
        <v>379</v>
      </c>
      <c r="K87" s="55" t="s">
        <v>380</v>
      </c>
      <c r="L87" s="55" t="s">
        <v>381</v>
      </c>
      <c r="M87" s="55" t="s">
        <v>379</v>
      </c>
      <c r="N87" s="55" t="s">
        <v>380</v>
      </c>
      <c r="O87" s="58" t="s">
        <v>381</v>
      </c>
      <c r="P87" s="60">
        <v>1</v>
      </c>
    </row>
    <row r="88" spans="1:16" x14ac:dyDescent="0.2">
      <c r="A88" s="54">
        <v>2.4</v>
      </c>
      <c r="B88" s="55">
        <v>21</v>
      </c>
      <c r="C88" s="55" t="s">
        <v>417</v>
      </c>
      <c r="D88" s="55" t="s">
        <v>183</v>
      </c>
      <c r="E88" s="55" t="s">
        <v>264</v>
      </c>
      <c r="F88" s="59" t="s">
        <v>265</v>
      </c>
      <c r="G88" s="57">
        <v>2029.7</v>
      </c>
      <c r="H88" s="55" t="s">
        <v>214</v>
      </c>
      <c r="I88" s="55" t="s">
        <v>416</v>
      </c>
      <c r="J88" s="55" t="s">
        <v>379</v>
      </c>
      <c r="K88" s="55" t="s">
        <v>380</v>
      </c>
      <c r="L88" s="55" t="s">
        <v>381</v>
      </c>
      <c r="M88" s="55" t="s">
        <v>379</v>
      </c>
      <c r="N88" s="55" t="s">
        <v>380</v>
      </c>
      <c r="O88" s="58" t="s">
        <v>381</v>
      </c>
      <c r="P88" s="60">
        <v>1</v>
      </c>
    </row>
    <row r="89" spans="1:16" x14ac:dyDescent="0.2">
      <c r="A89" s="54">
        <v>2.4</v>
      </c>
      <c r="B89" s="55">
        <v>22</v>
      </c>
      <c r="C89" s="55" t="s">
        <v>418</v>
      </c>
      <c r="D89" s="55" t="s">
        <v>183</v>
      </c>
      <c r="E89" s="55" t="s">
        <v>264</v>
      </c>
      <c r="F89" s="59" t="s">
        <v>265</v>
      </c>
      <c r="G89" s="57">
        <v>2879</v>
      </c>
      <c r="H89" s="55" t="s">
        <v>214</v>
      </c>
      <c r="I89" s="55" t="s">
        <v>275</v>
      </c>
      <c r="J89" s="55" t="s">
        <v>276</v>
      </c>
      <c r="K89" s="55" t="s">
        <v>56</v>
      </c>
      <c r="L89" s="55" t="s">
        <v>188</v>
      </c>
      <c r="M89" s="58" t="s">
        <v>419</v>
      </c>
      <c r="N89" s="58" t="s">
        <v>420</v>
      </c>
      <c r="O89" s="58" t="s">
        <v>279</v>
      </c>
      <c r="P89" s="58" t="s">
        <v>421</v>
      </c>
    </row>
    <row r="90" spans="1:16" x14ac:dyDescent="0.2">
      <c r="A90" s="54">
        <v>2.4</v>
      </c>
      <c r="B90" s="55">
        <v>23</v>
      </c>
      <c r="C90" s="55" t="s">
        <v>422</v>
      </c>
      <c r="D90" s="55" t="s">
        <v>183</v>
      </c>
      <c r="E90" s="55" t="s">
        <v>264</v>
      </c>
      <c r="F90" s="59" t="s">
        <v>265</v>
      </c>
      <c r="G90" s="57">
        <v>1852.9</v>
      </c>
      <c r="H90" s="55" t="s">
        <v>214</v>
      </c>
      <c r="I90" s="55" t="s">
        <v>416</v>
      </c>
      <c r="J90" s="55" t="s">
        <v>379</v>
      </c>
      <c r="K90" s="55" t="s">
        <v>380</v>
      </c>
      <c r="L90" s="55" t="s">
        <v>381</v>
      </c>
      <c r="M90" s="55" t="s">
        <v>379</v>
      </c>
      <c r="N90" s="55" t="s">
        <v>380</v>
      </c>
      <c r="O90" s="58" t="s">
        <v>381</v>
      </c>
      <c r="P90" s="60">
        <v>1</v>
      </c>
    </row>
    <row r="91" spans="1:16" x14ac:dyDescent="0.2">
      <c r="A91" s="54">
        <v>2.4</v>
      </c>
      <c r="B91" s="55">
        <v>24</v>
      </c>
      <c r="C91" s="55" t="s">
        <v>423</v>
      </c>
      <c r="D91" s="55" t="s">
        <v>183</v>
      </c>
      <c r="E91" s="55" t="s">
        <v>264</v>
      </c>
      <c r="F91" s="59" t="s">
        <v>265</v>
      </c>
      <c r="G91" s="57">
        <v>1921.9</v>
      </c>
      <c r="H91" s="55" t="s">
        <v>214</v>
      </c>
      <c r="I91" s="55" t="s">
        <v>424</v>
      </c>
      <c r="J91" s="55" t="s">
        <v>197</v>
      </c>
      <c r="K91" s="55" t="s">
        <v>129</v>
      </c>
      <c r="L91" s="55" t="s">
        <v>198</v>
      </c>
      <c r="M91" s="58" t="s">
        <v>425</v>
      </c>
      <c r="N91" s="58" t="s">
        <v>426</v>
      </c>
      <c r="O91" s="58" t="s">
        <v>427</v>
      </c>
      <c r="P91" s="58" t="s">
        <v>325</v>
      </c>
    </row>
    <row r="92" spans="1:16" x14ac:dyDescent="0.2">
      <c r="A92" s="54">
        <v>2.4</v>
      </c>
      <c r="B92" s="55">
        <v>25</v>
      </c>
      <c r="C92" s="55" t="s">
        <v>428</v>
      </c>
      <c r="D92" s="55" t="s">
        <v>183</v>
      </c>
      <c r="E92" s="55" t="s">
        <v>264</v>
      </c>
      <c r="F92" s="59" t="s">
        <v>265</v>
      </c>
      <c r="G92" s="57">
        <v>2107</v>
      </c>
      <c r="H92" s="55" t="s">
        <v>214</v>
      </c>
      <c r="I92" s="55" t="s">
        <v>429</v>
      </c>
      <c r="J92" s="55" t="s">
        <v>308</v>
      </c>
      <c r="K92" s="55" t="s">
        <v>12</v>
      </c>
      <c r="L92" s="55" t="s">
        <v>293</v>
      </c>
      <c r="M92" s="55" t="s">
        <v>308</v>
      </c>
      <c r="N92" s="55" t="s">
        <v>12</v>
      </c>
      <c r="O92" s="58" t="s">
        <v>293</v>
      </c>
      <c r="P92" s="60">
        <v>1</v>
      </c>
    </row>
    <row r="93" spans="1:16" x14ac:dyDescent="0.2">
      <c r="A93" s="54">
        <v>2.4</v>
      </c>
      <c r="B93" s="55">
        <v>26</v>
      </c>
      <c r="C93" s="55" t="s">
        <v>430</v>
      </c>
      <c r="D93" s="55" t="s">
        <v>183</v>
      </c>
      <c r="E93" s="55" t="s">
        <v>264</v>
      </c>
      <c r="F93" s="59" t="s">
        <v>265</v>
      </c>
      <c r="G93" s="57">
        <v>2030.4</v>
      </c>
      <c r="H93" s="55" t="s">
        <v>214</v>
      </c>
      <c r="I93" s="55" t="s">
        <v>429</v>
      </c>
      <c r="J93" s="55" t="s">
        <v>308</v>
      </c>
      <c r="K93" s="55" t="s">
        <v>12</v>
      </c>
      <c r="L93" s="55" t="s">
        <v>293</v>
      </c>
      <c r="M93" s="55" t="s">
        <v>308</v>
      </c>
      <c r="N93" s="55" t="s">
        <v>12</v>
      </c>
      <c r="O93" s="55" t="s">
        <v>293</v>
      </c>
      <c r="P93" s="60">
        <v>1</v>
      </c>
    </row>
    <row r="94" spans="1:16" x14ac:dyDescent="0.2">
      <c r="A94" s="54">
        <v>2.4</v>
      </c>
      <c r="B94" s="55">
        <v>28</v>
      </c>
      <c r="C94" s="55" t="s">
        <v>431</v>
      </c>
      <c r="D94" s="55" t="s">
        <v>183</v>
      </c>
      <c r="E94" s="55" t="s">
        <v>264</v>
      </c>
      <c r="F94" s="59" t="s">
        <v>265</v>
      </c>
      <c r="G94" s="57">
        <v>3066.8</v>
      </c>
      <c r="H94" s="55" t="s">
        <v>214</v>
      </c>
      <c r="I94" s="55" t="s">
        <v>416</v>
      </c>
      <c r="J94" s="55" t="s">
        <v>379</v>
      </c>
      <c r="K94" s="55" t="s">
        <v>380</v>
      </c>
      <c r="L94" s="55" t="s">
        <v>381</v>
      </c>
      <c r="M94" s="55" t="s">
        <v>379</v>
      </c>
      <c r="N94" s="55" t="s">
        <v>380</v>
      </c>
      <c r="O94" s="58" t="s">
        <v>381</v>
      </c>
      <c r="P94" s="60">
        <v>1</v>
      </c>
    </row>
    <row r="95" spans="1:16" x14ac:dyDescent="0.2">
      <c r="A95" s="54">
        <v>2.4</v>
      </c>
      <c r="B95" s="55">
        <v>29</v>
      </c>
      <c r="C95" s="55" t="s">
        <v>432</v>
      </c>
      <c r="D95" s="55" t="s">
        <v>183</v>
      </c>
      <c r="E95" s="55" t="s">
        <v>264</v>
      </c>
      <c r="F95" s="59" t="s">
        <v>265</v>
      </c>
      <c r="G95" s="57">
        <v>3253.6</v>
      </c>
      <c r="H95" s="55" t="s">
        <v>214</v>
      </c>
      <c r="I95" s="55" t="s">
        <v>433</v>
      </c>
      <c r="J95" s="55" t="s">
        <v>397</v>
      </c>
      <c r="K95" s="55" t="s">
        <v>398</v>
      </c>
      <c r="L95" s="55" t="s">
        <v>329</v>
      </c>
      <c r="M95" s="58" t="s">
        <v>434</v>
      </c>
      <c r="N95" s="58" t="s">
        <v>435</v>
      </c>
      <c r="O95" s="58" t="s">
        <v>436</v>
      </c>
      <c r="P95" s="58" t="s">
        <v>437</v>
      </c>
    </row>
    <row r="96" spans="1:16" x14ac:dyDescent="0.2">
      <c r="A96" s="54">
        <v>3.1</v>
      </c>
      <c r="B96" s="55">
        <v>5</v>
      </c>
      <c r="C96" s="55" t="s">
        <v>438</v>
      </c>
      <c r="D96" s="55" t="s">
        <v>183</v>
      </c>
      <c r="E96" s="55" t="s">
        <v>184</v>
      </c>
      <c r="F96" s="59" t="s">
        <v>213</v>
      </c>
      <c r="G96" s="57">
        <v>813.78246855099997</v>
      </c>
      <c r="H96" s="55" t="s">
        <v>186</v>
      </c>
      <c r="I96" s="55" t="s">
        <v>439</v>
      </c>
      <c r="J96" s="55" t="s">
        <v>397</v>
      </c>
      <c r="K96" s="55" t="s">
        <v>398</v>
      </c>
      <c r="L96" s="55" t="s">
        <v>329</v>
      </c>
      <c r="M96" s="55" t="s">
        <v>397</v>
      </c>
      <c r="N96" s="55" t="s">
        <v>398</v>
      </c>
      <c r="O96" s="55" t="s">
        <v>329</v>
      </c>
      <c r="P96" s="60">
        <v>1</v>
      </c>
    </row>
    <row r="97" spans="1:16" x14ac:dyDescent="0.2">
      <c r="A97" s="54">
        <v>3.1</v>
      </c>
      <c r="B97" s="55">
        <v>11</v>
      </c>
      <c r="C97" s="55" t="s">
        <v>440</v>
      </c>
      <c r="D97" s="55" t="s">
        <v>183</v>
      </c>
      <c r="E97" s="55" t="s">
        <v>184</v>
      </c>
      <c r="F97" s="59" t="s">
        <v>213</v>
      </c>
      <c r="G97" s="57">
        <v>391.395060726</v>
      </c>
      <c r="H97" s="55" t="s">
        <v>186</v>
      </c>
      <c r="I97" s="55" t="s">
        <v>441</v>
      </c>
      <c r="J97" s="55" t="s">
        <v>442</v>
      </c>
      <c r="K97" s="55" t="s">
        <v>443</v>
      </c>
      <c r="L97" s="55" t="s">
        <v>283</v>
      </c>
      <c r="M97" s="55" t="s">
        <v>442</v>
      </c>
      <c r="N97" s="55" t="s">
        <v>443</v>
      </c>
      <c r="O97" s="55" t="s">
        <v>283</v>
      </c>
      <c r="P97" s="60">
        <v>1</v>
      </c>
    </row>
    <row r="98" spans="1:16" x14ac:dyDescent="0.2">
      <c r="A98" s="54">
        <v>3.1</v>
      </c>
      <c r="B98" s="55">
        <v>12</v>
      </c>
      <c r="C98" s="55" t="s">
        <v>444</v>
      </c>
      <c r="D98" s="55" t="s">
        <v>183</v>
      </c>
      <c r="E98" s="55" t="s">
        <v>184</v>
      </c>
      <c r="F98" s="59" t="s">
        <v>213</v>
      </c>
      <c r="G98" s="57">
        <v>811.34893924200003</v>
      </c>
      <c r="H98" s="55" t="s">
        <v>186</v>
      </c>
      <c r="I98" s="55" t="s">
        <v>439</v>
      </c>
      <c r="J98" s="55" t="s">
        <v>397</v>
      </c>
      <c r="K98" s="55" t="s">
        <v>398</v>
      </c>
      <c r="L98" s="55" t="s">
        <v>329</v>
      </c>
      <c r="M98" s="55" t="s">
        <v>397</v>
      </c>
      <c r="N98" s="55" t="s">
        <v>398</v>
      </c>
      <c r="O98" s="55" t="s">
        <v>329</v>
      </c>
      <c r="P98" s="60">
        <v>1</v>
      </c>
    </row>
    <row r="99" spans="1:16" x14ac:dyDescent="0.2">
      <c r="A99" s="54">
        <v>3.1</v>
      </c>
      <c r="B99" s="55">
        <v>13</v>
      </c>
      <c r="C99" s="55" t="s">
        <v>445</v>
      </c>
      <c r="D99" s="55" t="s">
        <v>183</v>
      </c>
      <c r="E99" s="55" t="s">
        <v>184</v>
      </c>
      <c r="F99" s="59" t="s">
        <v>213</v>
      </c>
      <c r="G99" s="57">
        <v>391.86893040799998</v>
      </c>
      <c r="H99" s="55" t="s">
        <v>186</v>
      </c>
      <c r="I99" s="55" t="s">
        <v>441</v>
      </c>
      <c r="J99" s="55" t="s">
        <v>442</v>
      </c>
      <c r="K99" s="55" t="s">
        <v>443</v>
      </c>
      <c r="L99" s="55" t="s">
        <v>283</v>
      </c>
      <c r="M99" s="55" t="s">
        <v>442</v>
      </c>
      <c r="N99" s="55" t="s">
        <v>443</v>
      </c>
      <c r="O99" s="55" t="s">
        <v>283</v>
      </c>
      <c r="P99" s="60">
        <v>1</v>
      </c>
    </row>
    <row r="100" spans="1:16" x14ac:dyDescent="0.2">
      <c r="A100" s="54">
        <v>3.1</v>
      </c>
      <c r="B100" s="55">
        <v>15</v>
      </c>
      <c r="C100" s="55" t="s">
        <v>446</v>
      </c>
      <c r="D100" s="55" t="s">
        <v>183</v>
      </c>
      <c r="E100" s="55" t="s">
        <v>184</v>
      </c>
      <c r="F100" s="59" t="s">
        <v>232</v>
      </c>
      <c r="G100" s="57">
        <v>961.65161353600001</v>
      </c>
      <c r="H100" s="55" t="s">
        <v>186</v>
      </c>
      <c r="I100" s="55" t="s">
        <v>320</v>
      </c>
      <c r="J100" s="55" t="s">
        <v>447</v>
      </c>
      <c r="K100" s="55" t="s">
        <v>448</v>
      </c>
      <c r="L100" s="55" t="s">
        <v>283</v>
      </c>
      <c r="M100" s="58" t="s">
        <v>449</v>
      </c>
      <c r="N100" s="58" t="s">
        <v>450</v>
      </c>
      <c r="O100" s="58" t="s">
        <v>324</v>
      </c>
      <c r="P100" s="58" t="s">
        <v>211</v>
      </c>
    </row>
    <row r="101" spans="1:16" x14ac:dyDescent="0.2">
      <c r="A101" s="54">
        <v>3.1</v>
      </c>
      <c r="B101" s="55">
        <v>16</v>
      </c>
      <c r="C101" s="55" t="s">
        <v>451</v>
      </c>
      <c r="D101" s="55" t="s">
        <v>183</v>
      </c>
      <c r="E101" s="55" t="s">
        <v>184</v>
      </c>
      <c r="F101" s="59" t="s">
        <v>232</v>
      </c>
      <c r="G101" s="57">
        <v>784.79943488900005</v>
      </c>
      <c r="H101" s="55" t="s">
        <v>186</v>
      </c>
      <c r="I101" s="55" t="s">
        <v>452</v>
      </c>
      <c r="J101" s="55" t="s">
        <v>453</v>
      </c>
      <c r="K101" s="55" t="s">
        <v>107</v>
      </c>
      <c r="L101" s="55" t="s">
        <v>454</v>
      </c>
      <c r="M101" s="58" t="s">
        <v>455</v>
      </c>
      <c r="N101" s="58" t="s">
        <v>456</v>
      </c>
      <c r="O101" s="58" t="s">
        <v>457</v>
      </c>
      <c r="P101" s="58" t="s">
        <v>458</v>
      </c>
    </row>
    <row r="102" spans="1:16" x14ac:dyDescent="0.2">
      <c r="A102" s="54">
        <v>3.1</v>
      </c>
      <c r="B102" s="55">
        <v>17</v>
      </c>
      <c r="C102" s="55" t="s">
        <v>459</v>
      </c>
      <c r="D102" s="55" t="s">
        <v>183</v>
      </c>
      <c r="E102" s="55" t="s">
        <v>184</v>
      </c>
      <c r="F102" s="59" t="s">
        <v>232</v>
      </c>
      <c r="G102" s="57">
        <v>842.36338324799999</v>
      </c>
      <c r="H102" s="55" t="s">
        <v>186</v>
      </c>
      <c r="I102" s="55" t="s">
        <v>452</v>
      </c>
      <c r="J102" s="55" t="s">
        <v>453</v>
      </c>
      <c r="K102" s="55" t="s">
        <v>107</v>
      </c>
      <c r="L102" s="55" t="s">
        <v>454</v>
      </c>
      <c r="M102" s="58" t="s">
        <v>455</v>
      </c>
      <c r="N102" s="58" t="s">
        <v>456</v>
      </c>
      <c r="O102" s="58" t="s">
        <v>457</v>
      </c>
      <c r="P102" s="58" t="s">
        <v>458</v>
      </c>
    </row>
    <row r="103" spans="1:16" x14ac:dyDescent="0.2">
      <c r="A103" s="54">
        <v>3.1</v>
      </c>
      <c r="B103" s="55">
        <v>18</v>
      </c>
      <c r="C103" s="55" t="s">
        <v>460</v>
      </c>
      <c r="D103" s="55" t="s">
        <v>183</v>
      </c>
      <c r="E103" s="55" t="s">
        <v>184</v>
      </c>
      <c r="F103" s="59" t="s">
        <v>232</v>
      </c>
      <c r="G103" s="57">
        <v>813.26922296600003</v>
      </c>
      <c r="H103" s="55" t="s">
        <v>186</v>
      </c>
      <c r="I103" s="55" t="s">
        <v>461</v>
      </c>
      <c r="J103" s="55" t="s">
        <v>15</v>
      </c>
      <c r="K103" s="55" t="s">
        <v>15</v>
      </c>
      <c r="L103" s="55" t="s">
        <v>217</v>
      </c>
      <c r="M103" s="58" t="s">
        <v>462</v>
      </c>
      <c r="N103" s="58" t="s">
        <v>463</v>
      </c>
      <c r="O103" s="58" t="s">
        <v>464</v>
      </c>
      <c r="P103" s="58" t="s">
        <v>465</v>
      </c>
    </row>
    <row r="104" spans="1:16" x14ac:dyDescent="0.2">
      <c r="A104" s="54">
        <v>3.1</v>
      </c>
      <c r="B104" s="55">
        <v>28</v>
      </c>
      <c r="C104" s="55" t="s">
        <v>466</v>
      </c>
      <c r="D104" s="55" t="s">
        <v>183</v>
      </c>
      <c r="E104" s="55" t="s">
        <v>184</v>
      </c>
      <c r="F104" s="59" t="s">
        <v>185</v>
      </c>
      <c r="G104" s="57">
        <v>807.759081606</v>
      </c>
      <c r="H104" s="55" t="s">
        <v>186</v>
      </c>
      <c r="I104" s="55" t="s">
        <v>467</v>
      </c>
      <c r="J104" s="55" t="s">
        <v>468</v>
      </c>
      <c r="K104" s="55" t="s">
        <v>129</v>
      </c>
      <c r="L104" s="55" t="s">
        <v>198</v>
      </c>
      <c r="M104" s="58" t="s">
        <v>469</v>
      </c>
      <c r="N104" s="58" t="s">
        <v>470</v>
      </c>
      <c r="O104" s="58" t="s">
        <v>471</v>
      </c>
      <c r="P104" s="58" t="s">
        <v>472</v>
      </c>
    </row>
    <row r="105" spans="1:16" x14ac:dyDescent="0.2">
      <c r="A105" s="54">
        <v>3.1</v>
      </c>
      <c r="B105" s="55">
        <v>29</v>
      </c>
      <c r="C105" s="55" t="s">
        <v>473</v>
      </c>
      <c r="D105" s="55" t="s">
        <v>183</v>
      </c>
      <c r="E105" s="55" t="s">
        <v>184</v>
      </c>
      <c r="F105" s="59" t="s">
        <v>185</v>
      </c>
      <c r="G105" s="57">
        <v>470.579273758</v>
      </c>
      <c r="H105" s="55" t="s">
        <v>186</v>
      </c>
      <c r="I105" s="55" t="s">
        <v>392</v>
      </c>
      <c r="J105" s="55" t="s">
        <v>15</v>
      </c>
      <c r="K105" s="55" t="s">
        <v>15</v>
      </c>
      <c r="L105" s="55" t="s">
        <v>217</v>
      </c>
      <c r="M105" s="55" t="s">
        <v>15</v>
      </c>
      <c r="N105" s="55" t="s">
        <v>15</v>
      </c>
      <c r="O105" s="55" t="s">
        <v>217</v>
      </c>
      <c r="P105" s="60">
        <v>1</v>
      </c>
    </row>
    <row r="106" spans="1:16" x14ac:dyDescent="0.2">
      <c r="A106" s="54">
        <v>3.1</v>
      </c>
      <c r="B106" s="55">
        <v>30</v>
      </c>
      <c r="C106" s="55" t="s">
        <v>474</v>
      </c>
      <c r="D106" s="55" t="s">
        <v>183</v>
      </c>
      <c r="E106" s="55" t="s">
        <v>184</v>
      </c>
      <c r="F106" s="59" t="s">
        <v>185</v>
      </c>
      <c r="G106" s="57">
        <v>527.89144353699999</v>
      </c>
      <c r="H106" s="55" t="s">
        <v>186</v>
      </c>
      <c r="I106" s="55" t="s">
        <v>475</v>
      </c>
      <c r="J106" s="55" t="s">
        <v>453</v>
      </c>
      <c r="K106" s="55" t="s">
        <v>107</v>
      </c>
      <c r="L106" s="55" t="s">
        <v>454</v>
      </c>
      <c r="M106" s="58" t="s">
        <v>476</v>
      </c>
      <c r="N106" s="58" t="s">
        <v>477</v>
      </c>
      <c r="O106" s="58" t="s">
        <v>478</v>
      </c>
      <c r="P106" s="58" t="s">
        <v>479</v>
      </c>
    </row>
    <row r="107" spans="1:16" x14ac:dyDescent="0.2">
      <c r="A107" s="54">
        <v>3.1</v>
      </c>
      <c r="B107" s="55">
        <v>31</v>
      </c>
      <c r="C107" s="55" t="s">
        <v>480</v>
      </c>
      <c r="D107" s="55" t="s">
        <v>183</v>
      </c>
      <c r="E107" s="55" t="s">
        <v>184</v>
      </c>
      <c r="F107" s="59" t="s">
        <v>185</v>
      </c>
      <c r="G107" s="57">
        <v>262.759793452</v>
      </c>
      <c r="H107" s="55" t="s">
        <v>186</v>
      </c>
      <c r="I107" s="55" t="s">
        <v>481</v>
      </c>
      <c r="J107" s="55" t="s">
        <v>482</v>
      </c>
      <c r="K107" s="55" t="s">
        <v>7</v>
      </c>
      <c r="L107" s="55" t="s">
        <v>201</v>
      </c>
      <c r="M107" s="55" t="s">
        <v>482</v>
      </c>
      <c r="N107" s="55" t="s">
        <v>7</v>
      </c>
      <c r="O107" s="55" t="s">
        <v>201</v>
      </c>
      <c r="P107" s="60">
        <v>1</v>
      </c>
    </row>
    <row r="108" spans="1:16" x14ac:dyDescent="0.2">
      <c r="A108" s="54">
        <v>3.1</v>
      </c>
      <c r="B108" s="55">
        <v>32</v>
      </c>
      <c r="C108" s="55" t="s">
        <v>483</v>
      </c>
      <c r="D108" s="55" t="s">
        <v>183</v>
      </c>
      <c r="E108" s="55" t="s">
        <v>184</v>
      </c>
      <c r="F108" s="59" t="s">
        <v>185</v>
      </c>
      <c r="G108" s="57">
        <v>1027.3977351599999</v>
      </c>
      <c r="H108" s="55" t="s">
        <v>186</v>
      </c>
      <c r="I108" s="55" t="s">
        <v>484</v>
      </c>
      <c r="J108" s="55" t="s">
        <v>15</v>
      </c>
      <c r="K108" s="55" t="s">
        <v>15</v>
      </c>
      <c r="L108" s="55" t="s">
        <v>217</v>
      </c>
      <c r="M108" s="58" t="s">
        <v>485</v>
      </c>
      <c r="N108" s="58" t="s">
        <v>486</v>
      </c>
      <c r="O108" s="58" t="s">
        <v>487</v>
      </c>
      <c r="P108" s="58" t="s">
        <v>211</v>
      </c>
    </row>
    <row r="109" spans="1:16" x14ac:dyDescent="0.2">
      <c r="A109" s="54">
        <v>3.1</v>
      </c>
      <c r="B109" s="55">
        <v>33</v>
      </c>
      <c r="C109" s="55" t="s">
        <v>488</v>
      </c>
      <c r="D109" s="55" t="s">
        <v>183</v>
      </c>
      <c r="E109" s="55" t="s">
        <v>184</v>
      </c>
      <c r="F109" s="59" t="s">
        <v>185</v>
      </c>
      <c r="G109" s="57">
        <v>580.87301473100001</v>
      </c>
      <c r="H109" s="55" t="s">
        <v>186</v>
      </c>
      <c r="I109" s="55" t="s">
        <v>484</v>
      </c>
      <c r="J109" s="55" t="s">
        <v>341</v>
      </c>
      <c r="K109" s="55" t="s">
        <v>10</v>
      </c>
      <c r="L109" s="55" t="s">
        <v>271</v>
      </c>
      <c r="M109" s="58" t="s">
        <v>489</v>
      </c>
      <c r="N109" s="58" t="s">
        <v>490</v>
      </c>
      <c r="O109" s="58" t="s">
        <v>491</v>
      </c>
      <c r="P109" s="58" t="s">
        <v>211</v>
      </c>
    </row>
    <row r="110" spans="1:16" x14ac:dyDescent="0.2">
      <c r="A110" s="54">
        <v>3.1</v>
      </c>
      <c r="B110" s="55">
        <v>34</v>
      </c>
      <c r="C110" s="55" t="s">
        <v>492</v>
      </c>
      <c r="D110" s="55" t="s">
        <v>183</v>
      </c>
      <c r="E110" s="55" t="s">
        <v>184</v>
      </c>
      <c r="F110" s="59" t="s">
        <v>185</v>
      </c>
      <c r="G110" s="57">
        <v>734.05422898999996</v>
      </c>
      <c r="H110" s="55" t="s">
        <v>186</v>
      </c>
      <c r="I110" s="55" t="s">
        <v>493</v>
      </c>
      <c r="J110" s="55" t="s">
        <v>282</v>
      </c>
      <c r="K110" s="55" t="s">
        <v>54</v>
      </c>
      <c r="L110" s="55" t="s">
        <v>283</v>
      </c>
      <c r="M110" s="58" t="s">
        <v>494</v>
      </c>
      <c r="N110" s="58" t="s">
        <v>495</v>
      </c>
      <c r="O110" s="58" t="s">
        <v>496</v>
      </c>
      <c r="P110" s="58" t="s">
        <v>497</v>
      </c>
    </row>
    <row r="111" spans="1:16" x14ac:dyDescent="0.2">
      <c r="A111" s="54">
        <v>3.1</v>
      </c>
      <c r="B111" s="55">
        <v>35</v>
      </c>
      <c r="C111" s="55" t="s">
        <v>498</v>
      </c>
      <c r="D111" s="55" t="s">
        <v>183</v>
      </c>
      <c r="E111" s="55" t="s">
        <v>184</v>
      </c>
      <c r="F111" s="59" t="s">
        <v>185</v>
      </c>
      <c r="G111" s="57">
        <v>797.99480425499996</v>
      </c>
      <c r="H111" s="55" t="s">
        <v>186</v>
      </c>
      <c r="I111" s="55" t="s">
        <v>378</v>
      </c>
      <c r="J111" s="55" t="s">
        <v>379</v>
      </c>
      <c r="K111" s="55" t="s">
        <v>380</v>
      </c>
      <c r="L111" s="55" t="s">
        <v>381</v>
      </c>
      <c r="M111" s="58" t="s">
        <v>382</v>
      </c>
      <c r="N111" s="58" t="s">
        <v>383</v>
      </c>
      <c r="O111" s="58" t="s">
        <v>384</v>
      </c>
      <c r="P111" s="58" t="s">
        <v>211</v>
      </c>
    </row>
    <row r="112" spans="1:16" x14ac:dyDescent="0.2">
      <c r="A112" s="54" t="s">
        <v>499</v>
      </c>
      <c r="B112" s="55" t="s">
        <v>500</v>
      </c>
      <c r="C112" s="55" t="s">
        <v>70</v>
      </c>
      <c r="D112" s="55" t="s">
        <v>166</v>
      </c>
      <c r="E112" s="55" t="s">
        <v>212</v>
      </c>
      <c r="F112" s="59" t="s">
        <v>185</v>
      </c>
      <c r="G112" s="57">
        <v>168.14599999999999</v>
      </c>
      <c r="H112" s="55" t="s">
        <v>214</v>
      </c>
      <c r="I112" s="55" t="s">
        <v>501</v>
      </c>
      <c r="J112" s="55" t="s">
        <v>502</v>
      </c>
      <c r="K112" s="55" t="s">
        <v>106</v>
      </c>
      <c r="L112" s="55" t="s">
        <v>503</v>
      </c>
      <c r="M112" s="58" t="s">
        <v>504</v>
      </c>
      <c r="N112" s="58" t="s">
        <v>505</v>
      </c>
      <c r="O112" s="58" t="s">
        <v>506</v>
      </c>
      <c r="P112" s="58" t="s">
        <v>211</v>
      </c>
    </row>
    <row r="113" spans="1:16" x14ac:dyDescent="0.2">
      <c r="A113" s="54" t="s">
        <v>507</v>
      </c>
      <c r="B113" s="55" t="s">
        <v>508</v>
      </c>
      <c r="C113" s="55" t="s">
        <v>71</v>
      </c>
      <c r="D113" s="55" t="s">
        <v>166</v>
      </c>
      <c r="E113" s="55" t="s">
        <v>212</v>
      </c>
      <c r="F113" s="59" t="s">
        <v>185</v>
      </c>
      <c r="G113" s="57">
        <v>155.99700000000001</v>
      </c>
      <c r="H113" s="55" t="s">
        <v>214</v>
      </c>
      <c r="I113" s="55" t="s">
        <v>509</v>
      </c>
      <c r="J113" s="55" t="s">
        <v>453</v>
      </c>
      <c r="K113" s="55" t="s">
        <v>107</v>
      </c>
      <c r="L113" s="55" t="s">
        <v>454</v>
      </c>
      <c r="M113" s="58" t="s">
        <v>510</v>
      </c>
      <c r="N113" s="58" t="s">
        <v>511</v>
      </c>
      <c r="O113" s="58" t="s">
        <v>512</v>
      </c>
      <c r="P113" s="58" t="s">
        <v>211</v>
      </c>
    </row>
    <row r="114" spans="1:16" x14ac:dyDescent="0.2">
      <c r="A114" s="54" t="s">
        <v>513</v>
      </c>
      <c r="B114" s="55" t="s">
        <v>514</v>
      </c>
      <c r="C114" s="55" t="s">
        <v>20</v>
      </c>
      <c r="D114" s="55" t="s">
        <v>166</v>
      </c>
      <c r="E114" s="55" t="s">
        <v>264</v>
      </c>
      <c r="F114" s="59" t="s">
        <v>265</v>
      </c>
      <c r="G114" s="57">
        <v>1285.2</v>
      </c>
      <c r="H114" s="55" t="s">
        <v>214</v>
      </c>
      <c r="I114" s="55" t="s">
        <v>515</v>
      </c>
      <c r="J114" s="55" t="s">
        <v>516</v>
      </c>
      <c r="K114" s="55" t="s">
        <v>105</v>
      </c>
      <c r="L114" s="55" t="s">
        <v>517</v>
      </c>
      <c r="M114" s="58" t="s">
        <v>518</v>
      </c>
      <c r="N114" s="58" t="s">
        <v>519</v>
      </c>
      <c r="O114" s="58" t="s">
        <v>520</v>
      </c>
      <c r="P114" s="58" t="s">
        <v>205</v>
      </c>
    </row>
    <row r="115" spans="1:16" x14ac:dyDescent="0.2">
      <c r="A115" s="54" t="s">
        <v>521</v>
      </c>
      <c r="B115" s="55" t="s">
        <v>522</v>
      </c>
      <c r="C115" s="55" t="s">
        <v>21</v>
      </c>
      <c r="D115" s="55" t="s">
        <v>0</v>
      </c>
      <c r="E115" s="55" t="s">
        <v>184</v>
      </c>
      <c r="F115" s="59" t="s">
        <v>185</v>
      </c>
      <c r="G115" s="57">
        <v>63.372999999999998</v>
      </c>
      <c r="H115" s="55" t="s">
        <v>186</v>
      </c>
      <c r="I115" s="55" t="s">
        <v>392</v>
      </c>
      <c r="J115" s="55" t="s">
        <v>15</v>
      </c>
      <c r="K115" s="55" t="s">
        <v>15</v>
      </c>
      <c r="L115" s="55"/>
      <c r="M115" s="58" t="s">
        <v>15</v>
      </c>
      <c r="N115" s="58" t="s">
        <v>15</v>
      </c>
      <c r="O115" s="58" t="s">
        <v>217</v>
      </c>
      <c r="P115" s="60">
        <v>1</v>
      </c>
    </row>
    <row r="116" spans="1:16" x14ac:dyDescent="0.2">
      <c r="A116" s="54" t="s">
        <v>162</v>
      </c>
      <c r="B116" s="55" t="s">
        <v>523</v>
      </c>
      <c r="C116" s="55" t="s">
        <v>73</v>
      </c>
      <c r="D116" s="55" t="s">
        <v>0</v>
      </c>
      <c r="E116" s="55" t="s">
        <v>212</v>
      </c>
      <c r="F116" s="59" t="s">
        <v>185</v>
      </c>
      <c r="G116" s="57">
        <v>153.19300000000001</v>
      </c>
      <c r="H116" s="55" t="s">
        <v>186</v>
      </c>
      <c r="I116" s="55" t="s">
        <v>524</v>
      </c>
      <c r="J116" s="55" t="s">
        <v>525</v>
      </c>
      <c r="K116" s="55" t="s">
        <v>108</v>
      </c>
      <c r="L116" s="55" t="s">
        <v>283</v>
      </c>
      <c r="M116" s="58" t="s">
        <v>526</v>
      </c>
      <c r="N116" s="58" t="s">
        <v>527</v>
      </c>
      <c r="O116" s="58" t="s">
        <v>324</v>
      </c>
      <c r="P116" s="58" t="s">
        <v>528</v>
      </c>
    </row>
    <row r="117" spans="1:16" x14ac:dyDescent="0.2">
      <c r="A117" s="62" t="s">
        <v>163</v>
      </c>
      <c r="B117" s="63" t="s">
        <v>529</v>
      </c>
      <c r="C117" s="63" t="s">
        <v>157</v>
      </c>
      <c r="D117" s="63" t="s">
        <v>0</v>
      </c>
      <c r="E117" s="63" t="s">
        <v>212</v>
      </c>
      <c r="F117" s="59" t="s">
        <v>213</v>
      </c>
      <c r="G117" s="64">
        <v>1692.752</v>
      </c>
      <c r="H117" s="63" t="s">
        <v>186</v>
      </c>
      <c r="I117" s="63" t="s">
        <v>530</v>
      </c>
      <c r="J117" s="63" t="s">
        <v>531</v>
      </c>
      <c r="K117" s="63" t="s">
        <v>532</v>
      </c>
      <c r="L117" s="55" t="s">
        <v>217</v>
      </c>
      <c r="M117" s="55" t="s">
        <v>533</v>
      </c>
      <c r="N117" s="55" t="s">
        <v>534</v>
      </c>
      <c r="O117" s="55" t="s">
        <v>535</v>
      </c>
      <c r="P117" s="55" t="s">
        <v>536</v>
      </c>
    </row>
    <row r="118" spans="1:16" ht="18" customHeight="1" x14ac:dyDescent="0.2">
      <c r="A118" s="62" t="s">
        <v>164</v>
      </c>
      <c r="B118" s="63" t="s">
        <v>537</v>
      </c>
      <c r="C118" s="63" t="s">
        <v>158</v>
      </c>
      <c r="D118" s="63" t="s">
        <v>0</v>
      </c>
      <c r="E118" s="63" t="s">
        <v>212</v>
      </c>
      <c r="F118" s="63" t="s">
        <v>232</v>
      </c>
      <c r="G118" s="64">
        <v>1569.123</v>
      </c>
      <c r="H118" s="63" t="s">
        <v>186</v>
      </c>
      <c r="I118" s="65" t="s">
        <v>538</v>
      </c>
      <c r="J118" s="63" t="s">
        <v>539</v>
      </c>
      <c r="K118" s="63" t="s">
        <v>540</v>
      </c>
      <c r="L118" s="55" t="s">
        <v>217</v>
      </c>
      <c r="M118" s="66" t="s">
        <v>541</v>
      </c>
      <c r="N118" s="66" t="s">
        <v>542</v>
      </c>
      <c r="O118" s="66" t="s">
        <v>543</v>
      </c>
      <c r="P118" s="66" t="s">
        <v>544</v>
      </c>
    </row>
    <row r="119" spans="1:16" ht="18" customHeight="1" x14ac:dyDescent="0.2">
      <c r="A119" s="62" t="s">
        <v>165</v>
      </c>
      <c r="B119" s="63" t="s">
        <v>545</v>
      </c>
      <c r="C119" s="63" t="s">
        <v>72</v>
      </c>
      <c r="D119" s="63" t="s">
        <v>0</v>
      </c>
      <c r="E119" s="63" t="s">
        <v>212</v>
      </c>
      <c r="F119" s="63" t="s">
        <v>232</v>
      </c>
      <c r="G119" s="64">
        <v>139.66800000000001</v>
      </c>
      <c r="H119" s="63" t="s">
        <v>214</v>
      </c>
      <c r="I119" s="63" t="s">
        <v>546</v>
      </c>
      <c r="J119" s="63" t="s">
        <v>547</v>
      </c>
      <c r="K119" s="63" t="s">
        <v>109</v>
      </c>
      <c r="L119" s="55" t="s">
        <v>217</v>
      </c>
      <c r="M119" s="67" t="s">
        <v>548</v>
      </c>
      <c r="N119" s="67" t="s">
        <v>549</v>
      </c>
      <c r="O119" s="67" t="s">
        <v>535</v>
      </c>
      <c r="P119" s="67" t="s">
        <v>536</v>
      </c>
    </row>
    <row r="120" spans="1:16" x14ac:dyDescent="0.2">
      <c r="A120" s="47"/>
      <c r="B120" s="47"/>
      <c r="C120" s="47"/>
      <c r="D120" s="47"/>
      <c r="E120" s="47"/>
      <c r="F120" s="47"/>
      <c r="G120" s="48"/>
      <c r="H120" s="47"/>
      <c r="I120" s="47"/>
      <c r="J120" s="47"/>
      <c r="K120" s="47"/>
      <c r="L120" s="47"/>
      <c r="M120" s="47"/>
      <c r="N120" s="47"/>
      <c r="O120" s="47"/>
      <c r="P120" s="47"/>
    </row>
    <row r="121" spans="1:16" x14ac:dyDescent="0.2">
      <c r="A121" s="47"/>
      <c r="B121" s="47"/>
      <c r="C121" s="47"/>
      <c r="D121" s="47"/>
      <c r="E121" s="47"/>
      <c r="F121" s="47"/>
      <c r="G121" s="48"/>
      <c r="H121" s="47"/>
      <c r="I121" s="47"/>
      <c r="J121" s="47"/>
      <c r="K121" s="47"/>
      <c r="L121" s="47"/>
      <c r="M121" s="47"/>
      <c r="N121" s="47"/>
      <c r="O121" s="47"/>
      <c r="P121" s="47"/>
    </row>
    <row r="122" spans="1:16" x14ac:dyDescent="0.2">
      <c r="A122" s="47"/>
      <c r="B122" s="47"/>
      <c r="C122" s="47"/>
      <c r="D122" s="47"/>
      <c r="E122" s="47"/>
      <c r="F122" s="47"/>
      <c r="G122" s="48"/>
      <c r="H122" s="47"/>
      <c r="I122" s="47"/>
      <c r="J122" s="47"/>
      <c r="K122" s="47"/>
      <c r="L122" s="47"/>
      <c r="M122" s="47"/>
      <c r="N122" s="47"/>
      <c r="O122" s="47"/>
      <c r="P122" s="47"/>
    </row>
  </sheetData>
  <mergeCells count="3">
    <mergeCell ref="A1:P1"/>
    <mergeCell ref="A3:P3"/>
    <mergeCell ref="A4:P4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1. Español </vt:lpstr>
      <vt:lpstr>1. Inglés</vt:lpstr>
      <vt:lpstr>Inversiones por actividad</vt:lpstr>
      <vt:lpstr>Investment detail</vt:lpstr>
      <vt:lpstr>detalle millones</vt:lpstr>
      <vt:lpstr>gráfico español</vt:lpstr>
      <vt:lpstr>gráfico inglés</vt:lpstr>
      <vt:lpstr>Datos generales</vt:lpstr>
      <vt:lpstr>'1. Español '!Área_de_impresión</vt:lpstr>
      <vt:lpstr>'1. Inglés'!Área_de_impresión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marcela meza</dc:creator>
  <cp:lastModifiedBy>Claudia Marcela Meza Vega</cp:lastModifiedBy>
  <cp:lastPrinted>2019-08-20T19:20:39Z</cp:lastPrinted>
  <dcterms:created xsi:type="dcterms:W3CDTF">2019-02-14T17:30:28Z</dcterms:created>
  <dcterms:modified xsi:type="dcterms:W3CDTF">2019-10-09T18:27:25Z</dcterms:modified>
</cp:coreProperties>
</file>