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lian.medrano\Documents\A2_Reportes\1003 Inversiones en información\Reporte\Publicaciones\2020_06\"/>
    </mc:Choice>
  </mc:AlternateContent>
  <xr:revisionPtr revIDLastSave="0" documentId="13_ncr:1_{FE2C791A-F0B3-45DC-A6B7-006DCD161B45}" xr6:coauthVersionLast="45" xr6:coauthVersionMax="45" xr10:uidLastSave="{00000000-0000-0000-0000-000000000000}"/>
  <bookViews>
    <workbookView xWindow="-120" yWindow="-120" windowWidth="20730" windowHeight="11160" xr2:uid="{00000000-000D-0000-FFFF-FFFF00000000}"/>
  </bookViews>
  <sheets>
    <sheet name="Inversiones en información" sheetId="3" r:id="rId1"/>
    <sheet name="Ingresos al CNIH"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3" l="1"/>
  <c r="J44" i="3" l="1"/>
  <c r="J43" i="3"/>
  <c r="J42" i="3"/>
  <c r="J41" i="3"/>
  <c r="J40" i="3"/>
  <c r="I39" i="3"/>
  <c r="I29" i="3" s="1"/>
  <c r="H39" i="3"/>
  <c r="G39" i="3"/>
  <c r="F39" i="3"/>
  <c r="E39" i="3"/>
  <c r="D39" i="3"/>
  <c r="J38" i="3"/>
  <c r="J37" i="3"/>
  <c r="J36" i="3"/>
  <c r="J35" i="3"/>
  <c r="J34" i="3"/>
  <c r="J33" i="3"/>
  <c r="J32" i="3"/>
  <c r="J31" i="3"/>
  <c r="I30" i="3"/>
  <c r="H30" i="3"/>
  <c r="G30" i="3"/>
  <c r="F30" i="3"/>
  <c r="E30" i="3"/>
  <c r="D30" i="3"/>
  <c r="D29" i="3" s="1"/>
  <c r="J28" i="3"/>
  <c r="J27" i="3"/>
  <c r="J26" i="3"/>
  <c r="I25" i="3"/>
  <c r="I24" i="3" s="1"/>
  <c r="H25" i="3"/>
  <c r="H24" i="3" s="1"/>
  <c r="G25" i="3"/>
  <c r="G24" i="3" s="1"/>
  <c r="F25" i="3"/>
  <c r="E25" i="3"/>
  <c r="E24" i="3" s="1"/>
  <c r="D25" i="3"/>
  <c r="F24" i="3"/>
  <c r="D24" i="3"/>
  <c r="J23" i="3"/>
  <c r="J22" i="3"/>
  <c r="J21" i="3"/>
  <c r="I20" i="3"/>
  <c r="H20" i="3"/>
  <c r="G20" i="3"/>
  <c r="E20" i="3"/>
  <c r="D20" i="3"/>
  <c r="J19" i="3"/>
  <c r="J18" i="3"/>
  <c r="J17" i="3"/>
  <c r="I16" i="3"/>
  <c r="I15" i="3" s="1"/>
  <c r="H16" i="3"/>
  <c r="G16" i="3"/>
  <c r="G15" i="3" s="1"/>
  <c r="F16" i="3"/>
  <c r="F15" i="3" s="1"/>
  <c r="E16" i="3"/>
  <c r="E15" i="3" s="1"/>
  <c r="D16" i="3"/>
  <c r="D15" i="3" s="1"/>
  <c r="F29" i="3" l="1"/>
  <c r="H15" i="3"/>
  <c r="H45" i="3" s="1"/>
  <c r="E29" i="3"/>
  <c r="G29" i="3"/>
  <c r="G45" i="3" s="1"/>
  <c r="J25" i="3"/>
  <c r="F45" i="3"/>
  <c r="H29" i="3"/>
  <c r="J29" i="3" s="1"/>
  <c r="J30" i="3"/>
  <c r="J39" i="3"/>
  <c r="J20" i="3"/>
  <c r="D45" i="3"/>
  <c r="J15" i="3"/>
  <c r="E45" i="3"/>
  <c r="J24" i="3"/>
  <c r="I45" i="3"/>
  <c r="J16" i="3"/>
  <c r="C34" i="4"/>
  <c r="C33" i="4"/>
  <c r="C31" i="4"/>
  <c r="C32" i="4"/>
  <c r="J45" i="3" l="1"/>
  <c r="C35" i="4"/>
  <c r="C36" i="4" s="1"/>
</calcChain>
</file>

<file path=xl/sharedStrings.xml><?xml version="1.0" encoding="utf-8"?>
<sst xmlns="http://schemas.openxmlformats.org/spreadsheetml/2006/main" count="125" uniqueCount="58">
  <si>
    <t>En desarrollo</t>
  </si>
  <si>
    <t>Con adquisición</t>
  </si>
  <si>
    <t>Sísmica 3D</t>
  </si>
  <si>
    <t>Sin adquisición</t>
  </si>
  <si>
    <t>Sísmica 2D</t>
  </si>
  <si>
    <t>Por iniciar</t>
  </si>
  <si>
    <t>Terminó</t>
  </si>
  <si>
    <t>Geoquímico</t>
  </si>
  <si>
    <t>Total general</t>
  </si>
  <si>
    <t>Total</t>
  </si>
  <si>
    <t>Inversión (millones de dólares)</t>
  </si>
  <si>
    <t>Estatus estudio ARES/Tecnología</t>
  </si>
  <si>
    <t>Datos áreas contractuales</t>
  </si>
  <si>
    <t>Datos geofísicos</t>
  </si>
  <si>
    <t>Datos sísmicos</t>
  </si>
  <si>
    <t>Por disposición de caja de núcleo en la mesa</t>
  </si>
  <si>
    <t>Por toma de imagen digital de alta resolución de lámina delgada</t>
  </si>
  <si>
    <t>Información digital</t>
  </si>
  <si>
    <t>Información de muestras físicas</t>
  </si>
  <si>
    <t>Tipo/Concepto</t>
  </si>
  <si>
    <t>Ingresos al CNIH</t>
  </si>
  <si>
    <t>Información digital*</t>
  </si>
  <si>
    <t>* La clasificación de información es con fines ilustrativos.</t>
  </si>
  <si>
    <t>(millones de dólares)</t>
  </si>
  <si>
    <t>Fuente: Comisión Nacional de Hidrocarburos. Considera los estudios de Autorizaciones de Reconocimiento y Exploración Superficial (ARES). Sistema de pagos electrónicos e5.</t>
  </si>
  <si>
    <t>Inversiones de ARES</t>
  </si>
  <si>
    <t>Ingresos del CNIH</t>
  </si>
  <si>
    <t>Concepto</t>
  </si>
  <si>
    <t>Datos de pozos</t>
  </si>
  <si>
    <t>Muestras físicas</t>
  </si>
  <si>
    <t>Tipo de cambio (pesos/dólar)</t>
  </si>
  <si>
    <t>Ejercicio</t>
  </si>
  <si>
    <t/>
  </si>
  <si>
    <t>Por el uso de mesa de rodillos o módulo de consulta</t>
  </si>
  <si>
    <t>Por uso de microscopio estereoscópico o petrográfico</t>
  </si>
  <si>
    <t>Por la toma y envío de fotografías con microscopio</t>
  </si>
  <si>
    <t>Por disposición de láminas delgadas</t>
  </si>
  <si>
    <t>Por disposición o préstamo de muestras de canal</t>
  </si>
  <si>
    <t>Por disposición, corte y préstamo de tapones y almohadilla de núcleos</t>
  </si>
  <si>
    <t>Por elaboración y préstamo de lámina delgada</t>
  </si>
  <si>
    <t>Sísmica 3D NAZ</t>
  </si>
  <si>
    <t>Sísmica 3D OBC</t>
  </si>
  <si>
    <t>Sísmica 3D WAZ</t>
  </si>
  <si>
    <t>Aeromagnetometría</t>
  </si>
  <si>
    <t>Análisis geológico</t>
  </si>
  <si>
    <t>Batimetría</t>
  </si>
  <si>
    <t>Electromagnético</t>
  </si>
  <si>
    <t>Sin adquisición, Pozos</t>
  </si>
  <si>
    <t xml:space="preserve">Por el uso de sala de uso múltiple </t>
  </si>
  <si>
    <t>Sísmica 3D terrestre</t>
  </si>
  <si>
    <r>
      <rPr>
        <vertAlign val="superscript"/>
        <sz val="10"/>
        <color theme="1"/>
        <rFont val="Montserrat"/>
      </rPr>
      <t>1/</t>
    </r>
    <r>
      <rPr>
        <sz val="10"/>
        <color theme="1"/>
        <rFont val="Montserrat"/>
      </rPr>
      <t xml:space="preserve"> El monto de aprovechamientos fue reexpresado en dólares utilizando el tipo de cambio para solventar obligaciones denominadas en dólares de los EE.UU., pagaderas en la República Mexicana promedio observado, publicado por Banco de México.</t>
    </r>
  </si>
  <si>
    <t>Gavimetría y magnetometría</t>
  </si>
  <si>
    <t>30 de junio de 2020</t>
  </si>
  <si>
    <r>
      <t>Ingresos al CNIH</t>
    </r>
    <r>
      <rPr>
        <b/>
        <vertAlign val="superscript"/>
        <sz val="14"/>
        <color theme="1"/>
        <rFont val="Montserrat"/>
      </rPr>
      <t>/1</t>
    </r>
    <r>
      <rPr>
        <b/>
        <sz val="14"/>
        <color theme="1"/>
        <rFont val="Montserrat"/>
      </rPr>
      <t xml:space="preserve"> (MMUSD)</t>
    </r>
  </si>
  <si>
    <t>Fuente: Comisión Nacional de Hidrocarburos. Aprovechamientos registrados en el sistema de pagos electrónicos e5 al corte 7 de julio de 2020, corresponde al monto efectivamente pagado en pesos mexicanos.</t>
  </si>
  <si>
    <t>Inversiones en actividades de las Autorizaciones para el Reconocimiento y Exploración Superficial (ARES)</t>
  </si>
  <si>
    <t>Inversiones en información (MMUSD)</t>
  </si>
  <si>
    <t>El monto de ingresos al CNIH por aprovechamientos fueron reexpresado en dólares utilizando el tipo de cambio para solventar obligaciones denominadas en dólares de los EE.UU.A., pagaderas en la República Mexicana promedio observado, publicado por Banco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</si>
</sst>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b/>
      <sz val="14"/>
      <color theme="1"/>
      <name val="Montserrat"/>
    </font>
    <font>
      <b/>
      <vertAlign val="superscript"/>
      <sz val="14"/>
      <color theme="1"/>
      <name val="Montserrat"/>
    </font>
    <font>
      <sz val="11"/>
      <color theme="1"/>
      <name val="Montserrat"/>
    </font>
    <font>
      <b/>
      <sz val="11"/>
      <color theme="0"/>
      <name val="Montserrat"/>
    </font>
    <font>
      <b/>
      <sz val="11"/>
      <color theme="1" tint="0.34998626667073579"/>
      <name val="Montserrat"/>
    </font>
    <font>
      <sz val="10"/>
      <color theme="1"/>
      <name val="Montserrat"/>
    </font>
    <font>
      <vertAlign val="superscript"/>
      <sz val="10"/>
      <color theme="1"/>
      <name val="Montserrat"/>
    </font>
    <font>
      <b/>
      <sz val="11"/>
      <color theme="1"/>
      <name val="Montserrat"/>
    </font>
    <font>
      <i/>
      <sz val="10"/>
      <color theme="1"/>
      <name val="Montserrat"/>
    </font>
    <font>
      <sz val="11"/>
      <color rgb="FFFF0000"/>
      <name val="Montserrat"/>
    </font>
    <font>
      <sz val="11"/>
      <color theme="0"/>
      <name val="Montserrat"/>
    </font>
    <font>
      <sz val="11"/>
      <color rgb="FFC00000"/>
      <name val="Montserrat"/>
    </font>
  </fonts>
  <fills count="7">
    <fill>
      <patternFill patternType="none"/>
    </fill>
    <fill>
      <patternFill patternType="gray125"/>
    </fill>
    <fill>
      <patternFill patternType="solid">
        <fgColor theme="0"/>
        <bgColor indexed="64"/>
      </patternFill>
    </fill>
    <fill>
      <patternFill patternType="solid">
        <fgColor rgb="FF621132"/>
        <bgColor indexed="64"/>
      </patternFill>
    </fill>
    <fill>
      <patternFill patternType="solid">
        <fgColor rgb="FF92D050"/>
        <bgColor indexed="64"/>
      </patternFill>
    </fill>
    <fill>
      <patternFill patternType="solid">
        <fgColor theme="9" tint="0.79995117038483843"/>
        <bgColor indexed="64"/>
      </patternFill>
    </fill>
    <fill>
      <patternFill patternType="solid">
        <fgColor theme="6" tint="-0.4999542222357860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16">
    <xf numFmtId="0" fontId="0" fillId="0" borderId="0" xfId="0"/>
    <xf numFmtId="3" fontId="4" fillId="2" borderId="0" xfId="0" applyNumberFormat="1" applyFont="1" applyFill="1"/>
    <xf numFmtId="0" fontId="4" fillId="2" borderId="0" xfId="0" applyFont="1" applyFill="1"/>
    <xf numFmtId="0" fontId="5" fillId="6" borderId="15" xfId="0" applyFont="1" applyFill="1" applyBorder="1"/>
    <xf numFmtId="0" fontId="6" fillId="5" borderId="15" xfId="0" applyFont="1" applyFill="1" applyBorder="1"/>
    <xf numFmtId="0" fontId="4" fillId="0" borderId="19" xfId="0" applyFont="1" applyBorder="1" applyAlignment="1">
      <alignment horizontal="left" indent="1"/>
    </xf>
    <xf numFmtId="0" fontId="4" fillId="0" borderId="21" xfId="0" applyFont="1" applyBorder="1" applyAlignment="1">
      <alignment horizontal="left" indent="1"/>
    </xf>
    <xf numFmtId="0" fontId="4" fillId="0" borderId="23" xfId="0" applyFont="1" applyBorder="1" applyAlignment="1">
      <alignment horizontal="left" indent="1"/>
    </xf>
    <xf numFmtId="0" fontId="6" fillId="4" borderId="15" xfId="0" applyFont="1" applyFill="1" applyBorder="1"/>
    <xf numFmtId="0" fontId="5" fillId="6" borderId="16" xfId="0" applyNumberFormat="1" applyFont="1" applyFill="1" applyBorder="1" applyAlignment="1">
      <alignment horizontal="right"/>
    </xf>
    <xf numFmtId="0" fontId="5" fillId="6" borderId="12" xfId="0" applyNumberFormat="1" applyFont="1" applyFill="1" applyBorder="1" applyAlignment="1">
      <alignment horizontal="right"/>
    </xf>
    <xf numFmtId="0" fontId="5" fillId="6" borderId="17" xfId="0" applyNumberFormat="1" applyFont="1" applyFill="1" applyBorder="1" applyAlignment="1">
      <alignment horizontal="right"/>
    </xf>
    <xf numFmtId="0" fontId="4" fillId="2" borderId="13" xfId="0" applyFont="1" applyFill="1" applyBorder="1"/>
    <xf numFmtId="0" fontId="5" fillId="3" borderId="13" xfId="0" applyNumberFormat="1" applyFont="1" applyFill="1" applyBorder="1"/>
    <xf numFmtId="0" fontId="4" fillId="2" borderId="0" xfId="0" applyFont="1" applyFill="1" applyBorder="1"/>
    <xf numFmtId="3" fontId="4" fillId="2" borderId="0" xfId="0" applyNumberFormat="1" applyFont="1" applyFill="1" applyBorder="1"/>
    <xf numFmtId="0" fontId="7" fillId="2" borderId="0" xfId="0" applyFont="1" applyFill="1"/>
    <xf numFmtId="0" fontId="4" fillId="2" borderId="0" xfId="0" quotePrefix="1" applyFont="1" applyFill="1" applyAlignment="1">
      <alignment horizontal="center"/>
    </xf>
    <xf numFmtId="0" fontId="5" fillId="6" borderId="15" xfId="0" quotePrefix="1" applyFont="1" applyFill="1" applyBorder="1" applyAlignment="1">
      <alignment horizontal="center"/>
    </xf>
    <xf numFmtId="0" fontId="5" fillId="6" borderId="16"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0" fontId="5" fillId="6" borderId="17" xfId="0" applyNumberFormat="1" applyFont="1" applyFill="1" applyBorder="1" applyAlignment="1">
      <alignment horizontal="center" vertical="center" wrapText="1"/>
    </xf>
    <xf numFmtId="0" fontId="4" fillId="2" borderId="19" xfId="0" quotePrefix="1" applyFont="1" applyFill="1" applyBorder="1" applyAlignment="1">
      <alignment horizontal="center"/>
    </xf>
    <xf numFmtId="4" fontId="4" fillId="2" borderId="14" xfId="0" applyNumberFormat="1" applyFont="1" applyFill="1" applyBorder="1" applyAlignment="1">
      <alignment horizontal="center"/>
    </xf>
    <xf numFmtId="4" fontId="4" fillId="2" borderId="25" xfId="0" applyNumberFormat="1" applyFont="1" applyFill="1" applyBorder="1" applyAlignment="1">
      <alignment horizontal="center"/>
    </xf>
    <xf numFmtId="4" fontId="4" fillId="2" borderId="20" xfId="0" applyNumberFormat="1" applyFont="1" applyFill="1" applyBorder="1" applyAlignment="1">
      <alignment horizontal="center"/>
    </xf>
    <xf numFmtId="0" fontId="4" fillId="2" borderId="23" xfId="0" quotePrefix="1" applyFont="1" applyFill="1" applyBorder="1" applyAlignment="1">
      <alignment horizontal="center"/>
    </xf>
    <xf numFmtId="4" fontId="4" fillId="2" borderId="18" xfId="0" quotePrefix="1" applyNumberFormat="1" applyFont="1" applyFill="1" applyBorder="1" applyAlignment="1">
      <alignment horizontal="center"/>
    </xf>
    <xf numFmtId="0" fontId="9" fillId="4" borderId="15" xfId="0" quotePrefix="1" applyFont="1" applyFill="1" applyBorder="1" applyAlignment="1">
      <alignment horizontal="center"/>
    </xf>
    <xf numFmtId="4" fontId="9" fillId="4" borderId="16" xfId="0" quotePrefix="1" applyNumberFormat="1" applyFont="1" applyFill="1" applyBorder="1" applyAlignment="1">
      <alignment horizontal="center"/>
    </xf>
    <xf numFmtId="4" fontId="9" fillId="4" borderId="12" xfId="0" quotePrefix="1" applyNumberFormat="1" applyFont="1" applyFill="1" applyBorder="1" applyAlignment="1">
      <alignment horizontal="center"/>
    </xf>
    <xf numFmtId="4" fontId="9" fillId="4" borderId="17" xfId="0" quotePrefix="1" applyNumberFormat="1" applyFont="1" applyFill="1" applyBorder="1" applyAlignment="1">
      <alignment horizontal="center"/>
    </xf>
    <xf numFmtId="0" fontId="9" fillId="0" borderId="12"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5" fillId="6" borderId="10" xfId="0" applyFont="1" applyFill="1" applyBorder="1" applyAlignment="1">
      <alignment horizontal="center" vertical="center" wrapText="1"/>
    </xf>
    <xf numFmtId="0" fontId="4" fillId="0" borderId="4" xfId="0" applyFont="1" applyBorder="1"/>
    <xf numFmtId="4" fontId="4" fillId="0" borderId="0" xfId="0" applyNumberFormat="1" applyFont="1" applyBorder="1" applyAlignment="1">
      <alignment horizontal="center"/>
    </xf>
    <xf numFmtId="1" fontId="5" fillId="6" borderId="11"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0" borderId="1" xfId="0" applyFont="1" applyBorder="1"/>
    <xf numFmtId="4" fontId="4" fillId="0" borderId="2" xfId="0" applyNumberFormat="1" applyFont="1" applyBorder="1" applyAlignment="1">
      <alignment horizontal="center"/>
    </xf>
    <xf numFmtId="0" fontId="9" fillId="4" borderId="10" xfId="0" applyFont="1" applyFill="1" applyBorder="1"/>
    <xf numFmtId="4" fontId="9" fillId="4" borderId="11" xfId="0" applyNumberFormat="1" applyFont="1" applyFill="1" applyBorder="1" applyAlignment="1">
      <alignment horizontal="center"/>
    </xf>
    <xf numFmtId="4" fontId="6" fillId="4" borderId="17" xfId="0" applyNumberFormat="1" applyFont="1" applyFill="1" applyBorder="1" applyAlignment="1">
      <alignment horizontal="right"/>
    </xf>
    <xf numFmtId="4" fontId="6" fillId="5" borderId="16" xfId="0" applyNumberFormat="1" applyFont="1" applyFill="1" applyBorder="1" applyAlignment="1">
      <alignment horizontal="right"/>
    </xf>
    <xf numFmtId="4" fontId="6" fillId="5" borderId="12" xfId="0" applyNumberFormat="1" applyFont="1" applyFill="1" applyBorder="1" applyAlignment="1">
      <alignment horizontal="right"/>
    </xf>
    <xf numFmtId="4" fontId="6" fillId="5" borderId="17" xfId="0" applyNumberFormat="1" applyFont="1" applyFill="1" applyBorder="1" applyAlignment="1">
      <alignment horizontal="right"/>
    </xf>
    <xf numFmtId="4" fontId="4" fillId="0" borderId="14" xfId="0" applyNumberFormat="1" applyFont="1" applyBorder="1" applyAlignment="1">
      <alignment horizontal="right"/>
    </xf>
    <xf numFmtId="4" fontId="4" fillId="0" borderId="25" xfId="0" applyNumberFormat="1" applyFont="1" applyBorder="1" applyAlignment="1">
      <alignment horizontal="right"/>
    </xf>
    <xf numFmtId="4" fontId="4" fillId="0" borderId="20" xfId="0" applyNumberFormat="1" applyFont="1" applyBorder="1" applyAlignment="1">
      <alignment horizontal="right"/>
    </xf>
    <xf numFmtId="4" fontId="4" fillId="0" borderId="22" xfId="0" applyNumberFormat="1" applyFont="1" applyBorder="1" applyAlignment="1">
      <alignment horizontal="right"/>
    </xf>
    <xf numFmtId="4" fontId="4" fillId="0" borderId="7" xfId="0" applyNumberFormat="1" applyFont="1" applyBorder="1" applyAlignment="1">
      <alignment horizontal="right"/>
    </xf>
    <xf numFmtId="4" fontId="4" fillId="0" borderId="24" xfId="0" applyNumberFormat="1" applyFont="1" applyBorder="1" applyAlignment="1">
      <alignment horizontal="right"/>
    </xf>
    <xf numFmtId="4" fontId="4" fillId="0" borderId="13" xfId="0" applyNumberFormat="1" applyFont="1" applyBorder="1" applyAlignment="1">
      <alignment horizontal="right"/>
    </xf>
    <xf numFmtId="4" fontId="4" fillId="0" borderId="26" xfId="0" applyNumberFormat="1" applyFont="1" applyBorder="1" applyAlignment="1">
      <alignment horizontal="right"/>
    </xf>
    <xf numFmtId="4" fontId="4" fillId="0" borderId="27" xfId="0" applyNumberFormat="1" applyFont="1" applyBorder="1" applyAlignment="1">
      <alignment horizontal="right"/>
    </xf>
    <xf numFmtId="4" fontId="6" fillId="4" borderId="16" xfId="0" applyNumberFormat="1" applyFont="1" applyFill="1" applyBorder="1" applyAlignment="1">
      <alignment horizontal="right"/>
    </xf>
    <xf numFmtId="4" fontId="6" fillId="4" borderId="12" xfId="0" applyNumberFormat="1" applyFont="1" applyFill="1" applyBorder="1" applyAlignment="1">
      <alignment horizontal="right"/>
    </xf>
    <xf numFmtId="4" fontId="4" fillId="2" borderId="13" xfId="0" applyNumberFormat="1" applyFont="1" applyFill="1" applyBorder="1"/>
    <xf numFmtId="0" fontId="4" fillId="2" borderId="0" xfId="0" applyFont="1" applyFill="1" applyAlignment="1">
      <alignment horizontal="center"/>
    </xf>
    <xf numFmtId="0" fontId="4" fillId="0" borderId="0" xfId="0" applyFont="1" applyAlignment="1">
      <alignment horizontal="center"/>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9" fillId="2" borderId="0" xfId="0" applyFont="1" applyFill="1" applyAlignment="1">
      <alignment horizontal="center"/>
    </xf>
    <xf numFmtId="0" fontId="4" fillId="2" borderId="0" xfId="0" applyFont="1" applyFill="1" applyAlignment="1">
      <alignment horizontal="center"/>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17" fontId="4" fillId="0" borderId="0" xfId="0" quotePrefix="1" applyNumberFormat="1" applyFont="1" applyAlignment="1">
      <alignment horizontal="center"/>
    </xf>
    <xf numFmtId="0" fontId="4" fillId="0" borderId="0" xfId="0" applyFont="1" applyAlignment="1">
      <alignment horizontal="center"/>
    </xf>
    <xf numFmtId="0" fontId="2" fillId="2" borderId="0" xfId="0" applyFont="1" applyFill="1" applyAlignment="1">
      <alignment horizontal="center" vertical="center"/>
    </xf>
    <xf numFmtId="17" fontId="4" fillId="0" borderId="0" xfId="0" quotePrefix="1" applyNumberFormat="1" applyFont="1" applyAlignment="1">
      <alignment horizontal="center" vertical="center"/>
    </xf>
    <xf numFmtId="0" fontId="4" fillId="0" borderId="0" xfId="0" applyFont="1" applyAlignment="1">
      <alignment horizontal="center" vertical="center"/>
    </xf>
    <xf numFmtId="0" fontId="7" fillId="2" borderId="0" xfId="0" applyFont="1" applyFill="1" applyAlignment="1">
      <alignment horizontal="left" wrapText="1"/>
    </xf>
    <xf numFmtId="0" fontId="7" fillId="2" borderId="0" xfId="0" applyFont="1" applyFill="1" applyBorder="1" applyAlignment="1">
      <alignment horizontal="left" vertical="center" wrapText="1"/>
    </xf>
    <xf numFmtId="0" fontId="10" fillId="2" borderId="0" xfId="0" quotePrefix="1" applyFont="1" applyFill="1" applyAlignment="1">
      <alignment horizontal="center" vertical="center"/>
    </xf>
    <xf numFmtId="4" fontId="5" fillId="6" borderId="12" xfId="0" applyNumberFormat="1" applyFont="1" applyFill="1" applyBorder="1" applyAlignment="1">
      <alignment horizontal="center" vertical="center" wrapText="1"/>
    </xf>
    <xf numFmtId="4" fontId="5" fillId="6" borderId="11" xfId="0" applyNumberFormat="1" applyFont="1" applyFill="1" applyBorder="1" applyAlignment="1">
      <alignment horizontal="center" vertical="center" wrapText="1"/>
    </xf>
    <xf numFmtId="0" fontId="9" fillId="5" borderId="4" xfId="0" applyFont="1" applyFill="1" applyBorder="1"/>
    <xf numFmtId="4" fontId="9" fillId="5" borderId="7" xfId="0" applyNumberFormat="1" applyFont="1" applyFill="1" applyBorder="1" applyAlignment="1">
      <alignment horizontal="center"/>
    </xf>
    <xf numFmtId="4" fontId="4" fillId="0" borderId="7" xfId="0" applyNumberFormat="1" applyFont="1" applyBorder="1" applyAlignment="1">
      <alignment horizontal="center"/>
    </xf>
    <xf numFmtId="0" fontId="9" fillId="5" borderId="5" xfId="0" applyFont="1" applyFill="1" applyBorder="1"/>
    <xf numFmtId="4" fontId="9" fillId="5" borderId="9" xfId="0" applyNumberFormat="1" applyFont="1" applyFill="1" applyBorder="1" applyAlignment="1">
      <alignment horizontal="center"/>
    </xf>
    <xf numFmtId="4" fontId="9" fillId="5" borderId="6" xfId="0" applyNumberFormat="1" applyFont="1" applyFill="1" applyBorder="1" applyAlignment="1">
      <alignment horizontal="center"/>
    </xf>
    <xf numFmtId="0" fontId="5" fillId="4" borderId="10" xfId="0" applyFont="1" applyFill="1" applyBorder="1" applyAlignment="1">
      <alignment horizontal="center" vertical="center" wrapText="1"/>
    </xf>
    <xf numFmtId="4" fontId="5" fillId="4" borderId="11" xfId="0" applyNumberFormat="1" applyFont="1" applyFill="1" applyBorder="1" applyAlignment="1">
      <alignment horizontal="center" vertical="center" wrapText="1"/>
    </xf>
    <xf numFmtId="1" fontId="5" fillId="6" borderId="28" xfId="0" applyNumberFormat="1" applyFont="1" applyFill="1" applyBorder="1" applyAlignment="1">
      <alignment horizontal="center" vertical="center" wrapText="1"/>
    </xf>
    <xf numFmtId="4" fontId="4" fillId="0" borderId="29" xfId="0" applyNumberFormat="1" applyFont="1" applyBorder="1" applyAlignment="1">
      <alignment horizontal="center"/>
    </xf>
    <xf numFmtId="4" fontId="4" fillId="0" borderId="30" xfId="0" applyNumberFormat="1" applyFont="1" applyBorder="1" applyAlignment="1">
      <alignment horizontal="center"/>
    </xf>
    <xf numFmtId="4" fontId="9" fillId="4" borderId="28" xfId="0" applyNumberFormat="1" applyFont="1" applyFill="1" applyBorder="1" applyAlignment="1">
      <alignment horizontal="center"/>
    </xf>
    <xf numFmtId="4" fontId="9" fillId="5" borderId="0" xfId="0" applyNumberFormat="1" applyFont="1" applyFill="1" applyBorder="1" applyAlignment="1">
      <alignment horizontal="center"/>
    </xf>
    <xf numFmtId="0" fontId="9" fillId="0" borderId="28" xfId="0" applyNumberFormat="1" applyFont="1" applyBorder="1" applyAlignment="1">
      <alignment horizontal="center" vertical="center" wrapText="1"/>
    </xf>
    <xf numFmtId="4" fontId="5" fillId="6" borderId="28" xfId="0" applyNumberFormat="1" applyFont="1" applyFill="1" applyBorder="1" applyAlignment="1">
      <alignment horizontal="center" vertical="center" wrapText="1"/>
    </xf>
    <xf numFmtId="4" fontId="9" fillId="5" borderId="30" xfId="0" applyNumberFormat="1" applyFont="1" applyFill="1" applyBorder="1" applyAlignment="1">
      <alignment horizontal="center"/>
    </xf>
    <xf numFmtId="4" fontId="9" fillId="5" borderId="31" xfId="0" applyNumberFormat="1" applyFont="1" applyFill="1" applyBorder="1" applyAlignment="1">
      <alignment horizontal="center"/>
    </xf>
    <xf numFmtId="4" fontId="5" fillId="4" borderId="28" xfId="0" applyNumberFormat="1" applyFont="1" applyFill="1" applyBorder="1" applyAlignment="1">
      <alignment horizontal="center" vertical="center" wrapText="1"/>
    </xf>
    <xf numFmtId="0" fontId="4" fillId="0" borderId="0" xfId="0" applyFont="1"/>
    <xf numFmtId="4" fontId="4" fillId="0" borderId="0" xfId="0" applyNumberFormat="1" applyFont="1"/>
    <xf numFmtId="0" fontId="11" fillId="0" borderId="0" xfId="0" applyFont="1"/>
    <xf numFmtId="0" fontId="11" fillId="0" borderId="0" xfId="0" applyFont="1" applyAlignment="1">
      <alignment horizontal="center"/>
    </xf>
    <xf numFmtId="0" fontId="12" fillId="0" borderId="0" xfId="0" applyFont="1"/>
    <xf numFmtId="0" fontId="13" fillId="2" borderId="0" xfId="0" applyFont="1" applyFill="1"/>
    <xf numFmtId="0" fontId="11" fillId="2" borderId="0" xfId="0" applyFont="1" applyFill="1" applyBorder="1"/>
    <xf numFmtId="3" fontId="11" fillId="2" borderId="0" xfId="0" applyNumberFormat="1" applyFont="1" applyFill="1" applyBorder="1"/>
    <xf numFmtId="3" fontId="13" fillId="2" borderId="0" xfId="0" applyNumberFormat="1" applyFont="1" applyFill="1"/>
    <xf numFmtId="0" fontId="13" fillId="0" borderId="0" xfId="0" applyFont="1"/>
    <xf numFmtId="0" fontId="12" fillId="2" borderId="0" xfId="0" applyFont="1" applyFill="1"/>
    <xf numFmtId="3" fontId="12" fillId="0" borderId="0" xfId="0" applyNumberFormat="1" applyFont="1"/>
    <xf numFmtId="3" fontId="12" fillId="2" borderId="0" xfId="0" applyNumberFormat="1" applyFont="1" applyFill="1"/>
    <xf numFmtId="0" fontId="12" fillId="2" borderId="0" xfId="0" applyFont="1" applyFill="1" applyBorder="1" applyAlignment="1">
      <alignment horizontal="left" indent="1"/>
    </xf>
    <xf numFmtId="3" fontId="12" fillId="2" borderId="0" xfId="0" applyNumberFormat="1" applyFont="1" applyFill="1" applyBorder="1"/>
    <xf numFmtId="0" fontId="5" fillId="2" borderId="0" xfId="0" applyFont="1" applyFill="1" applyBorder="1"/>
    <xf numFmtId="3" fontId="11" fillId="0" borderId="0" xfId="0" applyNumberFormat="1" applyFont="1"/>
    <xf numFmtId="3" fontId="4" fillId="0" borderId="0" xfId="0" applyNumberFormat="1" applyFont="1"/>
  </cellXfs>
  <cellStyles count="2">
    <cellStyle name="Normal" xfId="0" builtinId="0"/>
    <cellStyle name="Normal 2" xfId="1" xr:uid="{00000000-0005-0000-0000-000001000000}"/>
  </cellStyles>
  <dxfs count="0"/>
  <tableStyles count="0" defaultTableStyle="TableStyleMedium2" defaultPivotStyle="PivotStyleLight16"/>
  <colors>
    <mruColors>
      <color rgb="FFF3C571"/>
      <color rgb="FFF8DFC4"/>
      <color rgb="FFFFEFB3"/>
      <color rgb="FFF2D6AC"/>
      <color rgb="FFEDB1B2"/>
      <color rgb="FFFEA0A0"/>
      <color rgb="FFF6A8AA"/>
      <color rgb="FFD49690"/>
      <color rgb="FF9D244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90"/>
  <sheetViews>
    <sheetView showGridLines="0" tabSelected="1" zoomScaleNormal="100" workbookViewId="0">
      <selection sqref="A1:L1"/>
    </sheetView>
  </sheetViews>
  <sheetFormatPr baseColWidth="10" defaultRowHeight="18" x14ac:dyDescent="0.35"/>
  <cols>
    <col min="1" max="1" width="7" style="98" customWidth="1"/>
    <col min="2" max="2" width="5.140625" style="98" customWidth="1"/>
    <col min="3" max="3" width="35.5703125" style="98" bestFit="1" customWidth="1"/>
    <col min="4" max="10" width="11" style="60" customWidth="1"/>
    <col min="11" max="11" width="11" style="98" customWidth="1"/>
    <col min="12" max="12" width="8.42578125" style="98" bestFit="1" customWidth="1"/>
    <col min="13" max="15" width="11.42578125" style="98"/>
    <col min="16" max="20" width="20.42578125" style="98" bestFit="1" customWidth="1"/>
    <col min="21" max="16384" width="11.42578125" style="98"/>
  </cols>
  <sheetData>
    <row r="1" spans="1:12" ht="21.75" x14ac:dyDescent="0.35">
      <c r="A1" s="72" t="s">
        <v>56</v>
      </c>
      <c r="B1" s="72"/>
      <c r="C1" s="72"/>
      <c r="D1" s="72"/>
      <c r="E1" s="72"/>
      <c r="F1" s="72"/>
      <c r="G1" s="72"/>
      <c r="H1" s="72"/>
      <c r="I1" s="72"/>
      <c r="J1" s="72"/>
      <c r="K1" s="72"/>
      <c r="L1" s="72"/>
    </row>
    <row r="2" spans="1:12" x14ac:dyDescent="0.35">
      <c r="A2" s="70" t="s">
        <v>52</v>
      </c>
      <c r="B2" s="71"/>
      <c r="C2" s="71"/>
      <c r="D2" s="71"/>
      <c r="E2" s="71"/>
      <c r="F2" s="71"/>
      <c r="G2" s="71"/>
      <c r="H2" s="71"/>
      <c r="I2" s="71"/>
      <c r="J2" s="71"/>
      <c r="K2" s="71"/>
      <c r="L2" s="71"/>
    </row>
    <row r="3" spans="1:12" x14ac:dyDescent="0.35">
      <c r="A3" s="77"/>
      <c r="B3" s="77"/>
      <c r="C3" s="77"/>
      <c r="D3" s="77"/>
      <c r="E3" s="77"/>
      <c r="F3" s="77"/>
      <c r="G3" s="77"/>
      <c r="H3" s="77"/>
      <c r="I3" s="77"/>
      <c r="J3" s="77"/>
      <c r="K3" s="77"/>
      <c r="L3" s="77"/>
    </row>
    <row r="4" spans="1:12" ht="18.75" thickBot="1" x14ac:dyDescent="0.4">
      <c r="A4" s="2"/>
      <c r="B4" s="2"/>
      <c r="C4" s="2"/>
      <c r="D4" s="59"/>
      <c r="E4" s="59"/>
      <c r="F4" s="59"/>
      <c r="G4" s="59"/>
      <c r="H4" s="59"/>
      <c r="I4" s="59"/>
      <c r="J4" s="59"/>
      <c r="K4" s="17"/>
      <c r="L4" s="17"/>
    </row>
    <row r="5" spans="1:12" ht="18.75" thickBot="1" x14ac:dyDescent="0.4">
      <c r="A5" s="2"/>
      <c r="B5" s="2"/>
      <c r="C5" s="18" t="s">
        <v>27</v>
      </c>
      <c r="D5" s="19">
        <v>2015</v>
      </c>
      <c r="E5" s="19">
        <v>2016</v>
      </c>
      <c r="F5" s="19">
        <v>2017</v>
      </c>
      <c r="G5" s="19">
        <v>2018</v>
      </c>
      <c r="H5" s="19">
        <v>2019</v>
      </c>
      <c r="I5" s="20">
        <v>2020</v>
      </c>
      <c r="J5" s="21" t="s">
        <v>9</v>
      </c>
      <c r="K5" s="17"/>
      <c r="L5" s="17"/>
    </row>
    <row r="6" spans="1:12" x14ac:dyDescent="0.35">
      <c r="A6" s="2"/>
      <c r="B6" s="2"/>
      <c r="C6" s="22" t="s">
        <v>25</v>
      </c>
      <c r="D6" s="23">
        <v>2273.52</v>
      </c>
      <c r="E6" s="23">
        <v>441.87999999999994</v>
      </c>
      <c r="F6" s="23">
        <v>170.59</v>
      </c>
      <c r="G6" s="23">
        <v>1310.6099999999999</v>
      </c>
      <c r="H6" s="23">
        <v>77.040000000000006</v>
      </c>
      <c r="I6" s="24">
        <v>0</v>
      </c>
      <c r="J6" s="25">
        <v>4273.6400000000003</v>
      </c>
      <c r="K6" s="17"/>
      <c r="L6" s="17"/>
    </row>
    <row r="7" spans="1:12" ht="18.75" thickBot="1" x14ac:dyDescent="0.4">
      <c r="A7" s="2"/>
      <c r="B7" s="2"/>
      <c r="C7" s="26" t="s">
        <v>26</v>
      </c>
      <c r="D7" s="27">
        <v>142.46857474461231</v>
      </c>
      <c r="E7" s="27">
        <v>88.8553002630523</v>
      </c>
      <c r="F7" s="27">
        <v>48.451669197094574</v>
      </c>
      <c r="G7" s="27">
        <v>23.005985833147108</v>
      </c>
      <c r="H7" s="27">
        <v>9.7845959314024586</v>
      </c>
      <c r="I7" s="27">
        <v>2.1028024711381397</v>
      </c>
      <c r="J7" s="27">
        <v>314.6689284404469</v>
      </c>
      <c r="K7" s="17"/>
      <c r="L7" s="17"/>
    </row>
    <row r="8" spans="1:12" ht="18.75" thickBot="1" x14ac:dyDescent="0.4">
      <c r="A8" s="2"/>
      <c r="B8" s="2"/>
      <c r="C8" s="28" t="s">
        <v>9</v>
      </c>
      <c r="D8" s="29">
        <v>2415.9885747446124</v>
      </c>
      <c r="E8" s="29">
        <v>530.7353002630523</v>
      </c>
      <c r="F8" s="29">
        <v>219.04166919709456</v>
      </c>
      <c r="G8" s="29">
        <v>1333.6159858331471</v>
      </c>
      <c r="H8" s="29">
        <v>86.82459593140247</v>
      </c>
      <c r="I8" s="30">
        <v>2.1028024711381397</v>
      </c>
      <c r="J8" s="31">
        <v>4588.3089284404468</v>
      </c>
      <c r="K8" s="17"/>
      <c r="L8" s="17"/>
    </row>
    <row r="9" spans="1:12" x14ac:dyDescent="0.35">
      <c r="A9" s="2"/>
      <c r="B9" s="2"/>
      <c r="D9" s="17"/>
      <c r="E9" s="17"/>
      <c r="F9" s="17"/>
      <c r="G9" s="17"/>
      <c r="H9" s="17"/>
      <c r="I9" s="17"/>
      <c r="J9" s="17"/>
      <c r="K9" s="17"/>
      <c r="L9" s="17"/>
    </row>
    <row r="10" spans="1:12" x14ac:dyDescent="0.35">
      <c r="A10" s="2"/>
      <c r="B10" s="2"/>
      <c r="C10" s="17"/>
      <c r="D10" s="17"/>
      <c r="E10" s="17"/>
      <c r="F10" s="17"/>
      <c r="G10" s="17"/>
      <c r="H10" s="17"/>
      <c r="I10" s="17"/>
      <c r="J10" s="17"/>
      <c r="K10" s="17"/>
      <c r="L10" s="17"/>
    </row>
    <row r="11" spans="1:12" x14ac:dyDescent="0.35">
      <c r="A11" s="63" t="s">
        <v>55</v>
      </c>
      <c r="B11" s="63"/>
      <c r="C11" s="63"/>
      <c r="D11" s="63"/>
      <c r="E11" s="63"/>
      <c r="F11" s="63"/>
      <c r="G11" s="63"/>
      <c r="H11" s="63"/>
      <c r="I11" s="63"/>
      <c r="J11" s="63"/>
      <c r="K11" s="63"/>
      <c r="L11" s="63"/>
    </row>
    <row r="12" spans="1:12" ht="18.75" thickBot="1" x14ac:dyDescent="0.4">
      <c r="A12" s="2"/>
      <c r="B12" s="2"/>
      <c r="C12" s="2"/>
      <c r="D12" s="59"/>
      <c r="E12" s="59"/>
      <c r="F12" s="59"/>
      <c r="G12" s="59"/>
      <c r="H12" s="59"/>
      <c r="I12" s="59"/>
      <c r="J12" s="59"/>
      <c r="K12" s="2"/>
      <c r="L12" s="2"/>
    </row>
    <row r="13" spans="1:12" ht="16.5" customHeight="1" thickBot="1" x14ac:dyDescent="0.4">
      <c r="A13" s="2"/>
      <c r="B13" s="2"/>
      <c r="C13" s="68" t="s">
        <v>11</v>
      </c>
      <c r="D13" s="65" t="s">
        <v>10</v>
      </c>
      <c r="E13" s="66"/>
      <c r="F13" s="66"/>
      <c r="G13" s="66"/>
      <c r="H13" s="66"/>
      <c r="I13" s="66"/>
      <c r="J13" s="67"/>
      <c r="K13" s="2"/>
      <c r="L13" s="2"/>
    </row>
    <row r="14" spans="1:12" ht="18.75" thickBot="1" x14ac:dyDescent="0.4">
      <c r="A14" s="2"/>
      <c r="B14" s="2"/>
      <c r="C14" s="69"/>
      <c r="D14" s="32">
        <v>2015</v>
      </c>
      <c r="E14" s="33">
        <v>2016</v>
      </c>
      <c r="F14" s="33">
        <v>2017</v>
      </c>
      <c r="G14" s="33">
        <v>2018</v>
      </c>
      <c r="H14" s="33">
        <v>2019</v>
      </c>
      <c r="I14" s="33">
        <v>2020</v>
      </c>
      <c r="J14" s="93" t="s">
        <v>9</v>
      </c>
      <c r="K14" s="2"/>
      <c r="L14" s="2"/>
    </row>
    <row r="15" spans="1:12" ht="18.75" thickBot="1" x14ac:dyDescent="0.4">
      <c r="A15" s="2"/>
      <c r="B15" s="2"/>
      <c r="C15" s="34" t="s">
        <v>0</v>
      </c>
      <c r="D15" s="78">
        <f>+D16+D20+D23</f>
        <v>1206.93</v>
      </c>
      <c r="E15" s="79">
        <f t="shared" ref="E15:I15" si="0">+E16+E20+E23</f>
        <v>19.38</v>
      </c>
      <c r="F15" s="79">
        <f t="shared" si="0"/>
        <v>22.16</v>
      </c>
      <c r="G15" s="79">
        <f t="shared" si="0"/>
        <v>1251.29</v>
      </c>
      <c r="H15" s="79">
        <f t="shared" si="0"/>
        <v>77.040000000000006</v>
      </c>
      <c r="I15" s="79">
        <f t="shared" si="0"/>
        <v>0</v>
      </c>
      <c r="J15" s="94">
        <f>SUM(D15:I15)</f>
        <v>2576.8000000000002</v>
      </c>
      <c r="K15" s="2"/>
      <c r="L15" s="2"/>
    </row>
    <row r="16" spans="1:12" x14ac:dyDescent="0.35">
      <c r="A16" s="2"/>
      <c r="B16" s="2"/>
      <c r="C16" s="80" t="s">
        <v>1</v>
      </c>
      <c r="D16" s="81">
        <f>SUM(D17:D19)</f>
        <v>1206.93</v>
      </c>
      <c r="E16" s="92">
        <f t="shared" ref="E16:I16" si="1">SUM(E17:E19)</f>
        <v>0</v>
      </c>
      <c r="F16" s="92">
        <f t="shared" si="1"/>
        <v>0</v>
      </c>
      <c r="G16" s="92">
        <f t="shared" si="1"/>
        <v>1048.79</v>
      </c>
      <c r="H16" s="92">
        <f t="shared" si="1"/>
        <v>58.34</v>
      </c>
      <c r="I16" s="92">
        <f t="shared" si="1"/>
        <v>0</v>
      </c>
      <c r="J16" s="95">
        <f t="shared" ref="J16:J44" si="2">SUM(D16:I16)</f>
        <v>2314.0600000000004</v>
      </c>
      <c r="K16" s="2"/>
      <c r="L16" s="2"/>
    </row>
    <row r="17" spans="1:20" x14ac:dyDescent="0.35">
      <c r="A17" s="2"/>
      <c r="B17" s="2"/>
      <c r="C17" s="35" t="s">
        <v>51</v>
      </c>
      <c r="D17" s="82"/>
      <c r="E17" s="36"/>
      <c r="F17" s="36"/>
      <c r="G17" s="36"/>
      <c r="H17" s="36">
        <v>58.34</v>
      </c>
      <c r="I17" s="36"/>
      <c r="J17" s="90">
        <f t="shared" si="2"/>
        <v>58.34</v>
      </c>
      <c r="K17" s="2"/>
      <c r="L17" s="2"/>
    </row>
    <row r="18" spans="1:20" x14ac:dyDescent="0.35">
      <c r="A18" s="2"/>
      <c r="B18" s="2"/>
      <c r="C18" s="35" t="s">
        <v>40</v>
      </c>
      <c r="D18" s="82"/>
      <c r="E18" s="36"/>
      <c r="F18" s="36"/>
      <c r="G18" s="36">
        <v>27.5</v>
      </c>
      <c r="H18" s="36"/>
      <c r="I18" s="36"/>
      <c r="J18" s="90">
        <f t="shared" si="2"/>
        <v>27.5</v>
      </c>
      <c r="K18" s="2"/>
      <c r="L18" s="2"/>
    </row>
    <row r="19" spans="1:20" x14ac:dyDescent="0.35">
      <c r="A19" s="2"/>
      <c r="B19" s="2"/>
      <c r="C19" s="35" t="s">
        <v>42</v>
      </c>
      <c r="D19" s="82">
        <v>1206.93</v>
      </c>
      <c r="E19" s="36"/>
      <c r="F19" s="36"/>
      <c r="G19" s="36">
        <v>1021.29</v>
      </c>
      <c r="H19" s="36"/>
      <c r="I19" s="36"/>
      <c r="J19" s="90">
        <f t="shared" si="2"/>
        <v>2228.2200000000003</v>
      </c>
      <c r="K19" s="2"/>
      <c r="L19" s="2"/>
    </row>
    <row r="20" spans="1:20" x14ac:dyDescent="0.35">
      <c r="A20" s="2"/>
      <c r="B20" s="2"/>
      <c r="C20" s="80" t="s">
        <v>3</v>
      </c>
      <c r="D20" s="81">
        <f>SUM(D21:D22)</f>
        <v>0</v>
      </c>
      <c r="E20" s="92">
        <f t="shared" ref="E20:I20" si="3">SUM(E21:E22)</f>
        <v>19.38</v>
      </c>
      <c r="F20" s="92">
        <f>SUM(F21:F22)</f>
        <v>4.45</v>
      </c>
      <c r="G20" s="92">
        <f t="shared" si="3"/>
        <v>201.28</v>
      </c>
      <c r="H20" s="92">
        <f t="shared" si="3"/>
        <v>16.940000000000001</v>
      </c>
      <c r="I20" s="92">
        <f t="shared" si="3"/>
        <v>0</v>
      </c>
      <c r="J20" s="95">
        <f t="shared" si="2"/>
        <v>242.05</v>
      </c>
      <c r="K20" s="2"/>
      <c r="L20" s="2"/>
    </row>
    <row r="21" spans="1:20" x14ac:dyDescent="0.35">
      <c r="A21" s="2"/>
      <c r="B21" s="2"/>
      <c r="C21" s="35" t="s">
        <v>51</v>
      </c>
      <c r="D21" s="82"/>
      <c r="E21" s="36"/>
      <c r="F21" s="36"/>
      <c r="G21" s="36">
        <v>116.02</v>
      </c>
      <c r="H21" s="36"/>
      <c r="I21" s="36"/>
      <c r="J21" s="90">
        <f t="shared" si="2"/>
        <v>116.02</v>
      </c>
      <c r="K21" s="2"/>
      <c r="L21" s="2"/>
    </row>
    <row r="22" spans="1:20" x14ac:dyDescent="0.35">
      <c r="A22" s="2"/>
      <c r="B22" s="2"/>
      <c r="C22" s="35" t="s">
        <v>2</v>
      </c>
      <c r="D22" s="82"/>
      <c r="E22" s="36">
        <v>19.38</v>
      </c>
      <c r="F22" s="36">
        <v>4.45</v>
      </c>
      <c r="G22" s="36">
        <v>85.26</v>
      </c>
      <c r="H22" s="36">
        <v>16.940000000000001</v>
      </c>
      <c r="I22" s="36"/>
      <c r="J22" s="90">
        <f t="shared" si="2"/>
        <v>126.03</v>
      </c>
      <c r="K22" s="2"/>
      <c r="L22" s="2"/>
    </row>
    <row r="23" spans="1:20" ht="18.75" thickBot="1" x14ac:dyDescent="0.4">
      <c r="A23" s="2"/>
      <c r="B23" s="2"/>
      <c r="C23" s="83" t="s">
        <v>47</v>
      </c>
      <c r="D23" s="84"/>
      <c r="E23" s="85"/>
      <c r="F23" s="85">
        <v>17.71</v>
      </c>
      <c r="G23" s="85">
        <v>1.22</v>
      </c>
      <c r="H23" s="85">
        <v>1.76</v>
      </c>
      <c r="I23" s="85"/>
      <c r="J23" s="96">
        <f t="shared" si="2"/>
        <v>20.69</v>
      </c>
      <c r="K23" s="2"/>
      <c r="L23" s="2"/>
    </row>
    <row r="24" spans="1:20" ht="18.75" thickBot="1" x14ac:dyDescent="0.4">
      <c r="A24" s="2"/>
      <c r="B24" s="2"/>
      <c r="C24" s="34" t="s">
        <v>5</v>
      </c>
      <c r="D24" s="78">
        <f>+D25+D28</f>
        <v>0</v>
      </c>
      <c r="E24" s="79">
        <f t="shared" ref="E24:I24" si="4">+E25+E28</f>
        <v>0</v>
      </c>
      <c r="F24" s="79">
        <f t="shared" si="4"/>
        <v>0</v>
      </c>
      <c r="G24" s="79">
        <f t="shared" si="4"/>
        <v>0</v>
      </c>
      <c r="H24" s="79">
        <f t="shared" si="4"/>
        <v>0</v>
      </c>
      <c r="I24" s="79">
        <f t="shared" si="4"/>
        <v>66.655000000000015</v>
      </c>
      <c r="J24" s="94">
        <f t="shared" si="2"/>
        <v>66.655000000000015</v>
      </c>
      <c r="K24" s="2"/>
      <c r="L24" s="2"/>
    </row>
    <row r="25" spans="1:20" x14ac:dyDescent="0.35">
      <c r="A25" s="2"/>
      <c r="B25" s="2"/>
      <c r="C25" s="80" t="s">
        <v>1</v>
      </c>
      <c r="D25" s="81">
        <f>SUM(D26:D27)</f>
        <v>0</v>
      </c>
      <c r="E25" s="92">
        <f t="shared" ref="E25:I25" si="5">SUM(E26:E27)</f>
        <v>0</v>
      </c>
      <c r="F25" s="92">
        <f t="shared" si="5"/>
        <v>0</v>
      </c>
      <c r="G25" s="92">
        <f t="shared" si="5"/>
        <v>0</v>
      </c>
      <c r="H25" s="92">
        <f t="shared" si="5"/>
        <v>0</v>
      </c>
      <c r="I25" s="92">
        <f t="shared" si="5"/>
        <v>66.25500000000001</v>
      </c>
      <c r="J25" s="95">
        <f t="shared" si="2"/>
        <v>66.25500000000001</v>
      </c>
      <c r="K25" s="2"/>
      <c r="L25" s="2"/>
    </row>
    <row r="26" spans="1:20" ht="17.25" customHeight="1" x14ac:dyDescent="0.35">
      <c r="A26" s="2"/>
      <c r="B26" s="2"/>
      <c r="C26" s="35" t="s">
        <v>46</v>
      </c>
      <c r="D26" s="82"/>
      <c r="E26" s="36"/>
      <c r="F26" s="36"/>
      <c r="G26" s="36"/>
      <c r="H26" s="36"/>
      <c r="I26" s="36">
        <v>1.73</v>
      </c>
      <c r="J26" s="90">
        <f t="shared" si="2"/>
        <v>1.73</v>
      </c>
      <c r="K26" s="2"/>
      <c r="L26" s="2"/>
    </row>
    <row r="27" spans="1:20" ht="16.5" customHeight="1" x14ac:dyDescent="0.35">
      <c r="A27" s="2"/>
      <c r="B27" s="2"/>
      <c r="C27" s="35" t="s">
        <v>49</v>
      </c>
      <c r="D27" s="82"/>
      <c r="E27" s="36"/>
      <c r="F27" s="36"/>
      <c r="G27" s="36"/>
      <c r="H27" s="36"/>
      <c r="I27" s="36">
        <v>64.525000000000006</v>
      </c>
      <c r="J27" s="90">
        <f t="shared" si="2"/>
        <v>64.525000000000006</v>
      </c>
      <c r="K27" s="2"/>
      <c r="L27" s="2"/>
    </row>
    <row r="28" spans="1:20" ht="16.5" customHeight="1" thickBot="1" x14ac:dyDescent="0.4">
      <c r="A28" s="2"/>
      <c r="B28" s="2"/>
      <c r="C28" s="83" t="s">
        <v>47</v>
      </c>
      <c r="D28" s="81"/>
      <c r="E28" s="92"/>
      <c r="F28" s="92"/>
      <c r="G28" s="92"/>
      <c r="H28" s="92"/>
      <c r="I28" s="92">
        <v>0.4</v>
      </c>
      <c r="J28" s="95">
        <f t="shared" si="2"/>
        <v>0.4</v>
      </c>
      <c r="K28" s="2"/>
      <c r="L28" s="2"/>
    </row>
    <row r="29" spans="1:20" ht="16.5" customHeight="1" thickBot="1" x14ac:dyDescent="0.4">
      <c r="A29" s="2"/>
      <c r="B29" s="2"/>
      <c r="C29" s="34" t="s">
        <v>6</v>
      </c>
      <c r="D29" s="78">
        <f>+D30+D39+D44</f>
        <v>1066.5899999999999</v>
      </c>
      <c r="E29" s="79">
        <f t="shared" ref="E29:I29" si="6">+E30+E39+E44</f>
        <v>422.49999999999994</v>
      </c>
      <c r="F29" s="79">
        <f t="shared" si="6"/>
        <v>148.43</v>
      </c>
      <c r="G29" s="79">
        <f t="shared" si="6"/>
        <v>59.32</v>
      </c>
      <c r="H29" s="79">
        <f t="shared" si="6"/>
        <v>0</v>
      </c>
      <c r="I29" s="79">
        <f t="shared" si="6"/>
        <v>0</v>
      </c>
      <c r="J29" s="94">
        <f t="shared" si="2"/>
        <v>1696.84</v>
      </c>
      <c r="K29" s="2"/>
      <c r="L29" s="2"/>
      <c r="P29" s="99"/>
      <c r="Q29" s="99"/>
      <c r="R29" s="99"/>
      <c r="S29" s="99"/>
      <c r="T29" s="99"/>
    </row>
    <row r="30" spans="1:20" ht="16.5" customHeight="1" x14ac:dyDescent="0.35">
      <c r="A30" s="2"/>
      <c r="B30" s="2"/>
      <c r="C30" s="80" t="s">
        <v>1</v>
      </c>
      <c r="D30" s="81">
        <f>SUM(D31:D38)</f>
        <v>942.37</v>
      </c>
      <c r="E30" s="92">
        <f t="shared" ref="E30:I30" si="7">SUM(E31:E38)</f>
        <v>375.28999999999996</v>
      </c>
      <c r="F30" s="92">
        <f t="shared" si="7"/>
        <v>43.24</v>
      </c>
      <c r="G30" s="92">
        <f t="shared" si="7"/>
        <v>0</v>
      </c>
      <c r="H30" s="92">
        <f t="shared" si="7"/>
        <v>0</v>
      </c>
      <c r="I30" s="92">
        <f t="shared" si="7"/>
        <v>0</v>
      </c>
      <c r="J30" s="95">
        <f t="shared" si="2"/>
        <v>1360.8999999999999</v>
      </c>
      <c r="K30" s="2"/>
      <c r="L30" s="2"/>
    </row>
    <row r="31" spans="1:20" ht="16.5" customHeight="1" x14ac:dyDescent="0.35">
      <c r="A31" s="2"/>
      <c r="B31" s="2"/>
      <c r="C31" s="35" t="s">
        <v>43</v>
      </c>
      <c r="D31" s="82"/>
      <c r="E31" s="36">
        <v>133.25</v>
      </c>
      <c r="F31" s="36"/>
      <c r="G31" s="36"/>
      <c r="H31" s="36"/>
      <c r="I31" s="36"/>
      <c r="J31" s="90">
        <f t="shared" si="2"/>
        <v>133.25</v>
      </c>
      <c r="K31" s="2"/>
      <c r="L31" s="2"/>
    </row>
    <row r="32" spans="1:20" ht="17.25" customHeight="1" x14ac:dyDescent="0.35">
      <c r="A32" s="2"/>
      <c r="B32" s="2"/>
      <c r="C32" s="35" t="s">
        <v>45</v>
      </c>
      <c r="D32" s="82">
        <v>313.5</v>
      </c>
      <c r="E32" s="36"/>
      <c r="F32" s="36"/>
      <c r="G32" s="36"/>
      <c r="H32" s="36"/>
      <c r="I32" s="36"/>
      <c r="J32" s="90">
        <f t="shared" si="2"/>
        <v>313.5</v>
      </c>
      <c r="K32" s="2"/>
      <c r="L32" s="2"/>
    </row>
    <row r="33" spans="1:12" x14ac:dyDescent="0.35">
      <c r="A33" s="2"/>
      <c r="B33" s="2"/>
      <c r="C33" s="35" t="s">
        <v>51</v>
      </c>
      <c r="D33" s="82"/>
      <c r="E33" s="36"/>
      <c r="F33" s="36">
        <v>19.239999999999998</v>
      </c>
      <c r="G33" s="36"/>
      <c r="H33" s="36"/>
      <c r="I33" s="36"/>
      <c r="J33" s="90">
        <f t="shared" si="2"/>
        <v>19.239999999999998</v>
      </c>
      <c r="K33" s="2"/>
      <c r="L33" s="2"/>
    </row>
    <row r="34" spans="1:12" x14ac:dyDescent="0.35">
      <c r="A34" s="2"/>
      <c r="B34" s="2"/>
      <c r="C34" s="35" t="s">
        <v>7</v>
      </c>
      <c r="D34" s="82">
        <v>2.64</v>
      </c>
      <c r="E34" s="36"/>
      <c r="F34" s="36"/>
      <c r="G34" s="36"/>
      <c r="H34" s="36"/>
      <c r="I34" s="36"/>
      <c r="J34" s="90">
        <f t="shared" si="2"/>
        <v>2.64</v>
      </c>
      <c r="K34" s="2"/>
      <c r="L34" s="2"/>
    </row>
    <row r="35" spans="1:12" x14ac:dyDescent="0.35">
      <c r="A35" s="2"/>
      <c r="B35" s="2"/>
      <c r="C35" s="35" t="s">
        <v>4</v>
      </c>
      <c r="D35" s="82">
        <v>626.23</v>
      </c>
      <c r="E35" s="36">
        <v>22.4</v>
      </c>
      <c r="F35" s="36"/>
      <c r="G35" s="36"/>
      <c r="H35" s="36"/>
      <c r="I35" s="36"/>
      <c r="J35" s="90">
        <f t="shared" si="2"/>
        <v>648.63</v>
      </c>
      <c r="K35" s="2"/>
      <c r="L35" s="2"/>
    </row>
    <row r="36" spans="1:12" x14ac:dyDescent="0.35">
      <c r="A36" s="2"/>
      <c r="B36" s="2"/>
      <c r="C36" s="35" t="s">
        <v>40</v>
      </c>
      <c r="D36" s="82"/>
      <c r="E36" s="36"/>
      <c r="F36" s="36">
        <v>22.32</v>
      </c>
      <c r="G36" s="36"/>
      <c r="H36" s="36"/>
      <c r="I36" s="36"/>
      <c r="J36" s="90">
        <f t="shared" si="2"/>
        <v>22.32</v>
      </c>
      <c r="K36" s="2"/>
      <c r="L36" s="2"/>
    </row>
    <row r="37" spans="1:12" x14ac:dyDescent="0.35">
      <c r="A37" s="2"/>
      <c r="B37" s="2"/>
      <c r="C37" s="35" t="s">
        <v>41</v>
      </c>
      <c r="D37" s="82"/>
      <c r="E37" s="36"/>
      <c r="F37" s="36">
        <v>1.68</v>
      </c>
      <c r="G37" s="36"/>
      <c r="H37" s="36"/>
      <c r="I37" s="36"/>
      <c r="J37" s="90">
        <f t="shared" si="2"/>
        <v>1.68</v>
      </c>
      <c r="K37" s="2"/>
      <c r="L37" s="2"/>
    </row>
    <row r="38" spans="1:12" x14ac:dyDescent="0.35">
      <c r="A38" s="2"/>
      <c r="B38" s="2"/>
      <c r="C38" s="35" t="s">
        <v>42</v>
      </c>
      <c r="D38" s="82"/>
      <c r="E38" s="36">
        <v>219.64</v>
      </c>
      <c r="F38" s="36"/>
      <c r="G38" s="36"/>
      <c r="H38" s="36"/>
      <c r="I38" s="36"/>
      <c r="J38" s="90">
        <f t="shared" si="2"/>
        <v>219.64</v>
      </c>
      <c r="K38" s="2"/>
      <c r="L38" s="2"/>
    </row>
    <row r="39" spans="1:12" x14ac:dyDescent="0.35">
      <c r="A39" s="2"/>
      <c r="B39" s="2"/>
      <c r="C39" s="80" t="s">
        <v>3</v>
      </c>
      <c r="D39" s="81">
        <f>SUM(D40:D43)</f>
        <v>124.22</v>
      </c>
      <c r="E39" s="92">
        <f t="shared" ref="E39:I39" si="8">SUM(E40:E43)</f>
        <v>47.21</v>
      </c>
      <c r="F39" s="92">
        <f t="shared" si="8"/>
        <v>105.19</v>
      </c>
      <c r="G39" s="92">
        <f t="shared" si="8"/>
        <v>57.32</v>
      </c>
      <c r="H39" s="92">
        <f t="shared" si="8"/>
        <v>0</v>
      </c>
      <c r="I39" s="92">
        <f t="shared" si="8"/>
        <v>0</v>
      </c>
      <c r="J39" s="95">
        <f t="shared" si="2"/>
        <v>333.94</v>
      </c>
      <c r="K39" s="2"/>
      <c r="L39" s="2"/>
    </row>
    <row r="40" spans="1:12" x14ac:dyDescent="0.35">
      <c r="A40" s="2"/>
      <c r="B40" s="2"/>
      <c r="C40" s="35" t="s">
        <v>44</v>
      </c>
      <c r="D40" s="82"/>
      <c r="E40" s="36"/>
      <c r="F40" s="36"/>
      <c r="G40" s="36">
        <v>35.64</v>
      </c>
      <c r="H40" s="36"/>
      <c r="I40" s="36"/>
      <c r="J40" s="90">
        <f t="shared" si="2"/>
        <v>35.64</v>
      </c>
      <c r="K40" s="2"/>
      <c r="L40" s="2"/>
    </row>
    <row r="41" spans="1:12" x14ac:dyDescent="0.35">
      <c r="A41" s="2"/>
      <c r="B41" s="2"/>
      <c r="C41" s="35" t="s">
        <v>46</v>
      </c>
      <c r="D41" s="82">
        <v>17.7</v>
      </c>
      <c r="E41" s="36"/>
      <c r="F41" s="36"/>
      <c r="G41" s="36"/>
      <c r="H41" s="36"/>
      <c r="I41" s="36"/>
      <c r="J41" s="90">
        <f t="shared" si="2"/>
        <v>17.7</v>
      </c>
      <c r="K41" s="2"/>
      <c r="L41" s="2"/>
    </row>
    <row r="42" spans="1:12" x14ac:dyDescent="0.35">
      <c r="A42" s="2"/>
      <c r="B42" s="2"/>
      <c r="C42" s="35" t="s">
        <v>4</v>
      </c>
      <c r="D42" s="82">
        <v>6.64</v>
      </c>
      <c r="E42" s="36">
        <v>27.05</v>
      </c>
      <c r="F42" s="36">
        <v>87.01</v>
      </c>
      <c r="G42" s="36"/>
      <c r="H42" s="36"/>
      <c r="I42" s="36"/>
      <c r="J42" s="90">
        <f t="shared" si="2"/>
        <v>120.7</v>
      </c>
      <c r="K42" s="2"/>
      <c r="L42" s="2"/>
    </row>
    <row r="43" spans="1:12" x14ac:dyDescent="0.35">
      <c r="A43" s="2"/>
      <c r="B43" s="2"/>
      <c r="C43" s="35" t="s">
        <v>2</v>
      </c>
      <c r="D43" s="82">
        <v>99.88</v>
      </c>
      <c r="E43" s="36">
        <v>20.16</v>
      </c>
      <c r="F43" s="36">
        <v>18.18</v>
      </c>
      <c r="G43" s="36">
        <v>21.68</v>
      </c>
      <c r="H43" s="36"/>
      <c r="I43" s="36"/>
      <c r="J43" s="90">
        <f t="shared" si="2"/>
        <v>159.9</v>
      </c>
      <c r="K43" s="2"/>
      <c r="L43" s="2"/>
    </row>
    <row r="44" spans="1:12" ht="18.75" thickBot="1" x14ac:dyDescent="0.4">
      <c r="A44" s="2"/>
      <c r="B44" s="2"/>
      <c r="C44" s="83" t="s">
        <v>47</v>
      </c>
      <c r="D44" s="84"/>
      <c r="E44" s="85"/>
      <c r="F44" s="85"/>
      <c r="G44" s="85">
        <v>2</v>
      </c>
      <c r="H44" s="85"/>
      <c r="I44" s="85"/>
      <c r="J44" s="96">
        <f t="shared" si="2"/>
        <v>2</v>
      </c>
      <c r="K44" s="2"/>
      <c r="L44" s="2"/>
    </row>
    <row r="45" spans="1:12" ht="18.75" thickBot="1" x14ac:dyDescent="0.4">
      <c r="A45" s="2"/>
      <c r="B45" s="2"/>
      <c r="C45" s="86" t="s">
        <v>8</v>
      </c>
      <c r="D45" s="87">
        <f>+D15+D24+D29</f>
        <v>2273.52</v>
      </c>
      <c r="E45" s="87">
        <f t="shared" ref="E45:I45" si="9">+E15+E24+E29</f>
        <v>441.87999999999994</v>
      </c>
      <c r="F45" s="87">
        <f t="shared" si="9"/>
        <v>170.59</v>
      </c>
      <c r="G45" s="87">
        <f t="shared" si="9"/>
        <v>1310.6099999999999</v>
      </c>
      <c r="H45" s="87">
        <f t="shared" si="9"/>
        <v>77.040000000000006</v>
      </c>
      <c r="I45" s="87">
        <f t="shared" si="9"/>
        <v>66.655000000000015</v>
      </c>
      <c r="J45" s="97">
        <f>+J29+J24+J15</f>
        <v>4340.2950000000001</v>
      </c>
      <c r="K45" s="2"/>
      <c r="L45" s="2"/>
    </row>
    <row r="46" spans="1:12" x14ac:dyDescent="0.35">
      <c r="A46" s="2"/>
      <c r="B46" s="2"/>
      <c r="C46" s="2"/>
      <c r="D46" s="59"/>
      <c r="E46" s="59"/>
      <c r="F46" s="59"/>
      <c r="G46" s="59"/>
      <c r="H46" s="59"/>
      <c r="I46" s="59"/>
      <c r="J46" s="59"/>
      <c r="K46" s="2"/>
      <c r="L46" s="2"/>
    </row>
    <row r="47" spans="1:12" x14ac:dyDescent="0.35">
      <c r="A47" s="2"/>
      <c r="B47" s="2"/>
      <c r="C47" s="2"/>
      <c r="D47" s="59"/>
      <c r="E47" s="59"/>
      <c r="F47" s="59"/>
      <c r="G47" s="59"/>
      <c r="H47" s="59"/>
      <c r="I47" s="59"/>
      <c r="J47" s="59"/>
      <c r="K47" s="2"/>
      <c r="L47" s="2"/>
    </row>
    <row r="48" spans="1:12" x14ac:dyDescent="0.35">
      <c r="A48" s="63" t="s">
        <v>20</v>
      </c>
      <c r="B48" s="63"/>
      <c r="C48" s="63"/>
      <c r="D48" s="63"/>
      <c r="E48" s="63"/>
      <c r="F48" s="63"/>
      <c r="G48" s="63"/>
      <c r="H48" s="63"/>
      <c r="I48" s="63"/>
      <c r="J48" s="63"/>
      <c r="K48" s="63"/>
      <c r="L48" s="63"/>
    </row>
    <row r="49" spans="1:15" x14ac:dyDescent="0.35">
      <c r="A49" s="64" t="s">
        <v>23</v>
      </c>
      <c r="B49" s="64"/>
      <c r="C49" s="64"/>
      <c r="D49" s="64"/>
      <c r="E49" s="64"/>
      <c r="F49" s="64"/>
      <c r="G49" s="64"/>
      <c r="H49" s="64"/>
      <c r="I49" s="64"/>
      <c r="J49" s="64"/>
      <c r="K49" s="64"/>
      <c r="L49" s="64"/>
    </row>
    <row r="50" spans="1:15" ht="18.75" thickBot="1" x14ac:dyDescent="0.4">
      <c r="A50" s="2"/>
      <c r="B50" s="2"/>
      <c r="C50" s="2"/>
      <c r="D50" s="59"/>
      <c r="E50" s="59"/>
      <c r="F50" s="59"/>
      <c r="G50" s="59"/>
      <c r="H50" s="59"/>
      <c r="I50" s="59"/>
      <c r="J50" s="59"/>
      <c r="K50" s="2"/>
      <c r="L50" s="2"/>
    </row>
    <row r="51" spans="1:15" ht="18.75" thickBot="1" x14ac:dyDescent="0.4">
      <c r="A51" s="2"/>
      <c r="B51" s="2"/>
      <c r="C51" s="34" t="s">
        <v>19</v>
      </c>
      <c r="D51" s="37">
        <v>2015</v>
      </c>
      <c r="E51" s="37">
        <v>2016</v>
      </c>
      <c r="F51" s="37">
        <v>2017</v>
      </c>
      <c r="G51" s="37">
        <v>2018</v>
      </c>
      <c r="H51" s="38">
        <v>2019</v>
      </c>
      <c r="I51" s="38">
        <v>2020</v>
      </c>
      <c r="J51" s="88" t="s">
        <v>9</v>
      </c>
      <c r="K51" s="2"/>
      <c r="L51" s="2"/>
    </row>
    <row r="52" spans="1:15" x14ac:dyDescent="0.35">
      <c r="A52" s="2"/>
      <c r="B52" s="2"/>
      <c r="C52" s="39" t="s">
        <v>17</v>
      </c>
      <c r="D52" s="40">
        <v>142.46857474461231</v>
      </c>
      <c r="E52" s="40">
        <v>88.8553002630523</v>
      </c>
      <c r="F52" s="40">
        <v>48.428643545294669</v>
      </c>
      <c r="G52" s="40">
        <v>22.989074321409824</v>
      </c>
      <c r="H52" s="40">
        <v>9.6862046242324293</v>
      </c>
      <c r="I52" s="40">
        <v>2.0781136387469159</v>
      </c>
      <c r="J52" s="89">
        <v>314.50591113734839</v>
      </c>
      <c r="K52" s="2"/>
      <c r="L52" s="2"/>
    </row>
    <row r="53" spans="1:15" ht="18.75" thickBot="1" x14ac:dyDescent="0.4">
      <c r="A53" s="2"/>
      <c r="B53" s="2"/>
      <c r="C53" s="35" t="s">
        <v>18</v>
      </c>
      <c r="D53" s="36" t="s">
        <v>32</v>
      </c>
      <c r="E53" s="36" t="s">
        <v>32</v>
      </c>
      <c r="F53" s="36">
        <v>2.3025651799907246E-2</v>
      </c>
      <c r="G53" s="36">
        <v>1.6911511737284394E-2</v>
      </c>
      <c r="H53" s="36">
        <v>9.8391307170026865E-2</v>
      </c>
      <c r="I53" s="36">
        <v>2.468883239122412E-2</v>
      </c>
      <c r="J53" s="90">
        <v>0.16301730309844262</v>
      </c>
      <c r="K53" s="1"/>
      <c r="L53" s="2"/>
    </row>
    <row r="54" spans="1:15" ht="18.75" thickBot="1" x14ac:dyDescent="0.4">
      <c r="A54" s="2"/>
      <c r="B54" s="2"/>
      <c r="C54" s="41" t="s">
        <v>9</v>
      </c>
      <c r="D54" s="42">
        <v>142.46857474461231</v>
      </c>
      <c r="E54" s="42">
        <v>88.8553002630523</v>
      </c>
      <c r="F54" s="42">
        <v>48.451669197094574</v>
      </c>
      <c r="G54" s="42">
        <v>23.005985833147108</v>
      </c>
      <c r="H54" s="42">
        <v>9.7845959314024569</v>
      </c>
      <c r="I54" s="42">
        <v>2.1028024711381401</v>
      </c>
      <c r="J54" s="91">
        <v>314.66892844044685</v>
      </c>
      <c r="K54" s="2"/>
      <c r="L54" s="2"/>
    </row>
    <row r="55" spans="1:15" x14ac:dyDescent="0.35">
      <c r="A55" s="2"/>
      <c r="B55" s="2"/>
      <c r="C55" s="2"/>
      <c r="D55" s="59"/>
      <c r="E55" s="59"/>
      <c r="F55" s="59"/>
      <c r="G55" s="59"/>
      <c r="H55" s="59"/>
      <c r="I55" s="59"/>
      <c r="J55" s="59"/>
      <c r="K55" s="2"/>
      <c r="L55" s="2"/>
    </row>
    <row r="56" spans="1:15" x14ac:dyDescent="0.35">
      <c r="A56" s="2"/>
      <c r="B56" s="2"/>
      <c r="C56" s="2"/>
      <c r="D56" s="59"/>
      <c r="E56" s="59"/>
      <c r="F56" s="59"/>
      <c r="G56" s="59"/>
      <c r="H56" s="59"/>
      <c r="I56" s="59"/>
      <c r="J56" s="59"/>
      <c r="K56" s="2"/>
      <c r="L56" s="2"/>
    </row>
    <row r="57" spans="1:15" ht="33.75" customHeight="1" x14ac:dyDescent="0.35">
      <c r="A57" s="62" t="s">
        <v>24</v>
      </c>
      <c r="B57" s="62"/>
      <c r="C57" s="62"/>
      <c r="D57" s="62"/>
      <c r="E57" s="62"/>
      <c r="F57" s="62"/>
      <c r="G57" s="62"/>
      <c r="H57" s="62"/>
      <c r="I57" s="62"/>
      <c r="J57" s="62"/>
      <c r="K57" s="62"/>
      <c r="L57" s="62"/>
    </row>
    <row r="58" spans="1:15" ht="16.5" customHeight="1" x14ac:dyDescent="0.35">
      <c r="A58" s="61" t="s">
        <v>57</v>
      </c>
      <c r="B58" s="61"/>
      <c r="C58" s="61"/>
      <c r="D58" s="61"/>
      <c r="E58" s="61"/>
      <c r="F58" s="61"/>
      <c r="G58" s="61"/>
      <c r="H58" s="61"/>
      <c r="I58" s="61"/>
      <c r="J58" s="61"/>
      <c r="K58" s="61"/>
      <c r="L58" s="61"/>
    </row>
    <row r="59" spans="1:15" x14ac:dyDescent="0.35">
      <c r="A59" s="61"/>
      <c r="B59" s="61"/>
      <c r="C59" s="61"/>
      <c r="D59" s="61"/>
      <c r="E59" s="61"/>
      <c r="F59" s="61"/>
      <c r="G59" s="61"/>
      <c r="H59" s="61"/>
      <c r="I59" s="61"/>
      <c r="J59" s="61"/>
      <c r="K59" s="61"/>
      <c r="L59" s="61"/>
    </row>
    <row r="60" spans="1:15" x14ac:dyDescent="0.35">
      <c r="A60" s="61"/>
      <c r="B60" s="61"/>
      <c r="C60" s="61"/>
      <c r="D60" s="61"/>
      <c r="E60" s="61"/>
      <c r="F60" s="61"/>
      <c r="G60" s="61"/>
      <c r="H60" s="61"/>
      <c r="I60" s="61"/>
      <c r="J60" s="61"/>
      <c r="K60" s="61"/>
      <c r="L60" s="61"/>
    </row>
    <row r="61" spans="1:15" s="102" customFormat="1" x14ac:dyDescent="0.35">
      <c r="A61" s="100"/>
      <c r="B61" s="100"/>
      <c r="C61" s="100"/>
      <c r="D61" s="101"/>
      <c r="E61" s="101"/>
      <c r="F61" s="101"/>
      <c r="G61" s="101"/>
      <c r="H61" s="101"/>
      <c r="I61" s="101"/>
      <c r="J61" s="101"/>
      <c r="K61" s="100"/>
      <c r="L61" s="100"/>
      <c r="M61" s="100"/>
      <c r="N61" s="100"/>
      <c r="O61" s="98"/>
    </row>
    <row r="62" spans="1:15" s="102" customFormat="1" x14ac:dyDescent="0.35">
      <c r="D62" s="101"/>
      <c r="E62" s="101"/>
      <c r="F62" s="101"/>
      <c r="G62" s="101"/>
      <c r="H62" s="101"/>
      <c r="I62" s="101"/>
      <c r="J62" s="101"/>
      <c r="K62" s="100"/>
      <c r="L62" s="100"/>
      <c r="M62" s="100"/>
      <c r="N62" s="100"/>
      <c r="O62" s="98"/>
    </row>
    <row r="63" spans="1:15" s="102" customFormat="1" x14ac:dyDescent="0.35">
      <c r="D63" s="101"/>
      <c r="E63" s="101"/>
      <c r="F63" s="101"/>
      <c r="G63" s="101"/>
      <c r="H63" s="101"/>
      <c r="I63" s="101"/>
      <c r="J63" s="101"/>
      <c r="K63" s="100"/>
      <c r="L63" s="100"/>
      <c r="M63" s="100"/>
      <c r="N63" s="100"/>
      <c r="O63" s="98"/>
    </row>
    <row r="64" spans="1:15" s="102" customFormat="1" x14ac:dyDescent="0.35">
      <c r="D64" s="101"/>
      <c r="E64" s="101"/>
      <c r="F64" s="101"/>
      <c r="G64" s="101"/>
      <c r="H64" s="101"/>
      <c r="I64" s="101"/>
      <c r="J64" s="101"/>
      <c r="K64" s="100"/>
      <c r="L64" s="100"/>
      <c r="M64" s="100"/>
      <c r="N64" s="100"/>
      <c r="O64" s="98"/>
    </row>
    <row r="65" spans="1:15" s="102" customFormat="1" x14ac:dyDescent="0.35">
      <c r="A65" s="100"/>
      <c r="B65" s="100"/>
      <c r="C65" s="100"/>
      <c r="D65" s="101"/>
      <c r="E65" s="101"/>
      <c r="F65" s="101"/>
      <c r="G65" s="101"/>
      <c r="H65" s="101"/>
      <c r="I65" s="101"/>
      <c r="J65" s="101"/>
      <c r="K65" s="100"/>
      <c r="L65" s="100"/>
      <c r="M65" s="100"/>
      <c r="N65" s="100"/>
      <c r="O65" s="98"/>
    </row>
    <row r="66" spans="1:15" s="100" customFormat="1" x14ac:dyDescent="0.35">
      <c r="D66" s="101"/>
      <c r="E66" s="101"/>
      <c r="F66" s="101"/>
      <c r="G66" s="101"/>
      <c r="H66" s="101"/>
      <c r="I66" s="101"/>
      <c r="J66" s="101"/>
      <c r="O66" s="98"/>
    </row>
    <row r="67" spans="1:15" s="100" customFormat="1" x14ac:dyDescent="0.35">
      <c r="D67" s="101"/>
      <c r="E67" s="101"/>
      <c r="F67" s="101"/>
      <c r="G67" s="101"/>
      <c r="H67" s="101"/>
      <c r="I67" s="101"/>
      <c r="J67" s="101"/>
      <c r="O67" s="98"/>
    </row>
    <row r="68" spans="1:15" s="100" customFormat="1" x14ac:dyDescent="0.35">
      <c r="D68" s="101"/>
      <c r="E68" s="101"/>
      <c r="F68" s="101"/>
      <c r="G68" s="101"/>
      <c r="H68" s="101"/>
      <c r="I68" s="101"/>
      <c r="J68" s="101"/>
      <c r="O68" s="98"/>
    </row>
    <row r="69" spans="1:15" s="100" customFormat="1" x14ac:dyDescent="0.35">
      <c r="D69" s="101"/>
      <c r="E69" s="101"/>
      <c r="F69" s="101"/>
      <c r="G69" s="101"/>
      <c r="H69" s="101"/>
      <c r="I69" s="101"/>
      <c r="J69" s="101"/>
      <c r="O69" s="98"/>
    </row>
    <row r="70" spans="1:15" s="100" customFormat="1" x14ac:dyDescent="0.35">
      <c r="D70" s="101"/>
      <c r="E70" s="101"/>
      <c r="F70" s="101"/>
      <c r="G70" s="101"/>
      <c r="H70" s="101"/>
      <c r="I70" s="101"/>
      <c r="J70" s="101"/>
      <c r="O70" s="98"/>
    </row>
    <row r="71" spans="1:15" s="100" customFormat="1" x14ac:dyDescent="0.35">
      <c r="D71" s="101"/>
      <c r="E71" s="101"/>
      <c r="F71" s="101"/>
      <c r="G71" s="101"/>
      <c r="H71" s="101"/>
      <c r="I71" s="101"/>
      <c r="J71" s="101"/>
      <c r="O71" s="98"/>
    </row>
    <row r="72" spans="1:15" s="100" customFormat="1" x14ac:dyDescent="0.35">
      <c r="D72" s="101"/>
      <c r="E72" s="101"/>
      <c r="F72" s="101"/>
      <c r="G72" s="101"/>
      <c r="H72" s="101"/>
      <c r="I72" s="101"/>
      <c r="J72" s="101"/>
      <c r="O72" s="98"/>
    </row>
    <row r="73" spans="1:15" s="100" customFormat="1" x14ac:dyDescent="0.35">
      <c r="D73" s="101"/>
      <c r="E73" s="101"/>
      <c r="F73" s="101"/>
      <c r="G73" s="101"/>
      <c r="H73" s="101"/>
      <c r="I73" s="101"/>
      <c r="J73" s="101"/>
      <c r="O73" s="98"/>
    </row>
    <row r="74" spans="1:15" s="100" customFormat="1" x14ac:dyDescent="0.35">
      <c r="D74" s="101"/>
      <c r="E74" s="101"/>
      <c r="F74" s="101"/>
      <c r="G74" s="101"/>
      <c r="H74" s="101"/>
      <c r="I74" s="101"/>
      <c r="J74" s="101"/>
      <c r="O74" s="98"/>
    </row>
    <row r="75" spans="1:15" s="100" customFormat="1" x14ac:dyDescent="0.35">
      <c r="D75" s="101"/>
      <c r="E75" s="101"/>
      <c r="F75" s="101"/>
      <c r="G75" s="101"/>
      <c r="H75" s="101"/>
      <c r="I75" s="101"/>
      <c r="J75" s="101"/>
      <c r="O75" s="98"/>
    </row>
    <row r="76" spans="1:15" s="100" customFormat="1" x14ac:dyDescent="0.35">
      <c r="D76" s="101"/>
      <c r="E76" s="101"/>
      <c r="F76" s="101"/>
      <c r="G76" s="101"/>
      <c r="H76" s="101"/>
      <c r="I76" s="101"/>
      <c r="J76" s="101"/>
      <c r="O76" s="98"/>
    </row>
    <row r="77" spans="1:15" s="100" customFormat="1" x14ac:dyDescent="0.35">
      <c r="D77" s="101"/>
      <c r="E77" s="101"/>
      <c r="F77" s="101"/>
      <c r="G77" s="101"/>
      <c r="H77" s="101"/>
      <c r="I77" s="101"/>
      <c r="J77" s="101"/>
      <c r="O77" s="98"/>
    </row>
    <row r="78" spans="1:15" s="100" customFormat="1" x14ac:dyDescent="0.35">
      <c r="D78" s="101"/>
      <c r="E78" s="101"/>
      <c r="F78" s="101"/>
      <c r="G78" s="101"/>
      <c r="H78" s="101"/>
      <c r="I78" s="101"/>
      <c r="J78" s="101"/>
      <c r="O78" s="98"/>
    </row>
    <row r="79" spans="1:15" s="100" customFormat="1" x14ac:dyDescent="0.35">
      <c r="D79" s="101"/>
      <c r="E79" s="101"/>
      <c r="F79" s="101"/>
      <c r="G79" s="101"/>
      <c r="H79" s="101"/>
      <c r="I79" s="101"/>
      <c r="J79" s="101"/>
      <c r="O79" s="98"/>
    </row>
    <row r="80" spans="1:15" s="100" customFormat="1" x14ac:dyDescent="0.35">
      <c r="D80" s="101"/>
      <c r="E80" s="101"/>
      <c r="F80" s="101"/>
      <c r="G80" s="101"/>
      <c r="H80" s="101"/>
      <c r="I80" s="101"/>
      <c r="J80" s="101"/>
      <c r="O80" s="98"/>
    </row>
    <row r="81" spans="4:15" s="100" customFormat="1" x14ac:dyDescent="0.35">
      <c r="D81" s="101"/>
      <c r="E81" s="101"/>
      <c r="F81" s="101"/>
      <c r="G81" s="101"/>
      <c r="H81" s="101"/>
      <c r="I81" s="101"/>
      <c r="J81" s="101"/>
      <c r="O81" s="98"/>
    </row>
    <row r="82" spans="4:15" s="100" customFormat="1" x14ac:dyDescent="0.35">
      <c r="D82" s="101"/>
      <c r="E82" s="101"/>
      <c r="F82" s="101"/>
      <c r="G82" s="101"/>
      <c r="H82" s="101"/>
      <c r="I82" s="101"/>
      <c r="J82" s="101"/>
      <c r="O82" s="98"/>
    </row>
    <row r="83" spans="4:15" s="100" customFormat="1" x14ac:dyDescent="0.35">
      <c r="D83" s="101"/>
      <c r="E83" s="101"/>
      <c r="F83" s="101"/>
      <c r="G83" s="101"/>
      <c r="H83" s="101"/>
      <c r="I83" s="101"/>
      <c r="J83" s="101"/>
      <c r="O83" s="98"/>
    </row>
    <row r="84" spans="4:15" s="100" customFormat="1" x14ac:dyDescent="0.35">
      <c r="D84" s="101"/>
      <c r="E84" s="101"/>
      <c r="F84" s="101"/>
      <c r="G84" s="101"/>
      <c r="H84" s="101"/>
      <c r="I84" s="101"/>
      <c r="J84" s="101"/>
      <c r="O84" s="98"/>
    </row>
    <row r="85" spans="4:15" s="100" customFormat="1" x14ac:dyDescent="0.35">
      <c r="D85" s="101"/>
      <c r="E85" s="101"/>
      <c r="F85" s="101"/>
      <c r="G85" s="101"/>
      <c r="H85" s="101"/>
      <c r="I85" s="101"/>
      <c r="J85" s="101"/>
      <c r="O85" s="98"/>
    </row>
    <row r="86" spans="4:15" s="100" customFormat="1" x14ac:dyDescent="0.35">
      <c r="D86" s="101"/>
      <c r="E86" s="101"/>
      <c r="F86" s="101"/>
      <c r="G86" s="101"/>
      <c r="H86" s="101"/>
      <c r="I86" s="101"/>
      <c r="J86" s="101"/>
      <c r="O86" s="98"/>
    </row>
    <row r="87" spans="4:15" s="100" customFormat="1" x14ac:dyDescent="0.35">
      <c r="D87" s="101"/>
      <c r="E87" s="101"/>
      <c r="F87" s="101"/>
      <c r="G87" s="101"/>
      <c r="H87" s="101"/>
      <c r="I87" s="101"/>
      <c r="J87" s="101"/>
      <c r="O87" s="98"/>
    </row>
    <row r="88" spans="4:15" s="100" customFormat="1" x14ac:dyDescent="0.35">
      <c r="D88" s="101"/>
      <c r="E88" s="101"/>
      <c r="F88" s="101"/>
      <c r="G88" s="101"/>
      <c r="H88" s="101"/>
      <c r="I88" s="101"/>
      <c r="J88" s="101"/>
      <c r="O88" s="98"/>
    </row>
    <row r="89" spans="4:15" s="100" customFormat="1" x14ac:dyDescent="0.35">
      <c r="D89" s="101"/>
      <c r="E89" s="101"/>
      <c r="F89" s="101"/>
      <c r="G89" s="101"/>
      <c r="H89" s="101"/>
      <c r="I89" s="101"/>
      <c r="J89" s="101"/>
      <c r="O89" s="98"/>
    </row>
    <row r="90" spans="4:15" s="100" customFormat="1" x14ac:dyDescent="0.35">
      <c r="D90" s="101"/>
      <c r="E90" s="101"/>
      <c r="F90" s="101"/>
      <c r="G90" s="101"/>
      <c r="H90" s="101"/>
      <c r="I90" s="101"/>
      <c r="J90" s="101"/>
      <c r="O90" s="98"/>
    </row>
  </sheetData>
  <mergeCells count="10">
    <mergeCell ref="A1:L1"/>
    <mergeCell ref="A58:L60"/>
    <mergeCell ref="A57:L57"/>
    <mergeCell ref="A11:L11"/>
    <mergeCell ref="A48:L48"/>
    <mergeCell ref="A49:L49"/>
    <mergeCell ref="D13:J13"/>
    <mergeCell ref="C13:C14"/>
    <mergeCell ref="A2:L2"/>
    <mergeCell ref="A3:L3"/>
  </mergeCells>
  <pageMargins left="0.7" right="0.7" top="0.75" bottom="0.75" header="0.3" footer="0.3"/>
  <pageSetup scale="63" fitToWidth="0" orientation="portrait" horizontalDpi="4294967295" verticalDpi="4294967295" r:id="rId1"/>
  <ignoredErrors>
    <ignoredError sqref="F20:H20 G39 I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showGridLines="0" zoomScaleNormal="100" workbookViewId="0"/>
  </sheetViews>
  <sheetFormatPr baseColWidth="10" defaultRowHeight="18" x14ac:dyDescent="0.35"/>
  <cols>
    <col min="1" max="1" width="6.85546875" style="98" customWidth="1"/>
    <col min="2" max="2" width="78" style="98" customWidth="1"/>
    <col min="3" max="9" width="13" style="115" customWidth="1"/>
    <col min="10" max="16384" width="11.42578125" style="98"/>
  </cols>
  <sheetData>
    <row r="1" spans="1:9" ht="23.25" x14ac:dyDescent="0.35">
      <c r="A1" s="2"/>
      <c r="B1" s="72" t="s">
        <v>53</v>
      </c>
      <c r="C1" s="72"/>
      <c r="D1" s="72"/>
      <c r="E1" s="72"/>
      <c r="F1" s="72"/>
      <c r="G1" s="72"/>
      <c r="H1" s="72"/>
      <c r="I1" s="72"/>
    </row>
    <row r="2" spans="1:9" ht="21" customHeight="1" x14ac:dyDescent="0.35">
      <c r="A2" s="2"/>
      <c r="B2" s="73" t="s">
        <v>52</v>
      </c>
      <c r="C2" s="74"/>
      <c r="D2" s="74"/>
      <c r="E2" s="74"/>
      <c r="F2" s="74"/>
      <c r="G2" s="74"/>
      <c r="H2" s="74"/>
      <c r="I2" s="74"/>
    </row>
    <row r="3" spans="1:9" ht="18.75" thickBot="1" x14ac:dyDescent="0.4">
      <c r="A3" s="2"/>
      <c r="B3" s="2"/>
      <c r="C3" s="1"/>
      <c r="D3" s="1"/>
      <c r="E3" s="1"/>
      <c r="F3" s="1"/>
      <c r="G3" s="1"/>
      <c r="H3" s="1"/>
      <c r="I3" s="1"/>
    </row>
    <row r="4" spans="1:9" ht="18.75" thickBot="1" x14ac:dyDescent="0.4">
      <c r="A4" s="2"/>
      <c r="B4" s="3" t="s">
        <v>19</v>
      </c>
      <c r="C4" s="9">
        <v>2015</v>
      </c>
      <c r="D4" s="9">
        <v>2016</v>
      </c>
      <c r="E4" s="9">
        <v>2017</v>
      </c>
      <c r="F4" s="9">
        <v>2018</v>
      </c>
      <c r="G4" s="9">
        <v>2019</v>
      </c>
      <c r="H4" s="10">
        <v>2020</v>
      </c>
      <c r="I4" s="11" t="s">
        <v>9</v>
      </c>
    </row>
    <row r="5" spans="1:9" ht="18.75" thickBot="1" x14ac:dyDescent="0.4">
      <c r="A5" s="2"/>
      <c r="B5" s="4" t="s">
        <v>21</v>
      </c>
      <c r="C5" s="44">
        <v>142.46857474461231</v>
      </c>
      <c r="D5" s="44">
        <v>88.8553002630523</v>
      </c>
      <c r="E5" s="44">
        <v>48.428643545294669</v>
      </c>
      <c r="F5" s="44">
        <v>22.989074321409824</v>
      </c>
      <c r="G5" s="44">
        <v>9.6862046242324293</v>
      </c>
      <c r="H5" s="45">
        <v>2.0781136387469159</v>
      </c>
      <c r="I5" s="46">
        <v>314.50591113734839</v>
      </c>
    </row>
    <row r="6" spans="1:9" x14ac:dyDescent="0.35">
      <c r="A6" s="2"/>
      <c r="B6" s="5" t="s">
        <v>12</v>
      </c>
      <c r="C6" s="47">
        <v>22.775349182108261</v>
      </c>
      <c r="D6" s="47">
        <v>50.639796691782962</v>
      </c>
      <c r="E6" s="47">
        <v>13.059167086202367</v>
      </c>
      <c r="F6" s="47">
        <v>5.0877139189589489</v>
      </c>
      <c r="G6" s="47" t="s">
        <v>32</v>
      </c>
      <c r="H6" s="48" t="s">
        <v>32</v>
      </c>
      <c r="I6" s="49">
        <v>91.562026879052539</v>
      </c>
    </row>
    <row r="7" spans="1:9" x14ac:dyDescent="0.35">
      <c r="A7" s="2"/>
      <c r="B7" s="6" t="s">
        <v>13</v>
      </c>
      <c r="C7" s="47">
        <v>11.525435834308388</v>
      </c>
      <c r="D7" s="47">
        <v>3.3208524677872395</v>
      </c>
      <c r="E7" s="47">
        <v>7.9634575026856913</v>
      </c>
      <c r="F7" s="47">
        <v>4.5755037651815549</v>
      </c>
      <c r="G7" s="47">
        <v>2.424704306170403</v>
      </c>
      <c r="H7" s="48">
        <v>1.5179858814771587</v>
      </c>
      <c r="I7" s="50">
        <v>31.327939757610437</v>
      </c>
    </row>
    <row r="8" spans="1:9" x14ac:dyDescent="0.35">
      <c r="A8" s="2"/>
      <c r="B8" s="6" t="s">
        <v>14</v>
      </c>
      <c r="C8" s="47" t="s">
        <v>32</v>
      </c>
      <c r="D8" s="47">
        <v>0.40896100584065276</v>
      </c>
      <c r="E8" s="47">
        <v>4.3526002624245344E-4</v>
      </c>
      <c r="F8" s="47">
        <v>4.283066817031405E-2</v>
      </c>
      <c r="G8" s="47">
        <v>0.51688917161069203</v>
      </c>
      <c r="H8" s="48" t="s">
        <v>32</v>
      </c>
      <c r="I8" s="50">
        <v>0.96911610564790129</v>
      </c>
    </row>
    <row r="9" spans="1:9" ht="18.75" thickBot="1" x14ac:dyDescent="0.4">
      <c r="A9" s="2"/>
      <c r="B9" s="7" t="s">
        <v>28</v>
      </c>
      <c r="C9" s="47">
        <v>108.16778972819567</v>
      </c>
      <c r="D9" s="47">
        <v>34.485690097641445</v>
      </c>
      <c r="E9" s="47">
        <v>27.405583696380369</v>
      </c>
      <c r="F9" s="47">
        <v>13.283025969099006</v>
      </c>
      <c r="G9" s="47">
        <v>6.7446111464513354</v>
      </c>
      <c r="H9" s="51">
        <v>0.56012775726975716</v>
      </c>
      <c r="I9" s="52">
        <v>190.6468283950376</v>
      </c>
    </row>
    <row r="10" spans="1:9" ht="18.75" thickBot="1" x14ac:dyDescent="0.4">
      <c r="A10" s="2"/>
      <c r="B10" s="4" t="s">
        <v>29</v>
      </c>
      <c r="C10" s="44" t="s">
        <v>32</v>
      </c>
      <c r="D10" s="44" t="s">
        <v>32</v>
      </c>
      <c r="E10" s="44">
        <v>2.3025651799907246E-2</v>
      </c>
      <c r="F10" s="44">
        <v>1.6911511737284394E-2</v>
      </c>
      <c r="G10" s="44">
        <v>9.8391307170026865E-2</v>
      </c>
      <c r="H10" s="45">
        <v>2.468883239122412E-2</v>
      </c>
      <c r="I10" s="46">
        <v>0.16301730309844262</v>
      </c>
    </row>
    <row r="11" spans="1:9" x14ac:dyDescent="0.35">
      <c r="A11" s="2"/>
      <c r="B11" s="6" t="s">
        <v>33</v>
      </c>
      <c r="C11" s="47" t="s">
        <v>32</v>
      </c>
      <c r="D11" s="47" t="s">
        <v>32</v>
      </c>
      <c r="E11" s="47">
        <v>1.9905151898349477E-3</v>
      </c>
      <c r="F11" s="47">
        <v>3.2013137859173376E-3</v>
      </c>
      <c r="G11" s="47">
        <v>3.3817393449220419E-2</v>
      </c>
      <c r="H11" s="48">
        <v>4.177219638959887E-3</v>
      </c>
      <c r="I11" s="49">
        <v>4.3186442063932594E-2</v>
      </c>
    </row>
    <row r="12" spans="1:9" x14ac:dyDescent="0.35">
      <c r="A12" s="2"/>
      <c r="B12" s="6" t="s">
        <v>34</v>
      </c>
      <c r="C12" s="53" t="s">
        <v>32</v>
      </c>
      <c r="D12" s="53" t="s">
        <v>32</v>
      </c>
      <c r="E12" s="47">
        <v>6.2495622954350559E-4</v>
      </c>
      <c r="F12" s="47">
        <v>7.5277646410734796E-4</v>
      </c>
      <c r="G12" s="47">
        <v>2.2900466058237805E-3</v>
      </c>
      <c r="H12" s="48" t="s">
        <v>32</v>
      </c>
      <c r="I12" s="50">
        <v>3.6677792994746338E-3</v>
      </c>
    </row>
    <row r="13" spans="1:9" x14ac:dyDescent="0.35">
      <c r="A13" s="2"/>
      <c r="B13" s="6" t="s">
        <v>35</v>
      </c>
      <c r="C13" s="53" t="s">
        <v>32</v>
      </c>
      <c r="D13" s="53" t="s">
        <v>32</v>
      </c>
      <c r="E13" s="47" t="s">
        <v>32</v>
      </c>
      <c r="F13" s="47" t="s">
        <v>32</v>
      </c>
      <c r="G13" s="47">
        <v>7.7892741694686398E-4</v>
      </c>
      <c r="H13" s="48" t="s">
        <v>32</v>
      </c>
      <c r="I13" s="50">
        <v>7.7892741694686398E-4</v>
      </c>
    </row>
    <row r="14" spans="1:9" x14ac:dyDescent="0.35">
      <c r="A14" s="2"/>
      <c r="B14" s="6" t="s">
        <v>15</v>
      </c>
      <c r="C14" s="53" t="s">
        <v>32</v>
      </c>
      <c r="D14" s="53" t="s">
        <v>32</v>
      </c>
      <c r="E14" s="47">
        <v>2.838307639249514E-3</v>
      </c>
      <c r="F14" s="47">
        <v>5.7321186356998448E-3</v>
      </c>
      <c r="G14" s="47">
        <v>2.3728725544924636E-2</v>
      </c>
      <c r="H14" s="48" t="s">
        <v>32</v>
      </c>
      <c r="I14" s="50">
        <v>3.2299151819873993E-2</v>
      </c>
    </row>
    <row r="15" spans="1:9" x14ac:dyDescent="0.35">
      <c r="A15" s="2"/>
      <c r="B15" s="6" t="s">
        <v>36</v>
      </c>
      <c r="C15" s="53" t="s">
        <v>32</v>
      </c>
      <c r="D15" s="53" t="s">
        <v>32</v>
      </c>
      <c r="E15" s="47">
        <v>1.5787755900257538E-4</v>
      </c>
      <c r="F15" s="47">
        <v>4.4485788973137028E-4</v>
      </c>
      <c r="G15" s="47">
        <v>1.324176608809669E-3</v>
      </c>
      <c r="H15" s="48" t="s">
        <v>32</v>
      </c>
      <c r="I15" s="50">
        <v>1.9269120575436146E-3</v>
      </c>
    </row>
    <row r="16" spans="1:9" x14ac:dyDescent="0.35">
      <c r="A16" s="2"/>
      <c r="B16" s="6" t="s">
        <v>37</v>
      </c>
      <c r="C16" s="53" t="s">
        <v>32</v>
      </c>
      <c r="D16" s="53" t="s">
        <v>32</v>
      </c>
      <c r="E16" s="47" t="s">
        <v>32</v>
      </c>
      <c r="F16" s="47">
        <v>3.2584801035230045E-4</v>
      </c>
      <c r="G16" s="47">
        <v>9.0526944397564552E-3</v>
      </c>
      <c r="H16" s="48">
        <v>1.2117858912861117E-2</v>
      </c>
      <c r="I16" s="50">
        <v>2.1496401362969875E-2</v>
      </c>
    </row>
    <row r="17" spans="1:9" x14ac:dyDescent="0.35">
      <c r="A17" s="2"/>
      <c r="B17" s="6" t="s">
        <v>38</v>
      </c>
      <c r="C17" s="53" t="s">
        <v>32</v>
      </c>
      <c r="D17" s="53" t="s">
        <v>32</v>
      </c>
      <c r="E17" s="47">
        <v>6.1791595808078619E-3</v>
      </c>
      <c r="F17" s="47">
        <v>3.299016219643386E-3</v>
      </c>
      <c r="G17" s="47">
        <v>2.3097794337197677E-2</v>
      </c>
      <c r="H17" s="48" t="s">
        <v>32</v>
      </c>
      <c r="I17" s="50">
        <v>3.257597013764893E-2</v>
      </c>
    </row>
    <row r="18" spans="1:9" x14ac:dyDescent="0.35">
      <c r="A18" s="2"/>
      <c r="B18" s="6" t="s">
        <v>39</v>
      </c>
      <c r="C18" s="53" t="s">
        <v>32</v>
      </c>
      <c r="D18" s="53" t="s">
        <v>32</v>
      </c>
      <c r="E18" s="47">
        <v>1.123483560146884E-2</v>
      </c>
      <c r="F18" s="47">
        <v>8.6061292686349206E-4</v>
      </c>
      <c r="G18" s="47">
        <v>4.3015487673473615E-3</v>
      </c>
      <c r="H18" s="48">
        <v>8.197418438758635E-3</v>
      </c>
      <c r="I18" s="50">
        <v>2.4594415734438328E-2</v>
      </c>
    </row>
    <row r="19" spans="1:9" x14ac:dyDescent="0.35">
      <c r="A19" s="2"/>
      <c r="B19" s="7" t="s">
        <v>16</v>
      </c>
      <c r="C19" s="53" t="s">
        <v>32</v>
      </c>
      <c r="D19" s="53" t="s">
        <v>32</v>
      </c>
      <c r="E19" s="47" t="s">
        <v>32</v>
      </c>
      <c r="F19" s="47">
        <v>2.2949678049693119E-3</v>
      </c>
      <c r="G19" s="47" t="s">
        <v>32</v>
      </c>
      <c r="H19" s="48" t="s">
        <v>32</v>
      </c>
      <c r="I19" s="50">
        <v>2.2949678049693119E-3</v>
      </c>
    </row>
    <row r="20" spans="1:9" ht="18.75" thickBot="1" x14ac:dyDescent="0.4">
      <c r="A20" s="2"/>
      <c r="B20" s="6" t="s">
        <v>48</v>
      </c>
      <c r="C20" s="54" t="s">
        <v>32</v>
      </c>
      <c r="D20" s="54" t="s">
        <v>32</v>
      </c>
      <c r="E20" s="54" t="s">
        <v>32</v>
      </c>
      <c r="F20" s="54" t="s">
        <v>32</v>
      </c>
      <c r="G20" s="54" t="s">
        <v>32</v>
      </c>
      <c r="H20" s="51">
        <v>1.9633540064448407E-4</v>
      </c>
      <c r="I20" s="55">
        <v>1.9633540064448407E-4</v>
      </c>
    </row>
    <row r="21" spans="1:9" ht="18.75" thickBot="1" x14ac:dyDescent="0.4">
      <c r="A21" s="2"/>
      <c r="B21" s="8" t="s">
        <v>9</v>
      </c>
      <c r="C21" s="56">
        <v>142.46857474461231</v>
      </c>
      <c r="D21" s="56">
        <v>88.8553002630523</v>
      </c>
      <c r="E21" s="56">
        <v>48.451669197094574</v>
      </c>
      <c r="F21" s="56">
        <v>23.005985833147108</v>
      </c>
      <c r="G21" s="56">
        <v>9.7845959314024586</v>
      </c>
      <c r="H21" s="57">
        <v>2.1028024711381397</v>
      </c>
      <c r="I21" s="43">
        <v>314.6689284404469</v>
      </c>
    </row>
    <row r="22" spans="1:9" x14ac:dyDescent="0.35">
      <c r="A22" s="2"/>
      <c r="B22" s="2"/>
      <c r="C22" s="1"/>
      <c r="D22" s="1"/>
      <c r="E22" s="1"/>
      <c r="F22" s="1"/>
      <c r="G22" s="1"/>
      <c r="H22" s="1"/>
      <c r="I22" s="1"/>
    </row>
    <row r="23" spans="1:9" x14ac:dyDescent="0.35">
      <c r="A23" s="2"/>
      <c r="B23" s="12" t="s">
        <v>31</v>
      </c>
      <c r="C23" s="13">
        <v>2015</v>
      </c>
      <c r="D23" s="13">
        <v>2016</v>
      </c>
      <c r="E23" s="13">
        <v>2017</v>
      </c>
      <c r="F23" s="13">
        <v>2018</v>
      </c>
      <c r="G23" s="13">
        <v>2019</v>
      </c>
      <c r="H23" s="13">
        <v>2020</v>
      </c>
      <c r="I23" s="1"/>
    </row>
    <row r="24" spans="1:9" x14ac:dyDescent="0.35">
      <c r="A24" s="2"/>
      <c r="B24" s="12" t="s">
        <v>30</v>
      </c>
      <c r="C24" s="58">
        <v>15.868033333333335</v>
      </c>
      <c r="D24" s="58">
        <v>18.690833333333334</v>
      </c>
      <c r="E24" s="58">
        <v>18.919724999999996</v>
      </c>
      <c r="F24" s="58">
        <v>19.242100000000001</v>
      </c>
      <c r="G24" s="58">
        <v>19.257250000000003</v>
      </c>
      <c r="H24" s="58">
        <v>21.060898780487808</v>
      </c>
      <c r="I24" s="1"/>
    </row>
    <row r="25" spans="1:9" x14ac:dyDescent="0.35">
      <c r="A25" s="2"/>
      <c r="B25" s="14"/>
      <c r="C25" s="15"/>
      <c r="D25" s="1"/>
      <c r="E25" s="1"/>
      <c r="F25" s="1"/>
      <c r="G25" s="1"/>
      <c r="H25" s="1"/>
      <c r="I25" s="1"/>
    </row>
    <row r="26" spans="1:9" x14ac:dyDescent="0.35">
      <c r="A26" s="2"/>
      <c r="B26" s="16" t="s">
        <v>22</v>
      </c>
      <c r="C26" s="15"/>
      <c r="D26" s="1"/>
      <c r="E26" s="1"/>
      <c r="F26" s="1"/>
      <c r="G26" s="1"/>
      <c r="H26" s="1"/>
      <c r="I26" s="1"/>
    </row>
    <row r="27" spans="1:9" ht="30.75" customHeight="1" x14ac:dyDescent="0.35">
      <c r="A27" s="2"/>
      <c r="B27" s="75" t="s">
        <v>54</v>
      </c>
      <c r="C27" s="75"/>
      <c r="D27" s="75"/>
      <c r="E27" s="75"/>
      <c r="F27" s="75"/>
      <c r="G27" s="75"/>
      <c r="H27" s="75"/>
      <c r="I27" s="75"/>
    </row>
    <row r="28" spans="1:9" ht="38.25" customHeight="1" x14ac:dyDescent="0.35">
      <c r="A28" s="2"/>
      <c r="B28" s="76" t="s">
        <v>50</v>
      </c>
      <c r="C28" s="76"/>
      <c r="D28" s="76"/>
      <c r="E28" s="76"/>
      <c r="F28" s="76"/>
      <c r="G28" s="76"/>
      <c r="H28" s="76"/>
      <c r="I28" s="76"/>
    </row>
    <row r="29" spans="1:9" s="107" customFormat="1" x14ac:dyDescent="0.35">
      <c r="A29" s="103"/>
      <c r="B29" s="104"/>
      <c r="C29" s="105"/>
      <c r="D29" s="106"/>
      <c r="E29" s="106"/>
      <c r="F29" s="106"/>
      <c r="G29" s="106"/>
      <c r="H29" s="106"/>
      <c r="I29" s="106"/>
    </row>
    <row r="30" spans="1:9" s="102" customFormat="1" x14ac:dyDescent="0.35">
      <c r="A30" s="108"/>
      <c r="C30" s="109" t="s">
        <v>26</v>
      </c>
      <c r="D30" s="110"/>
      <c r="E30" s="110"/>
      <c r="F30" s="110"/>
      <c r="G30" s="110"/>
      <c r="H30" s="110"/>
      <c r="I30" s="110"/>
    </row>
    <row r="31" spans="1:9" s="102" customFormat="1" x14ac:dyDescent="0.35">
      <c r="A31" s="108"/>
      <c r="B31" s="111" t="s">
        <v>12</v>
      </c>
      <c r="C31" s="112">
        <f>+I6</f>
        <v>91.562026879052539</v>
      </c>
      <c r="D31" s="110"/>
      <c r="E31" s="110"/>
      <c r="F31" s="110"/>
      <c r="G31" s="110"/>
      <c r="H31" s="110"/>
      <c r="I31" s="110"/>
    </row>
    <row r="32" spans="1:9" s="102" customFormat="1" x14ac:dyDescent="0.35">
      <c r="A32" s="108"/>
      <c r="B32" s="111" t="s">
        <v>13</v>
      </c>
      <c r="C32" s="112">
        <f>+I7</f>
        <v>31.327939757610437</v>
      </c>
      <c r="D32" s="110"/>
      <c r="E32" s="110"/>
      <c r="F32" s="110"/>
      <c r="G32" s="110"/>
      <c r="H32" s="110"/>
      <c r="I32" s="110"/>
    </row>
    <row r="33" spans="1:9" s="102" customFormat="1" x14ac:dyDescent="0.35">
      <c r="A33" s="108"/>
      <c r="B33" s="111" t="s">
        <v>14</v>
      </c>
      <c r="C33" s="112">
        <f>+I8</f>
        <v>0.96911610564790129</v>
      </c>
      <c r="D33" s="110"/>
      <c r="E33" s="110"/>
      <c r="F33" s="110"/>
      <c r="G33" s="110"/>
      <c r="H33" s="110"/>
      <c r="I33" s="110"/>
    </row>
    <row r="34" spans="1:9" s="102" customFormat="1" x14ac:dyDescent="0.35">
      <c r="A34" s="108"/>
      <c r="B34" s="111" t="s">
        <v>28</v>
      </c>
      <c r="C34" s="112">
        <f>+I9</f>
        <v>190.6468283950376</v>
      </c>
      <c r="D34" s="110"/>
      <c r="E34" s="110"/>
      <c r="F34" s="110"/>
      <c r="G34" s="110"/>
      <c r="H34" s="110"/>
      <c r="I34" s="110"/>
    </row>
    <row r="35" spans="1:9" s="102" customFormat="1" x14ac:dyDescent="0.35">
      <c r="A35" s="108"/>
      <c r="B35" s="113" t="s">
        <v>29</v>
      </c>
      <c r="C35" s="112">
        <f>+I10</f>
        <v>0.16301730309844262</v>
      </c>
      <c r="D35" s="110"/>
      <c r="E35" s="110"/>
      <c r="F35" s="110"/>
      <c r="G35" s="110"/>
      <c r="H35" s="110"/>
      <c r="I35" s="110"/>
    </row>
    <row r="36" spans="1:9" s="102" customFormat="1" x14ac:dyDescent="0.35">
      <c r="A36" s="108"/>
      <c r="B36" s="108"/>
      <c r="C36" s="110">
        <f>+SUM(C31:C35)</f>
        <v>314.6689284404469</v>
      </c>
      <c r="D36" s="110"/>
      <c r="E36" s="110"/>
      <c r="F36" s="110"/>
      <c r="G36" s="110"/>
      <c r="H36" s="110"/>
      <c r="I36" s="110"/>
    </row>
    <row r="37" spans="1:9" s="102" customFormat="1" x14ac:dyDescent="0.35">
      <c r="A37" s="108"/>
      <c r="B37" s="108"/>
      <c r="C37" s="110"/>
      <c r="D37" s="110"/>
      <c r="E37" s="110"/>
      <c r="F37" s="110"/>
      <c r="G37" s="110"/>
      <c r="H37" s="110"/>
      <c r="I37" s="110"/>
    </row>
    <row r="38" spans="1:9" x14ac:dyDescent="0.35">
      <c r="B38" s="100"/>
      <c r="C38" s="114"/>
    </row>
  </sheetData>
  <mergeCells count="4">
    <mergeCell ref="B1:I1"/>
    <mergeCell ref="B2:I2"/>
    <mergeCell ref="B27:I27"/>
    <mergeCell ref="B28:I28"/>
  </mergeCells>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Inversiones en información</vt:lpstr>
      <vt:lpstr>Ingresos al CNIH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estadistica@cnh.gob.mx</dc:creator>
  <cp:lastModifiedBy>Lilian Andrea Medrano Gonzalez</cp:lastModifiedBy>
  <cp:lastPrinted>2020-03-10T15:51:44Z</cp:lastPrinted>
  <dcterms:created xsi:type="dcterms:W3CDTF">2019-03-26T19:25:57Z</dcterms:created>
  <dcterms:modified xsi:type="dcterms:W3CDTF">2020-08-04T01:37:24Z</dcterms:modified>
</cp:coreProperties>
</file>