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ocuments\CNH\Contingencia\Reporte AE\octubre 2020\"/>
    </mc:Choice>
  </mc:AlternateContent>
  <xr:revisionPtr revIDLastSave="0" documentId="13_ncr:1_{E7A3E687-9295-4D42-A388-A0F60F2B1CEA}" xr6:coauthVersionLast="45" xr6:coauthVersionMax="45" xr10:uidLastSave="{00000000-0000-0000-0000-000000000000}"/>
  <bookViews>
    <workbookView xWindow="20370" yWindow="-1740" windowWidth="20730" windowHeight="11160" xr2:uid="{AF70E7A4-41B0-4CD7-9288-FBC11C5B618F}"/>
  </bookViews>
  <sheets>
    <sheet name="Inversiones y pozos" sheetId="3" r:id="rId1"/>
    <sheet name="Recursos" sheetId="4" r:id="rId2"/>
  </sheets>
  <definedNames>
    <definedName name="_xlnm._FilterDatabase" localSheetId="1" hidden="1">Recursos!$B$72:$G$72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4" l="1"/>
  <c r="H68" i="4"/>
  <c r="D68" i="4"/>
  <c r="C68" i="4"/>
  <c r="D166" i="3"/>
  <c r="E166" i="3"/>
  <c r="F166" i="3"/>
  <c r="G166" i="3"/>
  <c r="H166" i="3"/>
  <c r="C166" i="3"/>
  <c r="Q166" i="3"/>
  <c r="O118" i="3"/>
  <c r="P118" i="3" s="1"/>
  <c r="O150" i="3"/>
  <c r="P150" i="3" s="1"/>
  <c r="O158" i="3"/>
  <c r="P158" i="3" s="1"/>
  <c r="N108" i="3"/>
  <c r="O108" i="3" s="1"/>
  <c r="P108" i="3" s="1"/>
  <c r="N110" i="3"/>
  <c r="O110" i="3" s="1"/>
  <c r="P110" i="3" s="1"/>
  <c r="N111" i="3"/>
  <c r="O111" i="3" s="1"/>
  <c r="P111" i="3" s="1"/>
  <c r="N116" i="3"/>
  <c r="O116" i="3" s="1"/>
  <c r="P116" i="3" s="1"/>
  <c r="N118" i="3"/>
  <c r="N119" i="3"/>
  <c r="O119" i="3" s="1"/>
  <c r="P119" i="3" s="1"/>
  <c r="N124" i="3"/>
  <c r="O124" i="3" s="1"/>
  <c r="P124" i="3" s="1"/>
  <c r="N126" i="3"/>
  <c r="O126" i="3" s="1"/>
  <c r="P126" i="3" s="1"/>
  <c r="N127" i="3"/>
  <c r="O127" i="3" s="1"/>
  <c r="P127" i="3" s="1"/>
  <c r="N132" i="3"/>
  <c r="O132" i="3" s="1"/>
  <c r="P132" i="3" s="1"/>
  <c r="N134" i="3"/>
  <c r="O134" i="3" s="1"/>
  <c r="P134" i="3" s="1"/>
  <c r="N135" i="3"/>
  <c r="O135" i="3" s="1"/>
  <c r="P135" i="3" s="1"/>
  <c r="N140" i="3"/>
  <c r="O140" i="3" s="1"/>
  <c r="P140" i="3" s="1"/>
  <c r="N142" i="3"/>
  <c r="O142" i="3" s="1"/>
  <c r="P142" i="3" s="1"/>
  <c r="N143" i="3"/>
  <c r="O143" i="3" s="1"/>
  <c r="P143" i="3" s="1"/>
  <c r="N148" i="3"/>
  <c r="O148" i="3" s="1"/>
  <c r="P148" i="3" s="1"/>
  <c r="N150" i="3"/>
  <c r="N151" i="3"/>
  <c r="O151" i="3" s="1"/>
  <c r="P151" i="3" s="1"/>
  <c r="N156" i="3"/>
  <c r="O156" i="3" s="1"/>
  <c r="P156" i="3" s="1"/>
  <c r="N158" i="3"/>
  <c r="N159" i="3"/>
  <c r="O159" i="3" s="1"/>
  <c r="P159" i="3" s="1"/>
  <c r="N164" i="3"/>
  <c r="O164" i="3" s="1"/>
  <c r="P164" i="3" s="1"/>
  <c r="M108" i="3"/>
  <c r="M109" i="3"/>
  <c r="N109" i="3" s="1"/>
  <c r="O109" i="3" s="1"/>
  <c r="P109" i="3" s="1"/>
  <c r="M110" i="3"/>
  <c r="M111" i="3"/>
  <c r="M112" i="3"/>
  <c r="N112" i="3" s="1"/>
  <c r="O112" i="3" s="1"/>
  <c r="P112" i="3" s="1"/>
  <c r="M113" i="3"/>
  <c r="N113" i="3" s="1"/>
  <c r="O113" i="3" s="1"/>
  <c r="P113" i="3" s="1"/>
  <c r="M114" i="3"/>
  <c r="N114" i="3" s="1"/>
  <c r="O114" i="3" s="1"/>
  <c r="P114" i="3" s="1"/>
  <c r="M115" i="3"/>
  <c r="N115" i="3" s="1"/>
  <c r="O115" i="3" s="1"/>
  <c r="P115" i="3" s="1"/>
  <c r="M116" i="3"/>
  <c r="M117" i="3"/>
  <c r="N117" i="3" s="1"/>
  <c r="O117" i="3" s="1"/>
  <c r="P117" i="3" s="1"/>
  <c r="M118" i="3"/>
  <c r="M119" i="3"/>
  <c r="M120" i="3"/>
  <c r="N120" i="3" s="1"/>
  <c r="O120" i="3" s="1"/>
  <c r="P120" i="3" s="1"/>
  <c r="M121" i="3"/>
  <c r="N121" i="3" s="1"/>
  <c r="O121" i="3" s="1"/>
  <c r="P121" i="3" s="1"/>
  <c r="M122" i="3"/>
  <c r="N122" i="3" s="1"/>
  <c r="O122" i="3" s="1"/>
  <c r="P122" i="3" s="1"/>
  <c r="M123" i="3"/>
  <c r="N123" i="3" s="1"/>
  <c r="O123" i="3" s="1"/>
  <c r="P123" i="3" s="1"/>
  <c r="M124" i="3"/>
  <c r="M125" i="3"/>
  <c r="N125" i="3" s="1"/>
  <c r="O125" i="3" s="1"/>
  <c r="P125" i="3" s="1"/>
  <c r="M126" i="3"/>
  <c r="M127" i="3"/>
  <c r="M128" i="3"/>
  <c r="N128" i="3" s="1"/>
  <c r="O128" i="3" s="1"/>
  <c r="P128" i="3" s="1"/>
  <c r="M129" i="3"/>
  <c r="N129" i="3" s="1"/>
  <c r="O129" i="3" s="1"/>
  <c r="P129" i="3" s="1"/>
  <c r="M130" i="3"/>
  <c r="N130" i="3" s="1"/>
  <c r="O130" i="3" s="1"/>
  <c r="P130" i="3" s="1"/>
  <c r="M131" i="3"/>
  <c r="N131" i="3" s="1"/>
  <c r="O131" i="3" s="1"/>
  <c r="P131" i="3" s="1"/>
  <c r="M132" i="3"/>
  <c r="M133" i="3"/>
  <c r="N133" i="3" s="1"/>
  <c r="O133" i="3" s="1"/>
  <c r="P133" i="3" s="1"/>
  <c r="M134" i="3"/>
  <c r="M135" i="3"/>
  <c r="M136" i="3"/>
  <c r="N136" i="3" s="1"/>
  <c r="O136" i="3" s="1"/>
  <c r="P136" i="3" s="1"/>
  <c r="M137" i="3"/>
  <c r="N137" i="3" s="1"/>
  <c r="O137" i="3" s="1"/>
  <c r="P137" i="3" s="1"/>
  <c r="M138" i="3"/>
  <c r="N138" i="3" s="1"/>
  <c r="O138" i="3" s="1"/>
  <c r="P138" i="3" s="1"/>
  <c r="M139" i="3"/>
  <c r="N139" i="3" s="1"/>
  <c r="O139" i="3" s="1"/>
  <c r="P139" i="3" s="1"/>
  <c r="M140" i="3"/>
  <c r="M141" i="3"/>
  <c r="N141" i="3" s="1"/>
  <c r="O141" i="3" s="1"/>
  <c r="P141" i="3" s="1"/>
  <c r="M142" i="3"/>
  <c r="M143" i="3"/>
  <c r="M144" i="3"/>
  <c r="N144" i="3" s="1"/>
  <c r="O144" i="3" s="1"/>
  <c r="P144" i="3" s="1"/>
  <c r="M145" i="3"/>
  <c r="N145" i="3" s="1"/>
  <c r="O145" i="3" s="1"/>
  <c r="P145" i="3" s="1"/>
  <c r="M146" i="3"/>
  <c r="N146" i="3" s="1"/>
  <c r="O146" i="3" s="1"/>
  <c r="P146" i="3" s="1"/>
  <c r="M147" i="3"/>
  <c r="N147" i="3" s="1"/>
  <c r="O147" i="3" s="1"/>
  <c r="P147" i="3" s="1"/>
  <c r="M148" i="3"/>
  <c r="M149" i="3"/>
  <c r="N149" i="3" s="1"/>
  <c r="O149" i="3" s="1"/>
  <c r="P149" i="3" s="1"/>
  <c r="M150" i="3"/>
  <c r="M151" i="3"/>
  <c r="M152" i="3"/>
  <c r="N152" i="3" s="1"/>
  <c r="O152" i="3" s="1"/>
  <c r="P152" i="3" s="1"/>
  <c r="M153" i="3"/>
  <c r="N153" i="3" s="1"/>
  <c r="O153" i="3" s="1"/>
  <c r="P153" i="3" s="1"/>
  <c r="M154" i="3"/>
  <c r="N154" i="3" s="1"/>
  <c r="O154" i="3" s="1"/>
  <c r="P154" i="3" s="1"/>
  <c r="M155" i="3"/>
  <c r="N155" i="3" s="1"/>
  <c r="O155" i="3" s="1"/>
  <c r="P155" i="3" s="1"/>
  <c r="M156" i="3"/>
  <c r="M157" i="3"/>
  <c r="N157" i="3" s="1"/>
  <c r="O157" i="3" s="1"/>
  <c r="P157" i="3" s="1"/>
  <c r="M158" i="3"/>
  <c r="M159" i="3"/>
  <c r="M160" i="3"/>
  <c r="N160" i="3" s="1"/>
  <c r="O160" i="3" s="1"/>
  <c r="P160" i="3" s="1"/>
  <c r="M161" i="3"/>
  <c r="N161" i="3" s="1"/>
  <c r="O161" i="3" s="1"/>
  <c r="P161" i="3" s="1"/>
  <c r="M162" i="3"/>
  <c r="N162" i="3" s="1"/>
  <c r="O162" i="3" s="1"/>
  <c r="P162" i="3" s="1"/>
  <c r="M163" i="3"/>
  <c r="N163" i="3" s="1"/>
  <c r="O163" i="3" s="1"/>
  <c r="P163" i="3" s="1"/>
  <c r="M164" i="3"/>
  <c r="M165" i="3"/>
  <c r="N165" i="3" s="1"/>
  <c r="O165" i="3" s="1"/>
  <c r="P165" i="3" s="1"/>
  <c r="M107" i="3"/>
  <c r="M166" i="3" s="1"/>
  <c r="Q101" i="3"/>
  <c r="O42" i="3"/>
  <c r="P42" i="3" s="1"/>
  <c r="O43" i="3"/>
  <c r="P43" i="3" s="1"/>
  <c r="O49" i="3"/>
  <c r="P49" i="3" s="1"/>
  <c r="O50" i="3"/>
  <c r="P50" i="3" s="1"/>
  <c r="O51" i="3"/>
  <c r="P51" i="3" s="1"/>
  <c r="O57" i="3"/>
  <c r="P57" i="3" s="1"/>
  <c r="O58" i="3"/>
  <c r="P58" i="3" s="1"/>
  <c r="O59" i="3"/>
  <c r="P59" i="3" s="1"/>
  <c r="O65" i="3"/>
  <c r="P65" i="3" s="1"/>
  <c r="O66" i="3"/>
  <c r="P66" i="3" s="1"/>
  <c r="O67" i="3"/>
  <c r="P67" i="3" s="1"/>
  <c r="O73" i="3"/>
  <c r="P73" i="3" s="1"/>
  <c r="O74" i="3"/>
  <c r="P74" i="3" s="1"/>
  <c r="O75" i="3"/>
  <c r="P75" i="3" s="1"/>
  <c r="O81" i="3"/>
  <c r="P81" i="3" s="1"/>
  <c r="O82" i="3"/>
  <c r="P82" i="3" s="1"/>
  <c r="O83" i="3"/>
  <c r="P83" i="3" s="1"/>
  <c r="O89" i="3"/>
  <c r="P89" i="3" s="1"/>
  <c r="O90" i="3"/>
  <c r="P90" i="3" s="1"/>
  <c r="O91" i="3"/>
  <c r="P91" i="3" s="1"/>
  <c r="O97" i="3"/>
  <c r="P97" i="3" s="1"/>
  <c r="O98" i="3"/>
  <c r="P98" i="3" s="1"/>
  <c r="O99" i="3"/>
  <c r="P99" i="3" s="1"/>
  <c r="N42" i="3"/>
  <c r="N43" i="3"/>
  <c r="N44" i="3"/>
  <c r="O44" i="3" s="1"/>
  <c r="P44" i="3" s="1"/>
  <c r="N45" i="3"/>
  <c r="O45" i="3" s="1"/>
  <c r="P45" i="3" s="1"/>
  <c r="N46" i="3"/>
  <c r="O46" i="3" s="1"/>
  <c r="P46" i="3" s="1"/>
  <c r="N47" i="3"/>
  <c r="O47" i="3" s="1"/>
  <c r="P47" i="3" s="1"/>
  <c r="N48" i="3"/>
  <c r="O48" i="3" s="1"/>
  <c r="P48" i="3" s="1"/>
  <c r="N49" i="3"/>
  <c r="N50" i="3"/>
  <c r="N51" i="3"/>
  <c r="N52" i="3"/>
  <c r="O52" i="3" s="1"/>
  <c r="P52" i="3" s="1"/>
  <c r="N53" i="3"/>
  <c r="O53" i="3" s="1"/>
  <c r="P53" i="3" s="1"/>
  <c r="N54" i="3"/>
  <c r="O54" i="3" s="1"/>
  <c r="P54" i="3" s="1"/>
  <c r="N55" i="3"/>
  <c r="O55" i="3" s="1"/>
  <c r="P55" i="3" s="1"/>
  <c r="N56" i="3"/>
  <c r="O56" i="3" s="1"/>
  <c r="P56" i="3" s="1"/>
  <c r="N57" i="3"/>
  <c r="N58" i="3"/>
  <c r="N59" i="3"/>
  <c r="N60" i="3"/>
  <c r="O60" i="3" s="1"/>
  <c r="P60" i="3" s="1"/>
  <c r="N61" i="3"/>
  <c r="O61" i="3" s="1"/>
  <c r="P61" i="3" s="1"/>
  <c r="N62" i="3"/>
  <c r="O62" i="3" s="1"/>
  <c r="P62" i="3" s="1"/>
  <c r="N63" i="3"/>
  <c r="O63" i="3" s="1"/>
  <c r="P63" i="3" s="1"/>
  <c r="N64" i="3"/>
  <c r="O64" i="3" s="1"/>
  <c r="P64" i="3" s="1"/>
  <c r="N65" i="3"/>
  <c r="N66" i="3"/>
  <c r="N67" i="3"/>
  <c r="N68" i="3"/>
  <c r="O68" i="3" s="1"/>
  <c r="P68" i="3" s="1"/>
  <c r="N69" i="3"/>
  <c r="O69" i="3" s="1"/>
  <c r="P69" i="3" s="1"/>
  <c r="N70" i="3"/>
  <c r="O70" i="3" s="1"/>
  <c r="P70" i="3" s="1"/>
  <c r="N71" i="3"/>
  <c r="O71" i="3" s="1"/>
  <c r="P71" i="3" s="1"/>
  <c r="N72" i="3"/>
  <c r="O72" i="3" s="1"/>
  <c r="P72" i="3" s="1"/>
  <c r="N73" i="3"/>
  <c r="N74" i="3"/>
  <c r="N75" i="3"/>
  <c r="N76" i="3"/>
  <c r="O76" i="3" s="1"/>
  <c r="P76" i="3" s="1"/>
  <c r="N77" i="3"/>
  <c r="O77" i="3" s="1"/>
  <c r="P77" i="3" s="1"/>
  <c r="N79" i="3"/>
  <c r="O79" i="3" s="1"/>
  <c r="P79" i="3" s="1"/>
  <c r="N80" i="3"/>
  <c r="O80" i="3" s="1"/>
  <c r="P80" i="3" s="1"/>
  <c r="N81" i="3"/>
  <c r="N82" i="3"/>
  <c r="N83" i="3"/>
  <c r="N84" i="3"/>
  <c r="O84" i="3" s="1"/>
  <c r="P84" i="3" s="1"/>
  <c r="N85" i="3"/>
  <c r="O85" i="3" s="1"/>
  <c r="P85" i="3" s="1"/>
  <c r="N86" i="3"/>
  <c r="O86" i="3" s="1"/>
  <c r="P86" i="3" s="1"/>
  <c r="N87" i="3"/>
  <c r="O87" i="3" s="1"/>
  <c r="P87" i="3" s="1"/>
  <c r="N88" i="3"/>
  <c r="O88" i="3" s="1"/>
  <c r="P88" i="3" s="1"/>
  <c r="N89" i="3"/>
  <c r="N90" i="3"/>
  <c r="N91" i="3"/>
  <c r="N92" i="3"/>
  <c r="O92" i="3" s="1"/>
  <c r="P92" i="3" s="1"/>
  <c r="N93" i="3"/>
  <c r="O93" i="3" s="1"/>
  <c r="P93" i="3" s="1"/>
  <c r="N94" i="3"/>
  <c r="O94" i="3" s="1"/>
  <c r="P94" i="3" s="1"/>
  <c r="N95" i="3"/>
  <c r="O95" i="3" s="1"/>
  <c r="P95" i="3" s="1"/>
  <c r="N96" i="3"/>
  <c r="O96" i="3" s="1"/>
  <c r="P96" i="3" s="1"/>
  <c r="N97" i="3"/>
  <c r="N98" i="3"/>
  <c r="N99" i="3"/>
  <c r="N100" i="3"/>
  <c r="O100" i="3" s="1"/>
  <c r="P100" i="3" s="1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101" i="3" s="1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41" i="3"/>
  <c r="D101" i="3"/>
  <c r="E101" i="3"/>
  <c r="F101" i="3"/>
  <c r="H101" i="3"/>
  <c r="C101" i="3"/>
  <c r="Q36" i="3"/>
  <c r="M36" i="3"/>
  <c r="P28" i="3"/>
  <c r="O25" i="3"/>
  <c r="P25" i="3" s="1"/>
  <c r="O26" i="3"/>
  <c r="P26" i="3" s="1"/>
  <c r="O27" i="3"/>
  <c r="P27" i="3" s="1"/>
  <c r="O28" i="3"/>
  <c r="O33" i="3"/>
  <c r="P33" i="3" s="1"/>
  <c r="O34" i="3"/>
  <c r="P34" i="3" s="1"/>
  <c r="O35" i="3"/>
  <c r="P35" i="3" s="1"/>
  <c r="N25" i="3"/>
  <c r="N26" i="3"/>
  <c r="N27" i="3"/>
  <c r="N28" i="3"/>
  <c r="N29" i="3"/>
  <c r="O29" i="3" s="1"/>
  <c r="P29" i="3" s="1"/>
  <c r="N30" i="3"/>
  <c r="O30" i="3" s="1"/>
  <c r="P30" i="3" s="1"/>
  <c r="N31" i="3"/>
  <c r="O31" i="3" s="1"/>
  <c r="P31" i="3" s="1"/>
  <c r="N32" i="3"/>
  <c r="O32" i="3" s="1"/>
  <c r="P32" i="3" s="1"/>
  <c r="N33" i="3"/>
  <c r="N34" i="3"/>
  <c r="N35" i="3"/>
  <c r="M25" i="3"/>
  <c r="M26" i="3"/>
  <c r="M27" i="3"/>
  <c r="M28" i="3"/>
  <c r="M29" i="3"/>
  <c r="M30" i="3"/>
  <c r="M31" i="3"/>
  <c r="M32" i="3"/>
  <c r="M33" i="3"/>
  <c r="M34" i="3"/>
  <c r="M35" i="3"/>
  <c r="Q20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25" i="3"/>
  <c r="G26" i="3"/>
  <c r="G27" i="3"/>
  <c r="G28" i="3"/>
  <c r="G29" i="3"/>
  <c r="G30" i="3"/>
  <c r="G31" i="3"/>
  <c r="G32" i="3"/>
  <c r="G33" i="3"/>
  <c r="G34" i="3"/>
  <c r="G35" i="3"/>
  <c r="D36" i="3"/>
  <c r="E36" i="3"/>
  <c r="F36" i="3"/>
  <c r="H36" i="3"/>
  <c r="C36" i="3"/>
  <c r="H20" i="3"/>
  <c r="G9" i="3"/>
  <c r="G10" i="3"/>
  <c r="G11" i="3"/>
  <c r="G12" i="3"/>
  <c r="G13" i="3"/>
  <c r="G14" i="3"/>
  <c r="G15" i="3"/>
  <c r="G16" i="3"/>
  <c r="G17" i="3"/>
  <c r="G18" i="3"/>
  <c r="G19" i="3"/>
  <c r="G8" i="3"/>
  <c r="G20" i="3" s="1"/>
  <c r="N78" i="3" l="1"/>
  <c r="O78" i="3" s="1"/>
  <c r="P78" i="3" s="1"/>
  <c r="N10" i="3"/>
  <c r="O10" i="3" s="1"/>
  <c r="P10" i="3" s="1"/>
  <c r="N11" i="3"/>
  <c r="O11" i="3" s="1"/>
  <c r="P11" i="3" s="1"/>
  <c r="N18" i="3"/>
  <c r="O18" i="3" s="1"/>
  <c r="P18" i="3" s="1"/>
  <c r="M9" i="3"/>
  <c r="N9" i="3" s="1"/>
  <c r="O9" i="3" s="1"/>
  <c r="P9" i="3" s="1"/>
  <c r="M10" i="3"/>
  <c r="M11" i="3"/>
  <c r="M12" i="3"/>
  <c r="N12" i="3" s="1"/>
  <c r="O12" i="3" s="1"/>
  <c r="P12" i="3" s="1"/>
  <c r="M13" i="3"/>
  <c r="N13" i="3" s="1"/>
  <c r="O13" i="3" s="1"/>
  <c r="P13" i="3" s="1"/>
  <c r="M14" i="3"/>
  <c r="N14" i="3" s="1"/>
  <c r="O14" i="3" s="1"/>
  <c r="P14" i="3" s="1"/>
  <c r="M15" i="3"/>
  <c r="N15" i="3" s="1"/>
  <c r="O15" i="3" s="1"/>
  <c r="P15" i="3" s="1"/>
  <c r="M16" i="3"/>
  <c r="N16" i="3" s="1"/>
  <c r="O16" i="3" s="1"/>
  <c r="P16" i="3" s="1"/>
  <c r="M17" i="3"/>
  <c r="N17" i="3" s="1"/>
  <c r="O17" i="3" s="1"/>
  <c r="P17" i="3" s="1"/>
  <c r="M18" i="3"/>
  <c r="M19" i="3"/>
  <c r="N19" i="3" s="1"/>
  <c r="O19" i="3" s="1"/>
  <c r="P19" i="3" s="1"/>
  <c r="D20" i="3"/>
  <c r="E20" i="3"/>
  <c r="F20" i="3"/>
  <c r="C20" i="3"/>
  <c r="M24" i="3" l="1"/>
  <c r="N24" i="3" s="1"/>
  <c r="N36" i="3" s="1"/>
  <c r="G24" i="3"/>
  <c r="G36" i="3" s="1"/>
  <c r="M8" i="3"/>
  <c r="M20" i="3" s="1"/>
  <c r="O24" i="3" l="1"/>
  <c r="O36" i="3" s="1"/>
  <c r="N8" i="3"/>
  <c r="N20" i="3" s="1"/>
  <c r="P24" i="3" l="1"/>
  <c r="P36" i="3" s="1"/>
  <c r="O8" i="3"/>
  <c r="O20" i="3" s="1"/>
  <c r="N107" i="3"/>
  <c r="N166" i="3" s="1"/>
  <c r="N41" i="3"/>
  <c r="G107" i="3"/>
  <c r="G41" i="3"/>
  <c r="G101" i="3" s="1"/>
  <c r="O41" i="3" l="1"/>
  <c r="O101" i="3" s="1"/>
  <c r="N101" i="3"/>
  <c r="O107" i="3"/>
  <c r="O166" i="3" s="1"/>
  <c r="P8" i="3"/>
  <c r="P20" i="3" s="1"/>
  <c r="P41" i="3" l="1"/>
  <c r="P101" i="3" s="1"/>
  <c r="P107" i="3"/>
  <c r="P166" i="3" s="1"/>
</calcChain>
</file>

<file path=xl/sharedStrings.xml><?xml version="1.0" encoding="utf-8"?>
<sst xmlns="http://schemas.openxmlformats.org/spreadsheetml/2006/main" count="1125" uniqueCount="313">
  <si>
    <t>Inversiones programadas en las Asignaciones Exploratorias</t>
  </si>
  <si>
    <t>Inversiones Base (MMusd)</t>
  </si>
  <si>
    <t>ASIGNACION</t>
  </si>
  <si>
    <t>Total</t>
  </si>
  <si>
    <t># de pozos</t>
  </si>
  <si>
    <t>AE-0121 - Tampico Misantla</t>
  </si>
  <si>
    <t>Tampico Misantla</t>
  </si>
  <si>
    <t>AE-0122 - Tampico Misantla</t>
  </si>
  <si>
    <t>Llave</t>
  </si>
  <si>
    <t>AE-0123 - Tampico Misantla</t>
  </si>
  <si>
    <t>Cuichapa</t>
  </si>
  <si>
    <t>AE-0125 - Llave</t>
  </si>
  <si>
    <t>Comalcalco</t>
  </si>
  <si>
    <t>AE-0131 - Llave</t>
  </si>
  <si>
    <t>AE-0133 - Cuichapa</t>
  </si>
  <si>
    <t>Chalabil</t>
  </si>
  <si>
    <t>AE-0142 - Comalcalco</t>
  </si>
  <si>
    <t>AE-0148 - Uchulkil</t>
  </si>
  <si>
    <t>AE-0149 - Uchulkil</t>
  </si>
  <si>
    <t>AE-0150 - Uchulkil</t>
  </si>
  <si>
    <t>AE-0151 - Uchulkil</t>
  </si>
  <si>
    <t>AE-0152 - Uchulkil</t>
  </si>
  <si>
    <t>AE-0153 - Uchulkil</t>
  </si>
  <si>
    <t>AE-0155 - Chalabil</t>
  </si>
  <si>
    <t>AE-0157 - Chalabil</t>
  </si>
  <si>
    <t>AE-0159 - Chalabil</t>
  </si>
  <si>
    <t>AE-0160 - Chalabil</t>
  </si>
  <si>
    <t>AE-0161 - Chalabil</t>
  </si>
  <si>
    <t>AE-0162 - Chalabil</t>
  </si>
  <si>
    <t>Inversiones Incremental (MMusd)</t>
  </si>
  <si>
    <t>Incremental</t>
  </si>
  <si>
    <t>Base</t>
  </si>
  <si>
    <t>Kusum-1EXP</t>
  </si>
  <si>
    <t>Tepaxtli-1EXP</t>
  </si>
  <si>
    <t>Duunu-1EXP</t>
  </si>
  <si>
    <t>Chichiltik-1EXP</t>
  </si>
  <si>
    <t>Boxju-1EXP</t>
  </si>
  <si>
    <t>Liwat-1EXP</t>
  </si>
  <si>
    <t>Posible incorporación de reservas (MMbpce)</t>
  </si>
  <si>
    <t>Probabilidad geológica (Pg %)</t>
  </si>
  <si>
    <t>Recurso prospectivo a la media (MMbpce) sin riesgo</t>
  </si>
  <si>
    <t>Asignación</t>
  </si>
  <si>
    <t>Escenario Base</t>
  </si>
  <si>
    <t>Resumen de reservas a incorporar (MMbpce)</t>
  </si>
  <si>
    <t>Resumen de recursos prospectivos (MMbpce)</t>
  </si>
  <si>
    <t>Los montos del escenario incremental no incluyen los del escenario base.</t>
  </si>
  <si>
    <t>Recurso prospectivo y recurso a incorporar en las Asignaciones Exploratorias</t>
  </si>
  <si>
    <t>Inversiones Base por Proyecto (MMusd)</t>
  </si>
  <si>
    <t>Inversiones Incremental por proyecto (MMusd)</t>
  </si>
  <si>
    <t>Inversiones Base Acumuladas por Proyecto (MMusd)</t>
  </si>
  <si>
    <t>Inversiones Incremental Acumuladas por proyecto (MMusd)</t>
  </si>
  <si>
    <t>Uchulkil</t>
  </si>
  <si>
    <t>Proyecto</t>
  </si>
  <si>
    <t>AE-0124 - Llave</t>
  </si>
  <si>
    <t>AE-0126 - Llave</t>
  </si>
  <si>
    <t>AE-0127 - Llave</t>
  </si>
  <si>
    <t>AE-0128 - Llave</t>
  </si>
  <si>
    <t>AE-0129 - Llave</t>
  </si>
  <si>
    <t>AE-0130 - Llave</t>
  </si>
  <si>
    <t>AE-0132 - Cuichapa</t>
  </si>
  <si>
    <t>AE-0134 - Cuichapa</t>
  </si>
  <si>
    <t>AE-0136 - Cuichapa</t>
  </si>
  <si>
    <t>AE-0137 - Cuichapa</t>
  </si>
  <si>
    <t>AE-0138 - Cuichapa</t>
  </si>
  <si>
    <t>AE-0139 - Cuichapa</t>
  </si>
  <si>
    <t>AE-0146 - Comalcalco</t>
  </si>
  <si>
    <t>AE-0147 - Comalcalco</t>
  </si>
  <si>
    <t>AE-0154 - Chalabil</t>
  </si>
  <si>
    <t>AE-0156 - Chalabil</t>
  </si>
  <si>
    <t>AE-0158 - Chalabil</t>
  </si>
  <si>
    <t>Los montos del escenario Incremental no incluyen los del escenario Base.</t>
  </si>
  <si>
    <t>Inversiones Incremental Acumuladas (MMusd)</t>
  </si>
  <si>
    <t xml:space="preserve"> Posible Incorporación de Reservas por proyecto (MMbpce)</t>
  </si>
  <si>
    <t>Resumen Recursos Prospectivos por Proyecto (MMbpce)</t>
  </si>
  <si>
    <t>PROYECTO</t>
  </si>
  <si>
    <t>Inversiones Base Acumuladas (MMusd)</t>
  </si>
  <si>
    <t>AE-0141 - Comalcalco</t>
  </si>
  <si>
    <t>Cibix-201EXP</t>
  </si>
  <si>
    <t>Platao-1EXP</t>
  </si>
  <si>
    <t>Huaycura-1001EXP</t>
  </si>
  <si>
    <t>Tiech-1EXP</t>
  </si>
  <si>
    <t>Andarani-1EXP</t>
  </si>
  <si>
    <t>Pachil-1EXP</t>
  </si>
  <si>
    <t>Recursos prospectivos y por incorporar aprobados por asignación y prospecto</t>
  </si>
  <si>
    <t>AE-0171 - Alosa</t>
  </si>
  <si>
    <t>AE-0120 - Burgos</t>
  </si>
  <si>
    <t>AE-0140 - Comalcalco</t>
  </si>
  <si>
    <t>ESCENARIO</t>
  </si>
  <si>
    <t>PROSPECTO_EXPLORATORIO</t>
  </si>
  <si>
    <t>Alosa</t>
  </si>
  <si>
    <t>Burgos</t>
  </si>
  <si>
    <t>TOTAL</t>
  </si>
  <si>
    <t>Campeche Oriente</t>
  </si>
  <si>
    <t>AE-0163 - Campeche Oriente</t>
  </si>
  <si>
    <t>AE-0164 - Campeche Oriente</t>
  </si>
  <si>
    <t>AE-0165 - Campeche Oriente</t>
  </si>
  <si>
    <t>AE-0166 - Campeche Oriente</t>
  </si>
  <si>
    <t>AE-0167 - Campeche Oriente</t>
  </si>
  <si>
    <t>AE-0168 - Campeche Oriente</t>
  </si>
  <si>
    <t>Holok</t>
  </si>
  <si>
    <t>AE-0172 - Holok</t>
  </si>
  <si>
    <t>AE-0173 - Holok</t>
  </si>
  <si>
    <t>AE-0174 - Holok</t>
  </si>
  <si>
    <t>Área Perdido</t>
  </si>
  <si>
    <t>Han</t>
  </si>
  <si>
    <t>AE-0111 - Área Perdido</t>
  </si>
  <si>
    <t>AE-0112 - Área Perdido</t>
  </si>
  <si>
    <t>AE-0113 - Área Perdido</t>
  </si>
  <si>
    <t>AE-0114 - Área Perdido</t>
  </si>
  <si>
    <t>AE-0115 - Área Perdido</t>
  </si>
  <si>
    <t>AE-0116 - Área Perdido</t>
  </si>
  <si>
    <t>AE-0117 - Área Perdido</t>
  </si>
  <si>
    <t>AE-0118 - Burgos</t>
  </si>
  <si>
    <t>AE-0119 - Burgos</t>
  </si>
  <si>
    <t>AE-0169 - Han</t>
  </si>
  <si>
    <t>AE-0170 - Holok</t>
  </si>
  <si>
    <t>Datos reportados en los Planes de Exploración al 06 de octubre de 2020</t>
  </si>
  <si>
    <t>Corfu-11</t>
  </si>
  <si>
    <t>Seli-1 EXP</t>
  </si>
  <si>
    <t>Koatl-1</t>
  </si>
  <si>
    <t>Eliuis-1</t>
  </si>
  <si>
    <t>Ajum-1</t>
  </si>
  <si>
    <t>Tsebat-1</t>
  </si>
  <si>
    <t>Chuch-1</t>
  </si>
  <si>
    <t>Tsikach-1</t>
  </si>
  <si>
    <t>Tsul-1</t>
  </si>
  <si>
    <t>Okosh-1</t>
  </si>
  <si>
    <t>Pil-1</t>
  </si>
  <si>
    <t>Puchum-1</t>
  </si>
  <si>
    <t>Thanku-1</t>
  </si>
  <si>
    <t>Pakul-1</t>
  </si>
  <si>
    <t>Kitxka-1</t>
  </si>
  <si>
    <t>Cahuayu-1</t>
  </si>
  <si>
    <t>Puscat-1</t>
  </si>
  <si>
    <t>Tacam-1</t>
  </si>
  <si>
    <t>Maxtu-1</t>
  </si>
  <si>
    <t>Sasti-1</t>
  </si>
  <si>
    <t>Chulux-1</t>
  </si>
  <si>
    <t>Nipxi-1</t>
  </si>
  <si>
    <t>Tala-1</t>
  </si>
  <si>
    <t>Sikte-1</t>
  </si>
  <si>
    <t>Tum-1</t>
  </si>
  <si>
    <t>Mármol-1</t>
  </si>
  <si>
    <t>Kuun-1</t>
  </si>
  <si>
    <t>Tuxtilla-1</t>
  </si>
  <si>
    <t>Tachiana-1</t>
  </si>
  <si>
    <t>Luvina-1</t>
  </si>
  <si>
    <t>Ichtaka-1</t>
  </si>
  <si>
    <t>Tikani-1</t>
  </si>
  <si>
    <t>Quelonia-1</t>
  </si>
  <si>
    <t>Maxyapan-1</t>
  </si>
  <si>
    <t>Iliniza-1</t>
  </si>
  <si>
    <t>Savi-1</t>
  </si>
  <si>
    <t>Elnaranjo-1</t>
  </si>
  <si>
    <t>Tizado-1</t>
  </si>
  <si>
    <t>Tilapan-1</t>
  </si>
  <si>
    <t>Kuayu-1</t>
  </si>
  <si>
    <t>Asiki-1</t>
  </si>
  <si>
    <t>Meraki-1</t>
  </si>
  <si>
    <t>Nawalli-1</t>
  </si>
  <si>
    <t>Cabestro-1</t>
  </si>
  <si>
    <t>Ocotlán-1</t>
  </si>
  <si>
    <t>Nadipa-1</t>
  </si>
  <si>
    <t>Nahil-1</t>
  </si>
  <si>
    <t>Acolman-1</t>
  </si>
  <si>
    <t>Yelao-1</t>
  </si>
  <si>
    <t>Clara-1</t>
  </si>
  <si>
    <t>Rangu-1</t>
  </si>
  <si>
    <t>Toli-1</t>
  </si>
  <si>
    <t>Tzawi-1</t>
  </si>
  <si>
    <t>Krem-1</t>
  </si>
  <si>
    <t>Chapay-1</t>
  </si>
  <si>
    <t>Urhani-1</t>
  </si>
  <si>
    <t>Bek-1</t>
  </si>
  <si>
    <t>Kavi-1</t>
  </si>
  <si>
    <t>Pitzi-1</t>
  </si>
  <si>
    <t>Alacte-1</t>
  </si>
  <si>
    <t>Takapu-1</t>
  </si>
  <si>
    <t>Yutzu-1</t>
  </si>
  <si>
    <t>Ayocote-1001</t>
  </si>
  <si>
    <t>Churingo-1</t>
  </si>
  <si>
    <t>Alotl-1</t>
  </si>
  <si>
    <t>Charal-1</t>
  </si>
  <si>
    <t>Chucox-101</t>
  </si>
  <si>
    <t>Tuluk-1</t>
  </si>
  <si>
    <t>Ome-1</t>
  </si>
  <si>
    <t>Rayuela-1</t>
  </si>
  <si>
    <t>Balamil-1</t>
  </si>
  <si>
    <t>Tlali-1</t>
  </si>
  <si>
    <t>Chauk-1</t>
  </si>
  <si>
    <t>Tupilco-3001</t>
  </si>
  <si>
    <t>Boxol-1</t>
  </si>
  <si>
    <t>Bushel-1</t>
  </si>
  <si>
    <t>Iku-1</t>
  </si>
  <si>
    <t>Pochote-1</t>
  </si>
  <si>
    <t>Nichte-1</t>
  </si>
  <si>
    <t>Cibix-401</t>
  </si>
  <si>
    <t>Yoli-1</t>
  </si>
  <si>
    <t>Racemosa-1</t>
  </si>
  <si>
    <t>Xinich-1</t>
  </si>
  <si>
    <t>Escuintle-401</t>
  </si>
  <si>
    <t>Dzimpona-1</t>
  </si>
  <si>
    <t>Tiribish-1</t>
  </si>
  <si>
    <t>Huelitli-1</t>
  </si>
  <si>
    <t>Popte-1</t>
  </si>
  <si>
    <t>Xamitl-1</t>
  </si>
  <si>
    <t>Jechel-1</t>
  </si>
  <si>
    <t>Techiaktli-1</t>
  </si>
  <si>
    <t>Tutupiche-1</t>
  </si>
  <si>
    <t>Sulimat-1</t>
  </si>
  <si>
    <t>Tamal-1</t>
  </si>
  <si>
    <t>Macavil-1</t>
  </si>
  <si>
    <t>Camatl-1</t>
  </si>
  <si>
    <t>Copali-1</t>
  </si>
  <si>
    <t>Ezo-1</t>
  </si>
  <si>
    <t>Tzapotl-1</t>
  </si>
  <si>
    <t>Kiteki-1</t>
  </si>
  <si>
    <t>Papalotl-1</t>
  </si>
  <si>
    <t xml:space="preserve"> Calani-1</t>
  </si>
  <si>
    <t xml:space="preserve"> Xochime-1</t>
  </si>
  <si>
    <t>Mitl-1</t>
  </si>
  <si>
    <t>Axkan-1</t>
  </si>
  <si>
    <t>Popoca-1</t>
  </si>
  <si>
    <t>Canin-1</t>
  </si>
  <si>
    <t>Coltin-1</t>
  </si>
  <si>
    <t>Coni-1</t>
  </si>
  <si>
    <t>Iyel-1</t>
  </si>
  <si>
    <t>Paki-1</t>
  </si>
  <si>
    <t>Tetl-1001</t>
  </si>
  <si>
    <t>Coatzin -1</t>
  </si>
  <si>
    <t>Amatl-1</t>
  </si>
  <si>
    <t>Macuil-1</t>
  </si>
  <si>
    <t>Xuul-1</t>
  </si>
  <si>
    <t>Xolotl-1</t>
  </si>
  <si>
    <t>Suuk-11</t>
  </si>
  <si>
    <t>Sasan-1</t>
  </si>
  <si>
    <t>Siyan-1</t>
  </si>
  <si>
    <t>Sukuum-1</t>
  </si>
  <si>
    <t>Yolpachi-1</t>
  </si>
  <si>
    <t>Natza-1</t>
  </si>
  <si>
    <t>Cushale-1</t>
  </si>
  <si>
    <t>Xanab-1001</t>
  </si>
  <si>
    <t>Yah-1</t>
  </si>
  <si>
    <t>Niquita-1</t>
  </si>
  <si>
    <t>Saap-1</t>
  </si>
  <si>
    <t>Chamak-1</t>
  </si>
  <si>
    <t>Siwak-1</t>
  </si>
  <si>
    <t>Litsin-1</t>
  </si>
  <si>
    <t>Halab-1</t>
  </si>
  <si>
    <t>Tlense-1</t>
  </si>
  <si>
    <t>Baksan-1</t>
  </si>
  <si>
    <t>Maskab-1</t>
  </si>
  <si>
    <t>Esel-1</t>
  </si>
  <si>
    <t>Sawal-1</t>
  </si>
  <si>
    <t>Bal-1</t>
  </si>
  <si>
    <t>Asab-1</t>
  </si>
  <si>
    <t>Chihil-1</t>
  </si>
  <si>
    <t>Yutsil-1</t>
  </si>
  <si>
    <t>Chox-1</t>
  </si>
  <si>
    <t>Hop-1</t>
  </si>
  <si>
    <t>Jool-1</t>
  </si>
  <si>
    <t>Mul-1</t>
  </si>
  <si>
    <t>Komo-1</t>
  </si>
  <si>
    <t>Beel-1</t>
  </si>
  <si>
    <t>Chi-1</t>
  </si>
  <si>
    <t xml:space="preserve">Bayjal-1 </t>
  </si>
  <si>
    <t>Pemech-1</t>
  </si>
  <si>
    <t>Zaziltun-1</t>
  </si>
  <si>
    <t>Holboton-1</t>
  </si>
  <si>
    <t>Kamik-1</t>
  </si>
  <si>
    <t>Uts-1</t>
  </si>
  <si>
    <t>Maak-1</t>
  </si>
  <si>
    <t>Baksajil-1</t>
  </si>
  <si>
    <t>Saka-1</t>
  </si>
  <si>
    <t>Ichal-1</t>
  </si>
  <si>
    <t>Chelpul-1</t>
  </si>
  <si>
    <t>Samalsam-1</t>
  </si>
  <si>
    <t>Silbal-1</t>
  </si>
  <si>
    <t>Yaaj-1</t>
  </si>
  <si>
    <t xml:space="preserve">Kathal-1  </t>
  </si>
  <si>
    <t>Baay-1</t>
  </si>
  <si>
    <t xml:space="preserve">Wakax-1 </t>
  </si>
  <si>
    <t>Ku-201</t>
  </si>
  <si>
    <t>Ahbateel-1</t>
  </si>
  <si>
    <t xml:space="preserve">Onel-201 </t>
  </si>
  <si>
    <t>Taratunich-31</t>
  </si>
  <si>
    <t xml:space="preserve">Paach-1     </t>
  </si>
  <si>
    <t>Hiabon-1</t>
  </si>
  <si>
    <t>Hach-1</t>
  </si>
  <si>
    <t>Boh-1</t>
  </si>
  <si>
    <t>Chumbesik-1</t>
  </si>
  <si>
    <t>Tekel-101</t>
  </si>
  <si>
    <t>Tukuul-1</t>
  </si>
  <si>
    <t>Nuktah -1</t>
  </si>
  <si>
    <t>Numol -1</t>
  </si>
  <si>
    <t>Ayatsil-1001</t>
  </si>
  <si>
    <t>Chaybesaj-1</t>
  </si>
  <si>
    <t>Alikyol-1</t>
  </si>
  <si>
    <t>Ket-1</t>
  </si>
  <si>
    <t>Yax-1</t>
  </si>
  <si>
    <t>Maat-1</t>
  </si>
  <si>
    <t>Mabalnak-1</t>
  </si>
  <si>
    <t>Leman-1</t>
  </si>
  <si>
    <t>Akal-401</t>
  </si>
  <si>
    <t>Akal-501</t>
  </si>
  <si>
    <t>Ek-301</t>
  </si>
  <si>
    <t>Yaakun-1</t>
  </si>
  <si>
    <t>Bel-1</t>
  </si>
  <si>
    <t>Halach-1</t>
  </si>
  <si>
    <t>Tomba-1</t>
  </si>
  <si>
    <t>Cuica-1</t>
  </si>
  <si>
    <t>Cualli-1</t>
  </si>
  <si>
    <t>Holbe-1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</si>
</sst>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Montserrat"/>
    </font>
    <font>
      <sz val="14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sz val="10"/>
      <color theme="0"/>
      <name val="Montserrat"/>
    </font>
    <font>
      <sz val="10"/>
      <color theme="1"/>
      <name val="Montserrat"/>
    </font>
    <font>
      <sz val="10"/>
      <color rgb="FF00000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1"/>
      <color theme="0"/>
      <name val="Montserrat"/>
    </font>
    <font>
      <sz val="9"/>
      <color theme="1"/>
      <name val="Montserrat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4" fillId="3" borderId="0" xfId="0" applyFont="1" applyFill="1"/>
    <xf numFmtId="2" fontId="6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" fontId="4" fillId="3" borderId="0" xfId="0" applyNumberFormat="1" applyFont="1" applyFill="1"/>
    <xf numFmtId="3" fontId="6" fillId="3" borderId="0" xfId="0" applyNumberFormat="1" applyFont="1" applyFill="1"/>
    <xf numFmtId="3" fontId="6" fillId="4" borderId="0" xfId="0" applyNumberFormat="1" applyFont="1" applyFill="1"/>
    <xf numFmtId="3" fontId="4" fillId="3" borderId="0" xfId="0" applyNumberFormat="1" applyFont="1" applyFill="1"/>
    <xf numFmtId="0" fontId="0" fillId="0" borderId="0" xfId="0" applyFill="1"/>
    <xf numFmtId="0" fontId="11" fillId="0" borderId="0" xfId="0" applyFont="1"/>
    <xf numFmtId="1" fontId="6" fillId="3" borderId="0" xfId="0" applyNumberFormat="1" applyFont="1" applyFill="1"/>
    <xf numFmtId="1" fontId="6" fillId="4" borderId="0" xfId="0" applyNumberFormat="1" applyFont="1" applyFill="1"/>
    <xf numFmtId="1" fontId="4" fillId="0" borderId="0" xfId="0" applyNumberFormat="1" applyFont="1"/>
    <xf numFmtId="0" fontId="4" fillId="4" borderId="0" xfId="0" applyFont="1" applyFill="1"/>
    <xf numFmtId="3" fontId="4" fillId="4" borderId="0" xfId="0" applyNumberFormat="1" applyFont="1" applyFill="1"/>
    <xf numFmtId="1" fontId="0" fillId="0" borderId="0" xfId="0" applyNumberFormat="1"/>
    <xf numFmtId="0" fontId="12" fillId="0" borderId="0" xfId="0" applyFont="1"/>
    <xf numFmtId="164" fontId="0" fillId="0" borderId="0" xfId="0" applyNumberFormat="1"/>
    <xf numFmtId="1" fontId="5" fillId="2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3" fontId="5" fillId="2" borderId="0" xfId="0" applyNumberFormat="1" applyFont="1" applyFill="1"/>
    <xf numFmtId="0" fontId="7" fillId="5" borderId="6" xfId="0" applyFont="1" applyFill="1" applyBorder="1" applyAlignment="1">
      <alignment horizontal="center" vertical="center" wrapText="1" readingOrder="1"/>
    </xf>
    <xf numFmtId="0" fontId="6" fillId="5" borderId="6" xfId="0" applyFont="1" applyFill="1" applyBorder="1" applyAlignment="1">
      <alignment horizontal="center" vertical="center" wrapText="1" readingOrder="1"/>
    </xf>
    <xf numFmtId="164" fontId="6" fillId="5" borderId="6" xfId="0" applyNumberFormat="1" applyFont="1" applyFill="1" applyBorder="1" applyAlignment="1">
      <alignment horizontal="center" vertical="center" wrapText="1" readingOrder="1"/>
    </xf>
    <xf numFmtId="164" fontId="6" fillId="5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2" fontId="6" fillId="0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2" fontId="6" fillId="3" borderId="1" xfId="0" applyNumberFormat="1" applyFont="1" applyFill="1" applyBorder="1" applyAlignment="1">
      <alignment horizontal="center" vertical="center" wrapText="1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/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65E4-919B-4CAC-91FE-88AD73777403}">
  <dimension ref="B2:R166"/>
  <sheetViews>
    <sheetView tabSelected="1" zoomScale="80" zoomScaleNormal="80" workbookViewId="0"/>
  </sheetViews>
  <sheetFormatPr baseColWidth="10" defaultRowHeight="15" x14ac:dyDescent="0.25"/>
  <cols>
    <col min="2" max="2" width="28.28515625" customWidth="1"/>
    <col min="3" max="3" width="16.7109375" bestFit="1" customWidth="1"/>
    <col min="4" max="4" width="15.7109375" bestFit="1" customWidth="1"/>
    <col min="5" max="5" width="16" bestFit="1" customWidth="1"/>
    <col min="6" max="6" width="15.5703125" bestFit="1" customWidth="1"/>
    <col min="7" max="7" width="15.85546875" bestFit="1" customWidth="1"/>
    <col min="12" max="12" width="29.85546875" customWidth="1"/>
    <col min="13" max="13" width="15" bestFit="1" customWidth="1"/>
    <col min="14" max="14" width="15.42578125" bestFit="1" customWidth="1"/>
    <col min="15" max="15" width="15.7109375" bestFit="1" customWidth="1"/>
    <col min="16" max="16" width="15.5703125" bestFit="1" customWidth="1"/>
    <col min="17" max="17" width="11.7109375" bestFit="1" customWidth="1"/>
  </cols>
  <sheetData>
    <row r="2" spans="2:18" ht="21.75" x14ac:dyDescent="0.4">
      <c r="B2" s="1" t="s">
        <v>0</v>
      </c>
      <c r="C2" s="2"/>
      <c r="D2" s="2"/>
      <c r="E2" s="2"/>
      <c r="F2" s="2"/>
      <c r="G2" s="2"/>
    </row>
    <row r="3" spans="2:18" x14ac:dyDescent="0.25">
      <c r="B3" s="23" t="s">
        <v>116</v>
      </c>
      <c r="E3" s="3"/>
    </row>
    <row r="4" spans="2:18" x14ac:dyDescent="0.25">
      <c r="B4" s="23" t="s">
        <v>70</v>
      </c>
    </row>
    <row r="6" spans="2:18" ht="15.75" x14ac:dyDescent="0.3">
      <c r="B6" s="50" t="s">
        <v>47</v>
      </c>
      <c r="C6" s="50"/>
      <c r="D6" s="50"/>
      <c r="E6" s="50"/>
      <c r="F6" s="50"/>
      <c r="G6" s="50"/>
      <c r="H6" s="50"/>
      <c r="L6" s="50" t="s">
        <v>49</v>
      </c>
      <c r="M6" s="50"/>
      <c r="N6" s="50"/>
      <c r="O6" s="50"/>
      <c r="P6" s="50"/>
      <c r="Q6" s="50"/>
    </row>
    <row r="7" spans="2:18" ht="18" x14ac:dyDescent="0.35">
      <c r="B7" s="4" t="s">
        <v>74</v>
      </c>
      <c r="C7" s="4">
        <v>2020</v>
      </c>
      <c r="D7" s="4">
        <v>2021</v>
      </c>
      <c r="E7" s="4">
        <v>2022</v>
      </c>
      <c r="F7" s="4">
        <v>2023</v>
      </c>
      <c r="G7" s="4" t="s">
        <v>3</v>
      </c>
      <c r="H7" s="4" t="s">
        <v>4</v>
      </c>
      <c r="L7" s="4" t="s">
        <v>74</v>
      </c>
      <c r="M7" s="4">
        <v>2020</v>
      </c>
      <c r="N7" s="4">
        <v>2021</v>
      </c>
      <c r="O7" s="4">
        <v>2022</v>
      </c>
      <c r="P7" s="4">
        <v>2023</v>
      </c>
      <c r="Q7" s="4" t="s">
        <v>4</v>
      </c>
      <c r="R7" s="15"/>
    </row>
    <row r="8" spans="2:18" ht="18" x14ac:dyDescent="0.35">
      <c r="B8" s="24" t="s">
        <v>89</v>
      </c>
      <c r="C8" s="24">
        <v>0.43902400000000003</v>
      </c>
      <c r="D8" s="24">
        <v>0.43902400000000003</v>
      </c>
      <c r="E8" s="24">
        <v>19.447057000000001</v>
      </c>
      <c r="F8" s="24">
        <v>0.21951200000000001</v>
      </c>
      <c r="G8" s="24">
        <f>SUM(C8:F8)</f>
        <v>20.544617000000002</v>
      </c>
      <c r="H8" s="24">
        <v>1</v>
      </c>
      <c r="L8" s="19" t="s">
        <v>89</v>
      </c>
      <c r="M8" s="19">
        <f>C8</f>
        <v>0.43902400000000003</v>
      </c>
      <c r="N8" s="19">
        <f>M8+D8</f>
        <v>0.87804800000000005</v>
      </c>
      <c r="O8" s="19">
        <f t="shared" ref="O8:P19" si="0">N8+E8</f>
        <v>20.325105000000001</v>
      </c>
      <c r="P8" s="19">
        <f t="shared" si="0"/>
        <v>20.544617000000002</v>
      </c>
      <c r="Q8" s="19">
        <v>1</v>
      </c>
      <c r="R8" s="15"/>
    </row>
    <row r="9" spans="2:18" ht="18" x14ac:dyDescent="0.35">
      <c r="B9" s="25" t="s">
        <v>103</v>
      </c>
      <c r="C9" s="25">
        <v>21.930895000000003</v>
      </c>
      <c r="D9" s="25">
        <v>17.363576999999999</v>
      </c>
      <c r="E9" s="25">
        <v>17.1052</v>
      </c>
      <c r="F9" s="25">
        <v>10.616585000000001</v>
      </c>
      <c r="G9" s="25">
        <f t="shared" ref="G9:G19" si="1">SUM(C9:F9)</f>
        <v>67.016256999999996</v>
      </c>
      <c r="H9" s="25">
        <v>0</v>
      </c>
      <c r="L9" s="20" t="s">
        <v>103</v>
      </c>
      <c r="M9" s="20">
        <f t="shared" ref="M9:M19" si="2">C9</f>
        <v>21.930895000000003</v>
      </c>
      <c r="N9" s="20">
        <f t="shared" ref="N9:N19" si="3">M9+D9</f>
        <v>39.294471999999999</v>
      </c>
      <c r="O9" s="20">
        <f t="shared" si="0"/>
        <v>56.399671999999995</v>
      </c>
      <c r="P9" s="20">
        <f t="shared" si="0"/>
        <v>67.016256999999996</v>
      </c>
      <c r="Q9" s="20">
        <v>0</v>
      </c>
      <c r="R9" s="15"/>
    </row>
    <row r="10" spans="2:18" ht="18" x14ac:dyDescent="0.35">
      <c r="B10" s="24" t="s">
        <v>90</v>
      </c>
      <c r="C10" s="24">
        <v>3.4803699837398376</v>
      </c>
      <c r="D10" s="24">
        <v>51.132142722032519</v>
      </c>
      <c r="E10" s="24">
        <v>9.6573162161645154</v>
      </c>
      <c r="F10" s="24">
        <v>0</v>
      </c>
      <c r="G10" s="24">
        <f t="shared" si="1"/>
        <v>64.269828921936877</v>
      </c>
      <c r="H10" s="24">
        <v>3</v>
      </c>
      <c r="L10" s="19" t="s">
        <v>90</v>
      </c>
      <c r="M10" s="19">
        <f t="shared" si="2"/>
        <v>3.4803699837398376</v>
      </c>
      <c r="N10" s="19">
        <f t="shared" si="3"/>
        <v>54.61251270577236</v>
      </c>
      <c r="O10" s="19">
        <f t="shared" si="0"/>
        <v>64.269828921936877</v>
      </c>
      <c r="P10" s="19">
        <f t="shared" si="0"/>
        <v>64.269828921936877</v>
      </c>
      <c r="Q10" s="19">
        <v>3</v>
      </c>
      <c r="R10" s="15"/>
    </row>
    <row r="11" spans="2:18" ht="18" x14ac:dyDescent="0.35">
      <c r="B11" s="25" t="s">
        <v>92</v>
      </c>
      <c r="C11" s="25">
        <v>10.195124</v>
      </c>
      <c r="D11" s="25">
        <v>145.39460100000002</v>
      </c>
      <c r="E11" s="25">
        <v>240.79553200000001</v>
      </c>
      <c r="F11" s="25">
        <v>65.437179</v>
      </c>
      <c r="G11" s="25">
        <f t="shared" si="1"/>
        <v>461.82243600000004</v>
      </c>
      <c r="H11" s="25">
        <v>6</v>
      </c>
      <c r="L11" s="20" t="s">
        <v>92</v>
      </c>
      <c r="M11" s="20">
        <f t="shared" si="2"/>
        <v>10.195124</v>
      </c>
      <c r="N11" s="20">
        <f t="shared" si="3"/>
        <v>155.58972500000002</v>
      </c>
      <c r="O11" s="20">
        <f t="shared" si="0"/>
        <v>396.38525700000002</v>
      </c>
      <c r="P11" s="20">
        <f t="shared" si="0"/>
        <v>461.82243600000004</v>
      </c>
      <c r="Q11" s="20">
        <v>6</v>
      </c>
      <c r="R11" s="15"/>
    </row>
    <row r="12" spans="2:18" ht="18" x14ac:dyDescent="0.35">
      <c r="B12" s="24" t="s">
        <v>15</v>
      </c>
      <c r="C12" s="24">
        <v>336.67355299999997</v>
      </c>
      <c r="D12" s="24">
        <v>236.46585899999999</v>
      </c>
      <c r="E12" s="24">
        <v>148.75340000000003</v>
      </c>
      <c r="F12" s="24">
        <v>18.659267999999997</v>
      </c>
      <c r="G12" s="24">
        <f t="shared" si="1"/>
        <v>740.55208000000005</v>
      </c>
      <c r="H12" s="24">
        <v>9</v>
      </c>
      <c r="L12" s="19" t="s">
        <v>15</v>
      </c>
      <c r="M12" s="19">
        <f t="shared" si="2"/>
        <v>336.67355299999997</v>
      </c>
      <c r="N12" s="19">
        <f t="shared" si="3"/>
        <v>573.13941199999999</v>
      </c>
      <c r="O12" s="19">
        <f t="shared" si="0"/>
        <v>721.89281200000005</v>
      </c>
      <c r="P12" s="19">
        <f t="shared" si="0"/>
        <v>740.55208000000005</v>
      </c>
      <c r="Q12" s="19">
        <v>9</v>
      </c>
      <c r="R12" s="15"/>
    </row>
    <row r="13" spans="2:18" ht="18" x14ac:dyDescent="0.35">
      <c r="B13" s="25" t="s">
        <v>12</v>
      </c>
      <c r="C13" s="25">
        <v>415.76955340665438</v>
      </c>
      <c r="D13" s="25">
        <v>48.910774142000001</v>
      </c>
      <c r="E13" s="25">
        <v>13.588785141999997</v>
      </c>
      <c r="F13" s="25">
        <v>0</v>
      </c>
      <c r="G13" s="25">
        <f t="shared" si="1"/>
        <v>478.26911269065437</v>
      </c>
      <c r="H13" s="25">
        <v>9</v>
      </c>
      <c r="L13" s="20" t="s">
        <v>12</v>
      </c>
      <c r="M13" s="20">
        <f t="shared" si="2"/>
        <v>415.76955340665438</v>
      </c>
      <c r="N13" s="20">
        <f t="shared" si="3"/>
        <v>464.68032754865436</v>
      </c>
      <c r="O13" s="20">
        <f t="shared" si="0"/>
        <v>478.26911269065437</v>
      </c>
      <c r="P13" s="20">
        <f t="shared" si="0"/>
        <v>478.26911269065437</v>
      </c>
      <c r="Q13" s="20">
        <v>9</v>
      </c>
      <c r="R13" s="15"/>
    </row>
    <row r="14" spans="2:18" ht="18" x14ac:dyDescent="0.35">
      <c r="B14" s="24" t="s">
        <v>10</v>
      </c>
      <c r="C14" s="24">
        <v>66.110316999999995</v>
      </c>
      <c r="D14" s="24">
        <v>78.826317000000003</v>
      </c>
      <c r="E14" s="24">
        <v>33.947316999999998</v>
      </c>
      <c r="F14" s="24">
        <v>0</v>
      </c>
      <c r="G14" s="24">
        <f t="shared" si="1"/>
        <v>178.883951</v>
      </c>
      <c r="H14" s="24">
        <v>7</v>
      </c>
      <c r="L14" s="19" t="s">
        <v>10</v>
      </c>
      <c r="M14" s="19">
        <f t="shared" si="2"/>
        <v>66.110316999999995</v>
      </c>
      <c r="N14" s="19">
        <f t="shared" si="3"/>
        <v>144.936634</v>
      </c>
      <c r="O14" s="19">
        <f t="shared" si="0"/>
        <v>178.883951</v>
      </c>
      <c r="P14" s="19">
        <f t="shared" si="0"/>
        <v>178.883951</v>
      </c>
      <c r="Q14" s="19">
        <v>7</v>
      </c>
      <c r="R14" s="15"/>
    </row>
    <row r="15" spans="2:18" ht="18" x14ac:dyDescent="0.35">
      <c r="B15" s="25" t="s">
        <v>104</v>
      </c>
      <c r="C15" s="25">
        <v>2.9430890000000001</v>
      </c>
      <c r="D15" s="25">
        <v>2.2243900000000001</v>
      </c>
      <c r="E15" s="25">
        <v>2.6780490000000001</v>
      </c>
      <c r="F15" s="25">
        <v>1.788618</v>
      </c>
      <c r="G15" s="25">
        <f t="shared" si="1"/>
        <v>9.6341459999999994</v>
      </c>
      <c r="H15" s="25">
        <v>0</v>
      </c>
      <c r="L15" s="20" t="s">
        <v>104</v>
      </c>
      <c r="M15" s="20">
        <f t="shared" si="2"/>
        <v>2.9430890000000001</v>
      </c>
      <c r="N15" s="20">
        <f t="shared" si="3"/>
        <v>5.1674790000000002</v>
      </c>
      <c r="O15" s="20">
        <f t="shared" si="0"/>
        <v>7.8455279999999998</v>
      </c>
      <c r="P15" s="20">
        <f t="shared" si="0"/>
        <v>9.6341459999999994</v>
      </c>
      <c r="Q15" s="20">
        <v>0</v>
      </c>
      <c r="R15" s="15"/>
    </row>
    <row r="16" spans="2:18" ht="18" x14ac:dyDescent="0.35">
      <c r="B16" s="24" t="s">
        <v>99</v>
      </c>
      <c r="C16" s="24">
        <v>11.772356</v>
      </c>
      <c r="D16" s="24">
        <v>8.8975600000000004</v>
      </c>
      <c r="E16" s="24">
        <v>9.1170730000000013</v>
      </c>
      <c r="F16" s="24">
        <v>5.8959339999999996</v>
      </c>
      <c r="G16" s="24">
        <f t="shared" si="1"/>
        <v>35.682923000000002</v>
      </c>
      <c r="H16" s="24">
        <v>0</v>
      </c>
      <c r="L16" s="19" t="s">
        <v>99</v>
      </c>
      <c r="M16" s="19">
        <f t="shared" si="2"/>
        <v>11.772356</v>
      </c>
      <c r="N16" s="19">
        <f t="shared" si="3"/>
        <v>20.669916000000001</v>
      </c>
      <c r="O16" s="19">
        <f t="shared" si="0"/>
        <v>29.786989000000002</v>
      </c>
      <c r="P16" s="19">
        <f t="shared" si="0"/>
        <v>35.682923000000002</v>
      </c>
      <c r="Q16" s="19">
        <v>0</v>
      </c>
      <c r="R16" s="15"/>
    </row>
    <row r="17" spans="2:18" ht="18" x14ac:dyDescent="0.35">
      <c r="B17" s="25" t="s">
        <v>8</v>
      </c>
      <c r="C17" s="25">
        <v>116.304123</v>
      </c>
      <c r="D17" s="25">
        <v>239.03175299999998</v>
      </c>
      <c r="E17" s="25">
        <v>55.034319000000011</v>
      </c>
      <c r="F17" s="25">
        <v>0</v>
      </c>
      <c r="G17" s="25">
        <f t="shared" si="1"/>
        <v>410.37019499999997</v>
      </c>
      <c r="H17" s="25">
        <v>10</v>
      </c>
      <c r="L17" s="20" t="s">
        <v>8</v>
      </c>
      <c r="M17" s="20">
        <f t="shared" si="2"/>
        <v>116.304123</v>
      </c>
      <c r="N17" s="20">
        <f t="shared" si="3"/>
        <v>355.33587599999998</v>
      </c>
      <c r="O17" s="20">
        <f t="shared" si="0"/>
        <v>410.37019499999997</v>
      </c>
      <c r="P17" s="20">
        <f t="shared" si="0"/>
        <v>410.37019499999997</v>
      </c>
      <c r="Q17" s="20">
        <v>10</v>
      </c>
      <c r="R17" s="15"/>
    </row>
    <row r="18" spans="2:18" ht="15.75" x14ac:dyDescent="0.3">
      <c r="B18" s="24" t="s">
        <v>6</v>
      </c>
      <c r="C18" s="24">
        <v>40.134</v>
      </c>
      <c r="D18" s="24">
        <v>38.972999999999999</v>
      </c>
      <c r="E18" s="24">
        <v>11.018000000000001</v>
      </c>
      <c r="F18" s="24">
        <v>0</v>
      </c>
      <c r="G18" s="24">
        <f t="shared" si="1"/>
        <v>90.125</v>
      </c>
      <c r="H18" s="24">
        <v>5</v>
      </c>
      <c r="L18" s="19" t="s">
        <v>6</v>
      </c>
      <c r="M18" s="19">
        <f t="shared" si="2"/>
        <v>40.134</v>
      </c>
      <c r="N18" s="19">
        <f t="shared" si="3"/>
        <v>79.106999999999999</v>
      </c>
      <c r="O18" s="19">
        <f t="shared" si="0"/>
        <v>90.125</v>
      </c>
      <c r="P18" s="19">
        <f t="shared" si="0"/>
        <v>90.125</v>
      </c>
      <c r="Q18" s="19">
        <v>5</v>
      </c>
    </row>
    <row r="19" spans="2:18" ht="15.75" x14ac:dyDescent="0.3">
      <c r="B19" s="25" t="s">
        <v>51</v>
      </c>
      <c r="C19" s="25">
        <v>213.555614540775</v>
      </c>
      <c r="D19" s="25">
        <v>298.17842122509603</v>
      </c>
      <c r="E19" s="25">
        <v>204.0478458720421</v>
      </c>
      <c r="F19" s="25">
        <v>129.90205991936898</v>
      </c>
      <c r="G19" s="25">
        <f t="shared" si="1"/>
        <v>845.68394155728208</v>
      </c>
      <c r="H19" s="25">
        <v>18</v>
      </c>
      <c r="L19" s="20" t="s">
        <v>51</v>
      </c>
      <c r="M19" s="20">
        <f t="shared" si="2"/>
        <v>213.555614540775</v>
      </c>
      <c r="N19" s="20">
        <f t="shared" si="3"/>
        <v>511.734035765871</v>
      </c>
      <c r="O19" s="20">
        <f t="shared" si="0"/>
        <v>715.7818816379131</v>
      </c>
      <c r="P19" s="20">
        <f t="shared" si="0"/>
        <v>845.68394155728208</v>
      </c>
      <c r="Q19" s="20">
        <v>18</v>
      </c>
    </row>
    <row r="20" spans="2:18" ht="15.75" x14ac:dyDescent="0.3">
      <c r="B20" s="26" t="s">
        <v>91</v>
      </c>
      <c r="C20" s="34">
        <f>SUBTOTAL(9,C8:C19)</f>
        <v>1239.308018931169</v>
      </c>
      <c r="D20" s="34">
        <f t="shared" ref="D20:F20" si="4">SUBTOTAL(9,D8:D19)</f>
        <v>1165.8374190891284</v>
      </c>
      <c r="E20" s="34">
        <f t="shared" si="4"/>
        <v>765.18989423020662</v>
      </c>
      <c r="F20" s="34">
        <f t="shared" si="4"/>
        <v>232.51915591936898</v>
      </c>
      <c r="G20" s="34">
        <f t="shared" ref="G20" si="5">SUBTOTAL(9,G8:G19)</f>
        <v>3402.8544881698735</v>
      </c>
      <c r="H20" s="34">
        <f t="shared" ref="H20" si="6">SUBTOTAL(9,H8:H19)</f>
        <v>68</v>
      </c>
      <c r="L20" s="26" t="s">
        <v>91</v>
      </c>
      <c r="M20" s="34">
        <f>SUBTOTAL(9,M8:M19)</f>
        <v>1239.308018931169</v>
      </c>
      <c r="N20" s="34">
        <f t="shared" ref="N20:Q20" si="7">SUBTOTAL(9,N8:N19)</f>
        <v>2405.1454380202977</v>
      </c>
      <c r="O20" s="34">
        <f t="shared" si="7"/>
        <v>3170.3353322505045</v>
      </c>
      <c r="P20" s="34">
        <f t="shared" si="7"/>
        <v>3402.8544881698735</v>
      </c>
      <c r="Q20" s="34">
        <f t="shared" si="7"/>
        <v>68</v>
      </c>
    </row>
    <row r="21" spans="2:18" x14ac:dyDescent="0.25">
      <c r="B21" s="29"/>
      <c r="C21" s="29"/>
      <c r="D21" s="29"/>
      <c r="E21" s="29"/>
      <c r="F21" s="29"/>
      <c r="G21" s="29"/>
      <c r="H21" s="29"/>
      <c r="L21" s="33"/>
      <c r="M21" s="33"/>
      <c r="N21" s="33"/>
      <c r="O21" s="33"/>
      <c r="P21" s="33"/>
      <c r="Q21" s="33"/>
    </row>
    <row r="22" spans="2:18" ht="15.75" x14ac:dyDescent="0.3">
      <c r="B22" s="48" t="s">
        <v>48</v>
      </c>
      <c r="C22" s="48"/>
      <c r="D22" s="48"/>
      <c r="E22" s="48"/>
      <c r="F22" s="48"/>
      <c r="G22" s="48"/>
      <c r="H22" s="48"/>
      <c r="L22" s="49" t="s">
        <v>50</v>
      </c>
      <c r="M22" s="49"/>
      <c r="N22" s="49"/>
      <c r="O22" s="49"/>
      <c r="P22" s="49"/>
      <c r="Q22" s="49"/>
    </row>
    <row r="23" spans="2:18" ht="18" x14ac:dyDescent="0.35">
      <c r="B23" s="32" t="s">
        <v>74</v>
      </c>
      <c r="C23" s="32">
        <v>2020</v>
      </c>
      <c r="D23" s="32">
        <v>2021</v>
      </c>
      <c r="E23" s="32">
        <v>2022</v>
      </c>
      <c r="F23" s="32">
        <v>2023</v>
      </c>
      <c r="G23" s="32" t="s">
        <v>3</v>
      </c>
      <c r="H23" s="32" t="s">
        <v>4</v>
      </c>
      <c r="L23" s="35" t="s">
        <v>74</v>
      </c>
      <c r="M23" s="47">
        <v>2020</v>
      </c>
      <c r="N23" s="47">
        <v>2021</v>
      </c>
      <c r="O23" s="47">
        <v>2022</v>
      </c>
      <c r="P23" s="47">
        <v>2023</v>
      </c>
      <c r="Q23" s="35" t="s">
        <v>4</v>
      </c>
      <c r="R23" s="15"/>
    </row>
    <row r="24" spans="2:18" ht="17.25" customHeight="1" x14ac:dyDescent="0.35">
      <c r="B24" s="24" t="s">
        <v>89</v>
      </c>
      <c r="C24" s="24">
        <v>0</v>
      </c>
      <c r="D24" s="24">
        <v>0</v>
      </c>
      <c r="E24" s="24">
        <v>0.21951199999999815</v>
      </c>
      <c r="F24" s="24">
        <v>16.910882999999998</v>
      </c>
      <c r="G24" s="24">
        <f>SUM(C24:F24)</f>
        <v>17.130394999999996</v>
      </c>
      <c r="H24" s="24">
        <v>1</v>
      </c>
      <c r="L24" s="19" t="s">
        <v>89</v>
      </c>
      <c r="M24" s="19">
        <f>C24</f>
        <v>0</v>
      </c>
      <c r="N24" s="19">
        <f>D24+M24</f>
        <v>0</v>
      </c>
      <c r="O24" s="19">
        <f t="shared" ref="O24:P35" si="8">E24+N24</f>
        <v>0.21951199999999815</v>
      </c>
      <c r="P24" s="19">
        <f t="shared" si="8"/>
        <v>17.130394999999996</v>
      </c>
      <c r="Q24" s="19">
        <v>1</v>
      </c>
      <c r="R24" s="15"/>
    </row>
    <row r="25" spans="2:18" ht="18" x14ac:dyDescent="0.35">
      <c r="B25" s="25" t="s">
        <v>103</v>
      </c>
      <c r="C25" s="25">
        <v>0</v>
      </c>
      <c r="D25" s="25">
        <v>10.017725999999998</v>
      </c>
      <c r="E25" s="25">
        <v>184.39389499999996</v>
      </c>
      <c r="F25" s="25">
        <v>134.44981999999999</v>
      </c>
      <c r="G25" s="25">
        <f t="shared" ref="G25:G35" si="9">SUM(C25:F25)</f>
        <v>328.86144099999996</v>
      </c>
      <c r="H25" s="25">
        <v>4</v>
      </c>
      <c r="L25" s="20" t="s">
        <v>103</v>
      </c>
      <c r="M25" s="20">
        <f t="shared" ref="M25:M35" si="10">C25</f>
        <v>0</v>
      </c>
      <c r="N25" s="20">
        <f t="shared" ref="N25:N35" si="11">D25+M25</f>
        <v>10.017725999999998</v>
      </c>
      <c r="O25" s="20">
        <f t="shared" si="8"/>
        <v>194.41162099999997</v>
      </c>
      <c r="P25" s="20">
        <f t="shared" si="8"/>
        <v>328.86144099999996</v>
      </c>
      <c r="Q25" s="20">
        <v>4</v>
      </c>
      <c r="R25" s="15"/>
    </row>
    <row r="26" spans="2:18" ht="18" x14ac:dyDescent="0.35">
      <c r="B26" s="24" t="s">
        <v>90</v>
      </c>
      <c r="C26" s="24">
        <v>3.0717080000000001</v>
      </c>
      <c r="D26" s="24">
        <v>53.373978000000001</v>
      </c>
      <c r="E26" s="24">
        <v>51.694648000000001</v>
      </c>
      <c r="F26" s="24">
        <v>0</v>
      </c>
      <c r="G26" s="24">
        <f t="shared" si="9"/>
        <v>108.140334</v>
      </c>
      <c r="H26" s="24">
        <v>7</v>
      </c>
      <c r="L26" s="19" t="s">
        <v>90</v>
      </c>
      <c r="M26" s="19">
        <f t="shared" si="10"/>
        <v>3.0717080000000001</v>
      </c>
      <c r="N26" s="19">
        <f t="shared" si="11"/>
        <v>56.445686000000002</v>
      </c>
      <c r="O26" s="19">
        <f t="shared" si="8"/>
        <v>108.140334</v>
      </c>
      <c r="P26" s="19">
        <f t="shared" si="8"/>
        <v>108.140334</v>
      </c>
      <c r="Q26" s="19">
        <v>7</v>
      </c>
      <c r="R26" s="15"/>
    </row>
    <row r="27" spans="2:18" ht="18" x14ac:dyDescent="0.35">
      <c r="B27" s="25" t="s">
        <v>92</v>
      </c>
      <c r="C27" s="25">
        <v>4.1727489999999996</v>
      </c>
      <c r="D27" s="25">
        <v>75.654898000000003</v>
      </c>
      <c r="E27" s="25">
        <v>340.25981300000001</v>
      </c>
      <c r="F27" s="25">
        <v>243.55419800000004</v>
      </c>
      <c r="G27" s="25">
        <f t="shared" si="9"/>
        <v>663.64165800000001</v>
      </c>
      <c r="H27" s="25">
        <v>16</v>
      </c>
      <c r="L27" s="20" t="s">
        <v>92</v>
      </c>
      <c r="M27" s="20">
        <f t="shared" si="10"/>
        <v>4.1727489999999996</v>
      </c>
      <c r="N27" s="20">
        <f t="shared" si="11"/>
        <v>79.827646999999999</v>
      </c>
      <c r="O27" s="20">
        <f t="shared" si="8"/>
        <v>420.08746000000002</v>
      </c>
      <c r="P27" s="20">
        <f t="shared" si="8"/>
        <v>663.64165800000001</v>
      </c>
      <c r="Q27" s="20">
        <v>16</v>
      </c>
      <c r="R27" s="15"/>
    </row>
    <row r="28" spans="2:18" ht="18" x14ac:dyDescent="0.35">
      <c r="B28" s="24" t="s">
        <v>15</v>
      </c>
      <c r="C28" s="24">
        <v>32.228999999999999</v>
      </c>
      <c r="D28" s="24">
        <v>143.94400000000002</v>
      </c>
      <c r="E28" s="24">
        <v>138.398</v>
      </c>
      <c r="F28" s="24">
        <v>301.274</v>
      </c>
      <c r="G28" s="24">
        <f t="shared" si="9"/>
        <v>615.84500000000003</v>
      </c>
      <c r="H28" s="24">
        <v>14</v>
      </c>
      <c r="L28" s="19" t="s">
        <v>15</v>
      </c>
      <c r="M28" s="19">
        <f t="shared" si="10"/>
        <v>32.228999999999999</v>
      </c>
      <c r="N28" s="19">
        <f t="shared" si="11"/>
        <v>176.173</v>
      </c>
      <c r="O28" s="19">
        <f t="shared" si="8"/>
        <v>314.57100000000003</v>
      </c>
      <c r="P28" s="19">
        <f t="shared" si="8"/>
        <v>615.84500000000003</v>
      </c>
      <c r="Q28" s="19">
        <v>14</v>
      </c>
      <c r="R28" s="15"/>
    </row>
    <row r="29" spans="2:18" ht="18" x14ac:dyDescent="0.35">
      <c r="B29" s="25" t="s">
        <v>12</v>
      </c>
      <c r="C29" s="25">
        <v>131.13466814199998</v>
      </c>
      <c r="D29" s="25">
        <v>148.96803521299998</v>
      </c>
      <c r="E29" s="25">
        <v>195.89441913765853</v>
      </c>
      <c r="F29" s="25">
        <v>0</v>
      </c>
      <c r="G29" s="25">
        <f t="shared" si="9"/>
        <v>475.99712249265849</v>
      </c>
      <c r="H29" s="25">
        <v>19</v>
      </c>
      <c r="L29" s="20" t="s">
        <v>12</v>
      </c>
      <c r="M29" s="20">
        <f t="shared" si="10"/>
        <v>131.13466814199998</v>
      </c>
      <c r="N29" s="20">
        <f t="shared" si="11"/>
        <v>280.10270335499996</v>
      </c>
      <c r="O29" s="20">
        <f t="shared" si="8"/>
        <v>475.99712249265849</v>
      </c>
      <c r="P29" s="20">
        <f t="shared" si="8"/>
        <v>475.99712249265849</v>
      </c>
      <c r="Q29" s="20">
        <v>19</v>
      </c>
      <c r="R29" s="15"/>
    </row>
    <row r="30" spans="2:18" ht="18" x14ac:dyDescent="0.35">
      <c r="B30" s="24" t="s">
        <v>10</v>
      </c>
      <c r="C30" s="24">
        <v>37.320999999999998</v>
      </c>
      <c r="D30" s="24">
        <v>176.26900000000001</v>
      </c>
      <c r="E30" s="24">
        <v>237.904</v>
      </c>
      <c r="F30" s="24">
        <v>0</v>
      </c>
      <c r="G30" s="24">
        <f t="shared" si="9"/>
        <v>451.49400000000003</v>
      </c>
      <c r="H30" s="24">
        <v>15</v>
      </c>
      <c r="L30" s="19" t="s">
        <v>10</v>
      </c>
      <c r="M30" s="19">
        <f t="shared" si="10"/>
        <v>37.320999999999998</v>
      </c>
      <c r="N30" s="19">
        <f t="shared" si="11"/>
        <v>213.59</v>
      </c>
      <c r="O30" s="19">
        <f t="shared" si="8"/>
        <v>451.49400000000003</v>
      </c>
      <c r="P30" s="19">
        <f t="shared" si="8"/>
        <v>451.49400000000003</v>
      </c>
      <c r="Q30" s="19">
        <v>15</v>
      </c>
      <c r="R30" s="15"/>
    </row>
    <row r="31" spans="2:18" ht="15.75" x14ac:dyDescent="0.3">
      <c r="B31" s="25" t="s">
        <v>104</v>
      </c>
      <c r="C31" s="25">
        <v>0</v>
      </c>
      <c r="D31" s="25">
        <v>9.3824000000000005</v>
      </c>
      <c r="E31" s="25">
        <v>0.78064</v>
      </c>
      <c r="F31" s="25">
        <v>0</v>
      </c>
      <c r="G31" s="25">
        <f t="shared" si="9"/>
        <v>10.163040000000001</v>
      </c>
      <c r="H31" s="25">
        <v>0</v>
      </c>
      <c r="L31" s="20" t="s">
        <v>104</v>
      </c>
      <c r="M31" s="20">
        <f t="shared" si="10"/>
        <v>0</v>
      </c>
      <c r="N31" s="20">
        <f t="shared" si="11"/>
        <v>9.3824000000000005</v>
      </c>
      <c r="O31" s="20">
        <f t="shared" si="8"/>
        <v>10.163040000000001</v>
      </c>
      <c r="P31" s="20">
        <f t="shared" si="8"/>
        <v>10.163040000000001</v>
      </c>
      <c r="Q31" s="20">
        <v>0</v>
      </c>
    </row>
    <row r="32" spans="2:18" ht="15.75" x14ac:dyDescent="0.3">
      <c r="B32" s="24" t="s">
        <v>99</v>
      </c>
      <c r="C32" s="24">
        <v>0</v>
      </c>
      <c r="D32" s="24">
        <v>34.372742000000002</v>
      </c>
      <c r="E32" s="24">
        <v>2.7464370000000002</v>
      </c>
      <c r="F32" s="24">
        <v>81.306368000000006</v>
      </c>
      <c r="G32" s="24">
        <f t="shared" si="9"/>
        <v>118.42554700000001</v>
      </c>
      <c r="H32" s="24">
        <v>1</v>
      </c>
      <c r="L32" s="19" t="s">
        <v>99</v>
      </c>
      <c r="M32" s="19">
        <f t="shared" si="10"/>
        <v>0</v>
      </c>
      <c r="N32" s="19">
        <f t="shared" si="11"/>
        <v>34.372742000000002</v>
      </c>
      <c r="O32" s="19">
        <f t="shared" si="8"/>
        <v>37.119179000000003</v>
      </c>
      <c r="P32" s="19">
        <f t="shared" si="8"/>
        <v>118.42554700000001</v>
      </c>
      <c r="Q32" s="19">
        <v>1</v>
      </c>
    </row>
    <row r="33" spans="2:18" ht="18" x14ac:dyDescent="0.35">
      <c r="B33" s="25" t="s">
        <v>8</v>
      </c>
      <c r="C33" s="25">
        <v>36.536667999999999</v>
      </c>
      <c r="D33" s="25">
        <v>140.567441</v>
      </c>
      <c r="E33" s="25">
        <v>198.14509700000002</v>
      </c>
      <c r="F33" s="25">
        <v>0</v>
      </c>
      <c r="G33" s="25">
        <f t="shared" si="9"/>
        <v>375.24920600000002</v>
      </c>
      <c r="H33" s="25">
        <v>23</v>
      </c>
      <c r="L33" s="20" t="s">
        <v>8</v>
      </c>
      <c r="M33" s="20">
        <f t="shared" si="10"/>
        <v>36.536667999999999</v>
      </c>
      <c r="N33" s="20">
        <f t="shared" si="11"/>
        <v>177.10410899999999</v>
      </c>
      <c r="O33" s="20">
        <f t="shared" si="8"/>
        <v>375.24920600000002</v>
      </c>
      <c r="P33" s="20">
        <f t="shared" si="8"/>
        <v>375.24920600000002</v>
      </c>
      <c r="Q33" s="20">
        <v>23</v>
      </c>
      <c r="R33" s="15"/>
    </row>
    <row r="34" spans="2:18" ht="15.75" x14ac:dyDescent="0.3">
      <c r="B34" s="24" t="s">
        <v>6</v>
      </c>
      <c r="C34" s="24">
        <v>13.561</v>
      </c>
      <c r="D34" s="24">
        <v>12.627000000000001</v>
      </c>
      <c r="E34" s="24">
        <v>29.995999999999999</v>
      </c>
      <c r="F34" s="24">
        <v>0</v>
      </c>
      <c r="G34" s="24">
        <f t="shared" si="9"/>
        <v>56.183999999999997</v>
      </c>
      <c r="H34" s="24">
        <v>5</v>
      </c>
      <c r="L34" s="19" t="s">
        <v>6</v>
      </c>
      <c r="M34" s="19">
        <f t="shared" si="10"/>
        <v>13.561</v>
      </c>
      <c r="N34" s="19">
        <f t="shared" si="11"/>
        <v>26.188000000000002</v>
      </c>
      <c r="O34" s="19">
        <f t="shared" si="8"/>
        <v>56.183999999999997</v>
      </c>
      <c r="P34" s="19">
        <f t="shared" si="8"/>
        <v>56.183999999999997</v>
      </c>
      <c r="Q34" s="19">
        <v>5</v>
      </c>
    </row>
    <row r="35" spans="2:18" ht="15.75" x14ac:dyDescent="0.3">
      <c r="B35" s="25" t="s">
        <v>51</v>
      </c>
      <c r="C35" s="25">
        <v>270.11099999999999</v>
      </c>
      <c r="D35" s="25">
        <v>190.68799999999999</v>
      </c>
      <c r="E35" s="25">
        <v>259.30642418930762</v>
      </c>
      <c r="F35" s="25">
        <v>497.32682875200572</v>
      </c>
      <c r="G35" s="25">
        <f t="shared" si="9"/>
        <v>1217.4322529413132</v>
      </c>
      <c r="H35" s="25">
        <v>35</v>
      </c>
      <c r="L35" s="20" t="s">
        <v>51</v>
      </c>
      <c r="M35" s="20">
        <f t="shared" si="10"/>
        <v>270.11099999999999</v>
      </c>
      <c r="N35" s="20">
        <f t="shared" si="11"/>
        <v>460.79899999999998</v>
      </c>
      <c r="O35" s="20">
        <f t="shared" si="8"/>
        <v>720.10542418930754</v>
      </c>
      <c r="P35" s="20">
        <f t="shared" si="8"/>
        <v>1217.4322529413132</v>
      </c>
      <c r="Q35" s="20">
        <v>35</v>
      </c>
    </row>
    <row r="36" spans="2:18" ht="15.75" x14ac:dyDescent="0.3">
      <c r="B36" s="26" t="s">
        <v>91</v>
      </c>
      <c r="C36" s="34">
        <f>SUBTOTAL(9,C24:C35)</f>
        <v>528.13779314199996</v>
      </c>
      <c r="D36" s="34">
        <f t="shared" ref="D36:H36" si="12">SUBTOTAL(9,D24:D35)</f>
        <v>995.86522021299993</v>
      </c>
      <c r="E36" s="34">
        <f t="shared" si="12"/>
        <v>1639.7388853269663</v>
      </c>
      <c r="F36" s="34">
        <f t="shared" si="12"/>
        <v>1274.8220977520057</v>
      </c>
      <c r="G36" s="34">
        <f t="shared" si="12"/>
        <v>4438.5639964339716</v>
      </c>
      <c r="H36" s="34">
        <f t="shared" si="12"/>
        <v>140</v>
      </c>
      <c r="L36" s="26" t="s">
        <v>91</v>
      </c>
      <c r="M36" s="34">
        <f>SUBTOTAL(9,M24:M35)</f>
        <v>528.13779314199996</v>
      </c>
      <c r="N36" s="34">
        <f t="shared" ref="N36:Q36" si="13">SUBTOTAL(9,N24:N35)</f>
        <v>1524.0030133550001</v>
      </c>
      <c r="O36" s="34">
        <f t="shared" si="13"/>
        <v>3163.7418986819666</v>
      </c>
      <c r="P36" s="34">
        <f t="shared" si="13"/>
        <v>4438.5639964339716</v>
      </c>
      <c r="Q36" s="34">
        <f t="shared" si="13"/>
        <v>140</v>
      </c>
    </row>
    <row r="37" spans="2:18" x14ac:dyDescent="0.25">
      <c r="B37" s="29"/>
      <c r="C37" s="29"/>
      <c r="D37" s="29"/>
      <c r="E37" s="29"/>
      <c r="F37" s="29"/>
      <c r="G37" s="29"/>
      <c r="H37" s="29"/>
      <c r="L37" s="33"/>
      <c r="M37" s="33"/>
      <c r="N37" s="33"/>
      <c r="O37" s="33"/>
      <c r="P37" s="33"/>
      <c r="Q37" s="33"/>
    </row>
    <row r="38" spans="2:18" x14ac:dyDescent="0.25">
      <c r="B38" s="29"/>
      <c r="C38" s="29"/>
      <c r="D38" s="29"/>
      <c r="E38" s="29"/>
      <c r="F38" s="29"/>
      <c r="G38" s="29"/>
      <c r="H38" s="29"/>
      <c r="L38" s="33"/>
      <c r="M38" s="33"/>
      <c r="N38" s="33"/>
      <c r="O38" s="33"/>
      <c r="P38" s="33"/>
      <c r="Q38" s="33"/>
    </row>
    <row r="39" spans="2:18" ht="15.75" x14ac:dyDescent="0.3">
      <c r="B39" s="48" t="s">
        <v>1</v>
      </c>
      <c r="C39" s="48"/>
      <c r="D39" s="48"/>
      <c r="E39" s="48"/>
      <c r="F39" s="48"/>
      <c r="G39" s="48"/>
      <c r="H39" s="48"/>
      <c r="L39" s="49" t="s">
        <v>75</v>
      </c>
      <c r="M39" s="49"/>
      <c r="N39" s="49"/>
      <c r="O39" s="49"/>
      <c r="P39" s="49"/>
      <c r="Q39" s="49"/>
    </row>
    <row r="40" spans="2:18" ht="15.75" x14ac:dyDescent="0.3">
      <c r="B40" s="32" t="s">
        <v>2</v>
      </c>
      <c r="C40" s="32">
        <v>2020</v>
      </c>
      <c r="D40" s="32">
        <v>2021</v>
      </c>
      <c r="E40" s="32">
        <v>2022</v>
      </c>
      <c r="F40" s="32">
        <v>2023</v>
      </c>
      <c r="G40" s="32" t="s">
        <v>3</v>
      </c>
      <c r="H40" s="32" t="s">
        <v>4</v>
      </c>
      <c r="L40" s="35" t="s">
        <v>2</v>
      </c>
      <c r="M40" s="47">
        <v>2020</v>
      </c>
      <c r="N40" s="47">
        <v>2021</v>
      </c>
      <c r="O40" s="47">
        <v>2022</v>
      </c>
      <c r="P40" s="47">
        <v>2023</v>
      </c>
      <c r="Q40" s="35" t="s">
        <v>4</v>
      </c>
    </row>
    <row r="41" spans="2:18" ht="15.75" x14ac:dyDescent="0.3">
      <c r="B41" s="24" t="s">
        <v>105</v>
      </c>
      <c r="C41" s="24">
        <v>3.1329850000000001</v>
      </c>
      <c r="D41" s="24">
        <v>2.4805109999999999</v>
      </c>
      <c r="E41" s="24">
        <v>2.4436</v>
      </c>
      <c r="F41" s="24">
        <v>1.5166550000000001</v>
      </c>
      <c r="G41" s="24">
        <f>SUM(C41:F41)</f>
        <v>9.5737509999999997</v>
      </c>
      <c r="H41" s="24">
        <v>0</v>
      </c>
      <c r="L41" s="19" t="s">
        <v>105</v>
      </c>
      <c r="M41" s="19">
        <f>C41</f>
        <v>3.1329850000000001</v>
      </c>
      <c r="N41" s="19">
        <f>D41+M41</f>
        <v>5.6134959999999996</v>
      </c>
      <c r="O41" s="19">
        <f t="shared" ref="O41:P56" si="14">E41+N41</f>
        <v>8.0570959999999996</v>
      </c>
      <c r="P41" s="19">
        <f t="shared" si="14"/>
        <v>9.5737509999999997</v>
      </c>
      <c r="Q41" s="19">
        <v>0</v>
      </c>
    </row>
    <row r="42" spans="2:18" ht="15.75" x14ac:dyDescent="0.3">
      <c r="B42" s="25" t="s">
        <v>106</v>
      </c>
      <c r="C42" s="25">
        <v>3.1329850000000001</v>
      </c>
      <c r="D42" s="25">
        <v>2.4805109999999999</v>
      </c>
      <c r="E42" s="25">
        <v>2.4436</v>
      </c>
      <c r="F42" s="25">
        <v>1.5166550000000001</v>
      </c>
      <c r="G42" s="25">
        <f t="shared" ref="G42:G100" si="15">SUM(C42:F42)</f>
        <v>9.5737509999999997</v>
      </c>
      <c r="H42" s="25">
        <v>0</v>
      </c>
      <c r="L42" s="20" t="s">
        <v>106</v>
      </c>
      <c r="M42" s="20">
        <f t="shared" ref="M42:M100" si="16">C42</f>
        <v>3.1329850000000001</v>
      </c>
      <c r="N42" s="20">
        <f t="shared" ref="N42:P100" si="17">D42+M42</f>
        <v>5.6134959999999996</v>
      </c>
      <c r="O42" s="20">
        <f t="shared" si="14"/>
        <v>8.0570959999999996</v>
      </c>
      <c r="P42" s="20">
        <f t="shared" si="14"/>
        <v>9.5737509999999997</v>
      </c>
      <c r="Q42" s="20">
        <v>0</v>
      </c>
    </row>
    <row r="43" spans="2:18" ht="15.75" x14ac:dyDescent="0.3">
      <c r="B43" s="24" t="s">
        <v>107</v>
      </c>
      <c r="C43" s="24">
        <v>3.1329850000000001</v>
      </c>
      <c r="D43" s="24">
        <v>2.4805109999999999</v>
      </c>
      <c r="E43" s="24">
        <v>2.4436</v>
      </c>
      <c r="F43" s="24">
        <v>1.5166550000000001</v>
      </c>
      <c r="G43" s="24">
        <f t="shared" si="15"/>
        <v>9.5737509999999997</v>
      </c>
      <c r="H43" s="24">
        <v>0</v>
      </c>
      <c r="L43" s="19" t="s">
        <v>107</v>
      </c>
      <c r="M43" s="19">
        <f t="shared" si="16"/>
        <v>3.1329850000000001</v>
      </c>
      <c r="N43" s="19">
        <f t="shared" si="17"/>
        <v>5.6134959999999996</v>
      </c>
      <c r="O43" s="19">
        <f t="shared" si="14"/>
        <v>8.0570959999999996</v>
      </c>
      <c r="P43" s="19">
        <f t="shared" si="14"/>
        <v>9.5737509999999997</v>
      </c>
      <c r="Q43" s="19">
        <v>0</v>
      </c>
    </row>
    <row r="44" spans="2:18" ht="15.75" x14ac:dyDescent="0.3">
      <c r="B44" s="25" t="s">
        <v>108</v>
      </c>
      <c r="C44" s="25">
        <v>3.1329850000000001</v>
      </c>
      <c r="D44" s="25">
        <v>2.4805109999999999</v>
      </c>
      <c r="E44" s="25">
        <v>2.4436</v>
      </c>
      <c r="F44" s="25">
        <v>1.5166550000000001</v>
      </c>
      <c r="G44" s="25">
        <f t="shared" si="15"/>
        <v>9.5737509999999997</v>
      </c>
      <c r="H44" s="25">
        <v>0</v>
      </c>
      <c r="L44" s="20" t="s">
        <v>108</v>
      </c>
      <c r="M44" s="20">
        <f t="shared" si="16"/>
        <v>3.1329850000000001</v>
      </c>
      <c r="N44" s="20">
        <f t="shared" si="17"/>
        <v>5.6134959999999996</v>
      </c>
      <c r="O44" s="20">
        <f t="shared" si="14"/>
        <v>8.0570959999999996</v>
      </c>
      <c r="P44" s="20">
        <f t="shared" si="14"/>
        <v>9.5737509999999997</v>
      </c>
      <c r="Q44" s="20">
        <v>0</v>
      </c>
    </row>
    <row r="45" spans="2:18" ht="15.75" x14ac:dyDescent="0.3">
      <c r="B45" s="24" t="s">
        <v>109</v>
      </c>
      <c r="C45" s="24">
        <v>3.1329850000000001</v>
      </c>
      <c r="D45" s="24">
        <v>2.4805109999999999</v>
      </c>
      <c r="E45" s="24">
        <v>2.4436</v>
      </c>
      <c r="F45" s="24">
        <v>1.5166550000000001</v>
      </c>
      <c r="G45" s="24">
        <f t="shared" si="15"/>
        <v>9.5737509999999997</v>
      </c>
      <c r="H45" s="24">
        <v>0</v>
      </c>
      <c r="L45" s="19" t="s">
        <v>109</v>
      </c>
      <c r="M45" s="19">
        <f t="shared" si="16"/>
        <v>3.1329850000000001</v>
      </c>
      <c r="N45" s="19">
        <f t="shared" si="17"/>
        <v>5.6134959999999996</v>
      </c>
      <c r="O45" s="19">
        <f t="shared" si="14"/>
        <v>8.0570959999999996</v>
      </c>
      <c r="P45" s="19">
        <f t="shared" si="14"/>
        <v>9.5737509999999997</v>
      </c>
      <c r="Q45" s="19">
        <v>0</v>
      </c>
    </row>
    <row r="46" spans="2:18" ht="15.75" x14ac:dyDescent="0.3">
      <c r="B46" s="25" t="s">
        <v>110</v>
      </c>
      <c r="C46" s="25">
        <v>3.1329850000000001</v>
      </c>
      <c r="D46" s="25">
        <v>2.4805109999999999</v>
      </c>
      <c r="E46" s="25">
        <v>2.4436</v>
      </c>
      <c r="F46" s="25">
        <v>1.5166550000000001</v>
      </c>
      <c r="G46" s="25">
        <f t="shared" si="15"/>
        <v>9.5737509999999997</v>
      </c>
      <c r="H46" s="25">
        <v>0</v>
      </c>
      <c r="L46" s="20" t="s">
        <v>110</v>
      </c>
      <c r="M46" s="20">
        <f t="shared" si="16"/>
        <v>3.1329850000000001</v>
      </c>
      <c r="N46" s="20">
        <f t="shared" si="17"/>
        <v>5.6134959999999996</v>
      </c>
      <c r="O46" s="20">
        <f t="shared" si="14"/>
        <v>8.0570959999999996</v>
      </c>
      <c r="P46" s="20">
        <f t="shared" si="14"/>
        <v>9.5737509999999997</v>
      </c>
      <c r="Q46" s="20">
        <v>0</v>
      </c>
    </row>
    <row r="47" spans="2:18" ht="15.75" x14ac:dyDescent="0.3">
      <c r="B47" s="24" t="s">
        <v>111</v>
      </c>
      <c r="C47" s="24">
        <v>3.1329850000000001</v>
      </c>
      <c r="D47" s="24">
        <v>2.4805109999999999</v>
      </c>
      <c r="E47" s="24">
        <v>2.4436</v>
      </c>
      <c r="F47" s="24">
        <v>1.5166550000000001</v>
      </c>
      <c r="G47" s="24">
        <f t="shared" si="15"/>
        <v>9.5737509999999997</v>
      </c>
      <c r="H47" s="24">
        <v>0</v>
      </c>
      <c r="L47" s="19" t="s">
        <v>111</v>
      </c>
      <c r="M47" s="19">
        <f t="shared" si="16"/>
        <v>3.1329850000000001</v>
      </c>
      <c r="N47" s="19">
        <f t="shared" si="17"/>
        <v>5.6134959999999996</v>
      </c>
      <c r="O47" s="19">
        <f t="shared" si="14"/>
        <v>8.0570959999999996</v>
      </c>
      <c r="P47" s="19">
        <f t="shared" si="14"/>
        <v>9.5737509999999997</v>
      </c>
      <c r="Q47" s="19">
        <v>0</v>
      </c>
    </row>
    <row r="48" spans="2:18" ht="15.75" x14ac:dyDescent="0.3">
      <c r="B48" s="25" t="s">
        <v>112</v>
      </c>
      <c r="C48" s="25">
        <v>2.773333</v>
      </c>
      <c r="D48" s="25">
        <v>21.221902</v>
      </c>
      <c r="E48" s="25">
        <v>5.2567190000000004</v>
      </c>
      <c r="F48" s="25">
        <v>0</v>
      </c>
      <c r="G48" s="25">
        <f t="shared" si="15"/>
        <v>29.251954000000001</v>
      </c>
      <c r="H48" s="25">
        <v>1</v>
      </c>
      <c r="L48" s="20" t="s">
        <v>112</v>
      </c>
      <c r="M48" s="20">
        <f t="shared" si="16"/>
        <v>2.773333</v>
      </c>
      <c r="N48" s="20">
        <f t="shared" si="17"/>
        <v>23.995235000000001</v>
      </c>
      <c r="O48" s="20">
        <f t="shared" si="14"/>
        <v>29.251954000000001</v>
      </c>
      <c r="P48" s="20">
        <f t="shared" si="14"/>
        <v>29.251954000000001</v>
      </c>
      <c r="Q48" s="20">
        <v>1</v>
      </c>
    </row>
    <row r="49" spans="2:17" ht="15.75" x14ac:dyDescent="0.3">
      <c r="B49" s="24" t="s">
        <v>113</v>
      </c>
      <c r="C49" s="24">
        <v>0.30866300000000002</v>
      </c>
      <c r="D49" s="24">
        <v>17.215503999999999</v>
      </c>
      <c r="E49" s="24">
        <v>4.049569</v>
      </c>
      <c r="F49" s="24">
        <v>0</v>
      </c>
      <c r="G49" s="24">
        <f t="shared" si="15"/>
        <v>21.573735999999997</v>
      </c>
      <c r="H49" s="24">
        <v>1</v>
      </c>
      <c r="L49" s="19" t="s">
        <v>113</v>
      </c>
      <c r="M49" s="19">
        <f t="shared" si="16"/>
        <v>0.30866300000000002</v>
      </c>
      <c r="N49" s="19">
        <f t="shared" si="17"/>
        <v>17.524166999999998</v>
      </c>
      <c r="O49" s="19">
        <f t="shared" si="14"/>
        <v>21.573735999999997</v>
      </c>
      <c r="P49" s="19">
        <f t="shared" si="14"/>
        <v>21.573735999999997</v>
      </c>
      <c r="Q49" s="19">
        <v>1</v>
      </c>
    </row>
    <row r="50" spans="2:17" ht="15.75" x14ac:dyDescent="0.3">
      <c r="B50" s="25" t="s">
        <v>85</v>
      </c>
      <c r="C50" s="25">
        <v>0.3983739837398374</v>
      </c>
      <c r="D50" s="25">
        <v>12.694736722032523</v>
      </c>
      <c r="E50" s="25">
        <v>0.35102821616451463</v>
      </c>
      <c r="F50" s="25">
        <v>0</v>
      </c>
      <c r="G50" s="25">
        <f t="shared" si="15"/>
        <v>13.444138921936876</v>
      </c>
      <c r="H50" s="25">
        <v>1</v>
      </c>
      <c r="L50" s="20" t="s">
        <v>85</v>
      </c>
      <c r="M50" s="20">
        <f t="shared" si="16"/>
        <v>0.3983739837398374</v>
      </c>
      <c r="N50" s="20">
        <f t="shared" si="17"/>
        <v>13.093110705772361</v>
      </c>
      <c r="O50" s="20">
        <f t="shared" si="14"/>
        <v>13.444138921936876</v>
      </c>
      <c r="P50" s="20">
        <f t="shared" si="14"/>
        <v>13.444138921936876</v>
      </c>
      <c r="Q50" s="20">
        <v>1</v>
      </c>
    </row>
    <row r="51" spans="2:17" ht="15.75" x14ac:dyDescent="0.3">
      <c r="B51" s="24" t="s">
        <v>5</v>
      </c>
      <c r="C51" s="24">
        <v>1.2070000000000001</v>
      </c>
      <c r="D51" s="24">
        <v>10.388999999999999</v>
      </c>
      <c r="E51" s="24">
        <v>0.38100000000000001</v>
      </c>
      <c r="F51" s="24">
        <v>0</v>
      </c>
      <c r="G51" s="24">
        <f t="shared" si="15"/>
        <v>11.977</v>
      </c>
      <c r="H51" s="24">
        <v>1</v>
      </c>
      <c r="L51" s="19" t="s">
        <v>5</v>
      </c>
      <c r="M51" s="19">
        <f t="shared" si="16"/>
        <v>1.2070000000000001</v>
      </c>
      <c r="N51" s="19">
        <f t="shared" si="17"/>
        <v>11.596</v>
      </c>
      <c r="O51" s="19">
        <f t="shared" si="14"/>
        <v>11.977</v>
      </c>
      <c r="P51" s="19">
        <f t="shared" si="14"/>
        <v>11.977</v>
      </c>
      <c r="Q51" s="19">
        <v>1</v>
      </c>
    </row>
    <row r="52" spans="2:17" ht="15.75" x14ac:dyDescent="0.3">
      <c r="B52" s="25" t="s">
        <v>7</v>
      </c>
      <c r="C52" s="25">
        <v>27.867000000000001</v>
      </c>
      <c r="D52" s="25">
        <v>12.627000000000001</v>
      </c>
      <c r="E52" s="25">
        <v>0.76200000000000001</v>
      </c>
      <c r="F52" s="25">
        <v>0</v>
      </c>
      <c r="G52" s="25">
        <f t="shared" si="15"/>
        <v>41.256</v>
      </c>
      <c r="H52" s="25">
        <v>3</v>
      </c>
      <c r="L52" s="20" t="s">
        <v>7</v>
      </c>
      <c r="M52" s="20">
        <f t="shared" si="16"/>
        <v>27.867000000000001</v>
      </c>
      <c r="N52" s="20">
        <f t="shared" si="17"/>
        <v>40.494</v>
      </c>
      <c r="O52" s="20">
        <f t="shared" si="14"/>
        <v>41.256</v>
      </c>
      <c r="P52" s="20">
        <f t="shared" si="14"/>
        <v>41.256</v>
      </c>
      <c r="Q52" s="20">
        <v>3</v>
      </c>
    </row>
    <row r="53" spans="2:17" ht="15.75" x14ac:dyDescent="0.3">
      <c r="B53" s="24" t="s">
        <v>9</v>
      </c>
      <c r="C53" s="24">
        <v>11.06</v>
      </c>
      <c r="D53" s="24">
        <v>15.957000000000001</v>
      </c>
      <c r="E53" s="24">
        <v>9.875</v>
      </c>
      <c r="F53" s="24">
        <v>0</v>
      </c>
      <c r="G53" s="24">
        <f t="shared" si="15"/>
        <v>36.892000000000003</v>
      </c>
      <c r="H53" s="24">
        <v>1</v>
      </c>
      <c r="L53" s="19" t="s">
        <v>9</v>
      </c>
      <c r="M53" s="19">
        <f t="shared" si="16"/>
        <v>11.06</v>
      </c>
      <c r="N53" s="19">
        <f t="shared" si="17"/>
        <v>27.017000000000003</v>
      </c>
      <c r="O53" s="19">
        <f t="shared" si="14"/>
        <v>36.892000000000003</v>
      </c>
      <c r="P53" s="19">
        <f t="shared" si="14"/>
        <v>36.892000000000003</v>
      </c>
      <c r="Q53" s="19">
        <v>1</v>
      </c>
    </row>
    <row r="54" spans="2:17" ht="15.75" x14ac:dyDescent="0.3">
      <c r="B54" s="25" t="s">
        <v>53</v>
      </c>
      <c r="C54" s="25">
        <v>3.3080340000000001</v>
      </c>
      <c r="D54" s="25">
        <v>75.801350999999997</v>
      </c>
      <c r="E54" s="25">
        <v>33.866033999999999</v>
      </c>
      <c r="F54" s="25">
        <v>0</v>
      </c>
      <c r="G54" s="25">
        <f t="shared" si="15"/>
        <v>112.975419</v>
      </c>
      <c r="H54" s="25">
        <v>2</v>
      </c>
      <c r="L54" s="20" t="s">
        <v>53</v>
      </c>
      <c r="M54" s="20">
        <f t="shared" si="16"/>
        <v>3.3080340000000001</v>
      </c>
      <c r="N54" s="20">
        <f t="shared" si="17"/>
        <v>79.109385000000003</v>
      </c>
      <c r="O54" s="20">
        <f t="shared" si="14"/>
        <v>112.975419</v>
      </c>
      <c r="P54" s="20">
        <f t="shared" si="14"/>
        <v>112.975419</v>
      </c>
      <c r="Q54" s="20">
        <v>2</v>
      </c>
    </row>
    <row r="55" spans="2:17" ht="15.75" x14ac:dyDescent="0.3">
      <c r="B55" s="24" t="s">
        <v>11</v>
      </c>
      <c r="C55" s="24">
        <v>73.688000000000002</v>
      </c>
      <c r="D55" s="24">
        <v>74.768000000000001</v>
      </c>
      <c r="E55" s="24">
        <v>2.4900000000000002</v>
      </c>
      <c r="F55" s="24">
        <v>0</v>
      </c>
      <c r="G55" s="24">
        <f t="shared" si="15"/>
        <v>150.94600000000003</v>
      </c>
      <c r="H55" s="24">
        <v>2</v>
      </c>
      <c r="L55" s="19" t="s">
        <v>11</v>
      </c>
      <c r="M55" s="19">
        <f t="shared" si="16"/>
        <v>73.688000000000002</v>
      </c>
      <c r="N55" s="19">
        <f t="shared" si="17"/>
        <v>148.45600000000002</v>
      </c>
      <c r="O55" s="19">
        <f t="shared" si="14"/>
        <v>150.94600000000003</v>
      </c>
      <c r="P55" s="19">
        <f t="shared" si="14"/>
        <v>150.94600000000003</v>
      </c>
      <c r="Q55" s="19">
        <v>2</v>
      </c>
    </row>
    <row r="56" spans="2:17" ht="15.75" x14ac:dyDescent="0.3">
      <c r="B56" s="25" t="s">
        <v>54</v>
      </c>
      <c r="C56" s="25">
        <v>2.6190340000000001</v>
      </c>
      <c r="D56" s="25">
        <v>76.070133999999996</v>
      </c>
      <c r="E56" s="25">
        <v>2.0120170000000002</v>
      </c>
      <c r="F56" s="25">
        <v>0</v>
      </c>
      <c r="G56" s="25">
        <f t="shared" si="15"/>
        <v>80.701184999999995</v>
      </c>
      <c r="H56" s="25">
        <v>1</v>
      </c>
      <c r="L56" s="20" t="s">
        <v>54</v>
      </c>
      <c r="M56" s="20">
        <f t="shared" si="16"/>
        <v>2.6190340000000001</v>
      </c>
      <c r="N56" s="20">
        <f t="shared" si="17"/>
        <v>78.689167999999995</v>
      </c>
      <c r="O56" s="20">
        <f t="shared" si="14"/>
        <v>80.701184999999995</v>
      </c>
      <c r="P56" s="20">
        <f t="shared" si="14"/>
        <v>80.701184999999995</v>
      </c>
      <c r="Q56" s="20">
        <v>1</v>
      </c>
    </row>
    <row r="57" spans="2:17" ht="15.75" x14ac:dyDescent="0.3">
      <c r="B57" s="24" t="s">
        <v>55</v>
      </c>
      <c r="C57" s="24">
        <v>0.58399999999999996</v>
      </c>
      <c r="D57" s="24">
        <v>9.3490000000000002</v>
      </c>
      <c r="E57" s="24">
        <v>1.014</v>
      </c>
      <c r="F57" s="24">
        <v>0</v>
      </c>
      <c r="G57" s="24">
        <f t="shared" si="15"/>
        <v>10.946999999999999</v>
      </c>
      <c r="H57" s="24">
        <v>1</v>
      </c>
      <c r="L57" s="19" t="s">
        <v>55</v>
      </c>
      <c r="M57" s="19">
        <f t="shared" si="16"/>
        <v>0.58399999999999996</v>
      </c>
      <c r="N57" s="19">
        <f t="shared" si="17"/>
        <v>9.9329999999999998</v>
      </c>
      <c r="O57" s="19">
        <f t="shared" si="17"/>
        <v>10.946999999999999</v>
      </c>
      <c r="P57" s="19">
        <f t="shared" si="17"/>
        <v>10.946999999999999</v>
      </c>
      <c r="Q57" s="19">
        <v>1</v>
      </c>
    </row>
    <row r="58" spans="2:17" ht="15.75" x14ac:dyDescent="0.3">
      <c r="B58" s="25" t="s">
        <v>56</v>
      </c>
      <c r="C58" s="25">
        <v>0.60699999999999998</v>
      </c>
      <c r="D58" s="25">
        <v>1.014</v>
      </c>
      <c r="E58" s="25">
        <v>8.1820000000000004</v>
      </c>
      <c r="F58" s="25">
        <v>0</v>
      </c>
      <c r="G58" s="25">
        <f t="shared" si="15"/>
        <v>9.8030000000000008</v>
      </c>
      <c r="H58" s="25">
        <v>1</v>
      </c>
      <c r="L58" s="20" t="s">
        <v>56</v>
      </c>
      <c r="M58" s="20">
        <f t="shared" si="16"/>
        <v>0.60699999999999998</v>
      </c>
      <c r="N58" s="20">
        <f t="shared" si="17"/>
        <v>1.621</v>
      </c>
      <c r="O58" s="20">
        <f t="shared" si="17"/>
        <v>9.8030000000000008</v>
      </c>
      <c r="P58" s="20">
        <f t="shared" si="17"/>
        <v>9.8030000000000008</v>
      </c>
      <c r="Q58" s="20">
        <v>1</v>
      </c>
    </row>
    <row r="59" spans="2:17" ht="15.75" x14ac:dyDescent="0.3">
      <c r="B59" s="24" t="s">
        <v>57</v>
      </c>
      <c r="C59" s="24">
        <v>0.28699999999999998</v>
      </c>
      <c r="D59" s="24">
        <v>0.50731700000000002</v>
      </c>
      <c r="E59" s="24">
        <v>6.4556339999999999</v>
      </c>
      <c r="F59" s="24">
        <v>0</v>
      </c>
      <c r="G59" s="24">
        <f t="shared" si="15"/>
        <v>7.2499509999999994</v>
      </c>
      <c r="H59" s="24">
        <v>1</v>
      </c>
      <c r="L59" s="19" t="s">
        <v>57</v>
      </c>
      <c r="M59" s="19">
        <f t="shared" si="16"/>
        <v>0.28699999999999998</v>
      </c>
      <c r="N59" s="19">
        <f t="shared" si="17"/>
        <v>0.79431699999999994</v>
      </c>
      <c r="O59" s="19">
        <f t="shared" si="17"/>
        <v>7.2499509999999994</v>
      </c>
      <c r="P59" s="19">
        <f t="shared" si="17"/>
        <v>7.2499509999999994</v>
      </c>
      <c r="Q59" s="19">
        <v>1</v>
      </c>
    </row>
    <row r="60" spans="2:17" ht="15.75" x14ac:dyDescent="0.3">
      <c r="B60" s="25" t="s">
        <v>58</v>
      </c>
      <c r="C60" s="25">
        <v>25.631633999999998</v>
      </c>
      <c r="D60" s="25">
        <v>1.014634</v>
      </c>
      <c r="E60" s="25">
        <v>0.50731700000000002</v>
      </c>
      <c r="F60" s="25">
        <v>0</v>
      </c>
      <c r="G60" s="25">
        <f t="shared" si="15"/>
        <v>27.153585</v>
      </c>
      <c r="H60" s="25">
        <v>1</v>
      </c>
      <c r="L60" s="20" t="s">
        <v>58</v>
      </c>
      <c r="M60" s="20">
        <f t="shared" si="16"/>
        <v>25.631633999999998</v>
      </c>
      <c r="N60" s="20">
        <f t="shared" si="17"/>
        <v>26.646267999999999</v>
      </c>
      <c r="O60" s="20">
        <f t="shared" si="17"/>
        <v>27.153585</v>
      </c>
      <c r="P60" s="20">
        <f t="shared" si="17"/>
        <v>27.153585</v>
      </c>
      <c r="Q60" s="20">
        <v>1</v>
      </c>
    </row>
    <row r="61" spans="2:17" ht="15.75" x14ac:dyDescent="0.3">
      <c r="B61" s="24" t="s">
        <v>13</v>
      </c>
      <c r="C61" s="24">
        <v>9.579421</v>
      </c>
      <c r="D61" s="24">
        <v>0.50731700000000002</v>
      </c>
      <c r="E61" s="24">
        <v>0.50731700000000002</v>
      </c>
      <c r="F61" s="24">
        <v>0</v>
      </c>
      <c r="G61" s="24">
        <f t="shared" si="15"/>
        <v>10.594055000000001</v>
      </c>
      <c r="H61" s="24">
        <v>1</v>
      </c>
      <c r="L61" s="19" t="s">
        <v>13</v>
      </c>
      <c r="M61" s="19">
        <f t="shared" si="16"/>
        <v>9.579421</v>
      </c>
      <c r="N61" s="19">
        <f t="shared" si="17"/>
        <v>10.086738</v>
      </c>
      <c r="O61" s="19">
        <f t="shared" si="17"/>
        <v>10.594055000000001</v>
      </c>
      <c r="P61" s="19">
        <f t="shared" si="17"/>
        <v>10.594055000000001</v>
      </c>
      <c r="Q61" s="19">
        <v>1</v>
      </c>
    </row>
    <row r="62" spans="2:17" ht="15.75" x14ac:dyDescent="0.3">
      <c r="B62" s="25" t="s">
        <v>59</v>
      </c>
      <c r="C62" s="25">
        <v>0.65100000000000002</v>
      </c>
      <c r="D62" s="25">
        <v>0.50700000000000001</v>
      </c>
      <c r="E62" s="25">
        <v>22.239000000000001</v>
      </c>
      <c r="F62" s="25">
        <v>0</v>
      </c>
      <c r="G62" s="25">
        <f t="shared" si="15"/>
        <v>23.397000000000002</v>
      </c>
      <c r="H62" s="25">
        <v>1</v>
      </c>
      <c r="L62" s="20" t="s">
        <v>59</v>
      </c>
      <c r="M62" s="20">
        <f t="shared" si="16"/>
        <v>0.65100000000000002</v>
      </c>
      <c r="N62" s="20">
        <f t="shared" si="17"/>
        <v>1.1579999999999999</v>
      </c>
      <c r="O62" s="20">
        <f t="shared" si="17"/>
        <v>23.397000000000002</v>
      </c>
      <c r="P62" s="20">
        <f t="shared" si="17"/>
        <v>23.397000000000002</v>
      </c>
      <c r="Q62" s="20">
        <v>1</v>
      </c>
    </row>
    <row r="63" spans="2:17" ht="15.75" x14ac:dyDescent="0.3">
      <c r="B63" s="24" t="s">
        <v>14</v>
      </c>
      <c r="C63" s="24">
        <v>26.156317000000001</v>
      </c>
      <c r="D63" s="24">
        <v>0.50731700000000002</v>
      </c>
      <c r="E63" s="24">
        <v>0.50731700000000002</v>
      </c>
      <c r="F63" s="24">
        <v>0</v>
      </c>
      <c r="G63" s="24">
        <f t="shared" si="15"/>
        <v>27.170951000000002</v>
      </c>
      <c r="H63" s="24">
        <v>1</v>
      </c>
      <c r="L63" s="19" t="s">
        <v>14</v>
      </c>
      <c r="M63" s="19">
        <f t="shared" si="16"/>
        <v>26.156317000000001</v>
      </c>
      <c r="N63" s="19">
        <f t="shared" si="17"/>
        <v>26.663634000000002</v>
      </c>
      <c r="O63" s="19">
        <f t="shared" si="17"/>
        <v>27.170951000000002</v>
      </c>
      <c r="P63" s="19">
        <f t="shared" si="17"/>
        <v>27.170951000000002</v>
      </c>
      <c r="Q63" s="19">
        <v>1</v>
      </c>
    </row>
    <row r="64" spans="2:17" ht="15.75" x14ac:dyDescent="0.3">
      <c r="B64" s="25" t="s">
        <v>60</v>
      </c>
      <c r="C64" s="25">
        <v>1.0269999999999999</v>
      </c>
      <c r="D64" s="25">
        <v>8.0039999999999996</v>
      </c>
      <c r="E64" s="25">
        <v>0.50700000000000001</v>
      </c>
      <c r="F64" s="25">
        <v>0</v>
      </c>
      <c r="G64" s="25">
        <f t="shared" si="15"/>
        <v>9.5379999999999985</v>
      </c>
      <c r="H64" s="25">
        <v>1</v>
      </c>
      <c r="L64" s="20" t="s">
        <v>60</v>
      </c>
      <c r="M64" s="20">
        <f t="shared" si="16"/>
        <v>1.0269999999999999</v>
      </c>
      <c r="N64" s="20">
        <f t="shared" si="17"/>
        <v>9.0309999999999988</v>
      </c>
      <c r="O64" s="20">
        <f t="shared" si="17"/>
        <v>9.5379999999999985</v>
      </c>
      <c r="P64" s="20">
        <f t="shared" si="17"/>
        <v>9.5379999999999985</v>
      </c>
      <c r="Q64" s="20">
        <v>1</v>
      </c>
    </row>
    <row r="65" spans="2:18" ht="15.75" x14ac:dyDescent="0.3">
      <c r="B65" s="24" t="s">
        <v>61</v>
      </c>
      <c r="C65" s="24">
        <v>1.98</v>
      </c>
      <c r="D65" s="24">
        <v>35.460999999999999</v>
      </c>
      <c r="E65" s="24">
        <v>0.50700000000000001</v>
      </c>
      <c r="F65" s="24">
        <v>0</v>
      </c>
      <c r="G65" s="24">
        <f t="shared" si="15"/>
        <v>37.947999999999993</v>
      </c>
      <c r="H65" s="24">
        <v>1</v>
      </c>
      <c r="L65" s="19" t="s">
        <v>61</v>
      </c>
      <c r="M65" s="19">
        <f t="shared" si="16"/>
        <v>1.98</v>
      </c>
      <c r="N65" s="19">
        <f t="shared" si="17"/>
        <v>37.440999999999995</v>
      </c>
      <c r="O65" s="19">
        <f t="shared" si="17"/>
        <v>37.947999999999993</v>
      </c>
      <c r="P65" s="19">
        <f t="shared" si="17"/>
        <v>37.947999999999993</v>
      </c>
      <c r="Q65" s="19">
        <v>1</v>
      </c>
    </row>
    <row r="66" spans="2:18" ht="15.75" x14ac:dyDescent="0.3">
      <c r="B66" s="25" t="s">
        <v>62</v>
      </c>
      <c r="C66" s="25">
        <v>0.54500000000000004</v>
      </c>
      <c r="D66" s="25">
        <v>0.50700000000000001</v>
      </c>
      <c r="E66" s="25">
        <v>9.173</v>
      </c>
      <c r="F66" s="25">
        <v>0</v>
      </c>
      <c r="G66" s="25">
        <f t="shared" si="15"/>
        <v>10.225</v>
      </c>
      <c r="H66" s="25">
        <v>1</v>
      </c>
      <c r="L66" s="20" t="s">
        <v>62</v>
      </c>
      <c r="M66" s="20">
        <f t="shared" si="16"/>
        <v>0.54500000000000004</v>
      </c>
      <c r="N66" s="20">
        <f t="shared" si="17"/>
        <v>1.052</v>
      </c>
      <c r="O66" s="20">
        <f t="shared" si="17"/>
        <v>10.225</v>
      </c>
      <c r="P66" s="20">
        <f t="shared" si="17"/>
        <v>10.225</v>
      </c>
      <c r="Q66" s="20">
        <v>1</v>
      </c>
    </row>
    <row r="67" spans="2:18" ht="15.75" x14ac:dyDescent="0.3">
      <c r="B67" s="24" t="s">
        <v>63</v>
      </c>
      <c r="C67" s="24">
        <v>1.4159999999999999</v>
      </c>
      <c r="D67" s="24">
        <v>33.332999999999998</v>
      </c>
      <c r="E67" s="24">
        <v>0.50700000000000001</v>
      </c>
      <c r="F67" s="24">
        <v>0</v>
      </c>
      <c r="G67" s="24">
        <f t="shared" si="15"/>
        <v>35.255999999999993</v>
      </c>
      <c r="H67" s="24">
        <v>1</v>
      </c>
      <c r="L67" s="19" t="s">
        <v>63</v>
      </c>
      <c r="M67" s="19">
        <f t="shared" si="16"/>
        <v>1.4159999999999999</v>
      </c>
      <c r="N67" s="19">
        <f t="shared" si="17"/>
        <v>34.748999999999995</v>
      </c>
      <c r="O67" s="19">
        <f t="shared" si="17"/>
        <v>35.255999999999993</v>
      </c>
      <c r="P67" s="19">
        <f t="shared" si="17"/>
        <v>35.255999999999993</v>
      </c>
      <c r="Q67" s="19">
        <v>1</v>
      </c>
    </row>
    <row r="68" spans="2:18" ht="15.75" x14ac:dyDescent="0.3">
      <c r="B68" s="25" t="s">
        <v>64</v>
      </c>
      <c r="C68" s="25">
        <v>34.335000000000001</v>
      </c>
      <c r="D68" s="25">
        <v>0.50700000000000001</v>
      </c>
      <c r="E68" s="25">
        <v>0.50700000000000001</v>
      </c>
      <c r="F68" s="25">
        <v>0</v>
      </c>
      <c r="G68" s="25">
        <f t="shared" si="15"/>
        <v>35.348999999999997</v>
      </c>
      <c r="H68" s="25">
        <v>1</v>
      </c>
      <c r="L68" s="20" t="s">
        <v>64</v>
      </c>
      <c r="M68" s="20">
        <f t="shared" si="16"/>
        <v>34.335000000000001</v>
      </c>
      <c r="N68" s="20">
        <f t="shared" si="17"/>
        <v>34.841999999999999</v>
      </c>
      <c r="O68" s="20">
        <f t="shared" si="17"/>
        <v>35.348999999999997</v>
      </c>
      <c r="P68" s="20">
        <f t="shared" si="17"/>
        <v>35.348999999999997</v>
      </c>
      <c r="Q68" s="20">
        <v>1</v>
      </c>
    </row>
    <row r="69" spans="2:18" ht="15.75" x14ac:dyDescent="0.3">
      <c r="B69" s="24" t="s">
        <v>86</v>
      </c>
      <c r="C69" s="24">
        <v>129.975111</v>
      </c>
      <c r="D69" s="24">
        <v>6.610106</v>
      </c>
      <c r="E69" s="24">
        <v>0.50601700000000005</v>
      </c>
      <c r="F69" s="24">
        <v>0</v>
      </c>
      <c r="G69" s="24">
        <f t="shared" si="15"/>
        <v>137.09123400000001</v>
      </c>
      <c r="H69" s="24">
        <v>2</v>
      </c>
      <c r="L69" s="19" t="s">
        <v>86</v>
      </c>
      <c r="M69" s="19">
        <f t="shared" si="16"/>
        <v>129.975111</v>
      </c>
      <c r="N69" s="19">
        <f t="shared" si="17"/>
        <v>136.585217</v>
      </c>
      <c r="O69" s="19">
        <f t="shared" si="17"/>
        <v>137.09123400000001</v>
      </c>
      <c r="P69" s="19">
        <f t="shared" si="17"/>
        <v>137.09123400000001</v>
      </c>
      <c r="Q69" s="19">
        <v>2</v>
      </c>
    </row>
    <row r="70" spans="2:18" ht="15.75" x14ac:dyDescent="0.3">
      <c r="B70" s="25" t="s">
        <v>76</v>
      </c>
      <c r="C70" s="25">
        <v>144.60417440665438</v>
      </c>
      <c r="D70" s="25">
        <v>1.014634142</v>
      </c>
      <c r="E70" s="25">
        <v>11.561134141999997</v>
      </c>
      <c r="F70" s="25">
        <v>0</v>
      </c>
      <c r="G70" s="25">
        <f t="shared" si="15"/>
        <v>157.17994269065437</v>
      </c>
      <c r="H70" s="25">
        <v>3</v>
      </c>
      <c r="L70" s="20" t="s">
        <v>76</v>
      </c>
      <c r="M70" s="20">
        <f t="shared" si="16"/>
        <v>144.60417440665438</v>
      </c>
      <c r="N70" s="20">
        <f t="shared" si="17"/>
        <v>145.61880854865439</v>
      </c>
      <c r="O70" s="20">
        <f t="shared" si="17"/>
        <v>157.17994269065437</v>
      </c>
      <c r="P70" s="20">
        <f t="shared" si="17"/>
        <v>157.17994269065437</v>
      </c>
      <c r="Q70" s="20">
        <v>3</v>
      </c>
    </row>
    <row r="71" spans="2:18" ht="15.75" x14ac:dyDescent="0.3">
      <c r="B71" s="24" t="s">
        <v>16</v>
      </c>
      <c r="C71" s="24">
        <v>134.29300000000001</v>
      </c>
      <c r="D71" s="24">
        <v>0.50700000000000001</v>
      </c>
      <c r="E71" s="24">
        <v>0.50700000000000001</v>
      </c>
      <c r="F71" s="24">
        <v>0</v>
      </c>
      <c r="G71" s="24">
        <f t="shared" si="15"/>
        <v>135.30700000000002</v>
      </c>
      <c r="H71" s="24">
        <v>2</v>
      </c>
      <c r="L71" s="19" t="s">
        <v>16</v>
      </c>
      <c r="M71" s="19">
        <f t="shared" si="16"/>
        <v>134.29300000000001</v>
      </c>
      <c r="N71" s="19">
        <f t="shared" si="17"/>
        <v>134.80000000000001</v>
      </c>
      <c r="O71" s="19">
        <f t="shared" si="17"/>
        <v>135.30700000000002</v>
      </c>
      <c r="P71" s="19">
        <f t="shared" si="17"/>
        <v>135.30700000000002</v>
      </c>
      <c r="Q71" s="19">
        <v>2</v>
      </c>
    </row>
    <row r="72" spans="2:18" ht="15.75" x14ac:dyDescent="0.3">
      <c r="B72" s="25" t="s">
        <v>65</v>
      </c>
      <c r="C72" s="25">
        <v>2.615634</v>
      </c>
      <c r="D72" s="25">
        <v>27.705017000000002</v>
      </c>
      <c r="E72" s="25">
        <v>0.50731700000000002</v>
      </c>
      <c r="F72" s="25">
        <v>0</v>
      </c>
      <c r="G72" s="25">
        <f t="shared" si="15"/>
        <v>30.827968000000002</v>
      </c>
      <c r="H72" s="25">
        <v>1</v>
      </c>
      <c r="L72" s="20" t="s">
        <v>65</v>
      </c>
      <c r="M72" s="20">
        <f t="shared" si="16"/>
        <v>2.615634</v>
      </c>
      <c r="N72" s="20">
        <f t="shared" si="17"/>
        <v>30.320651000000002</v>
      </c>
      <c r="O72" s="20">
        <f t="shared" si="17"/>
        <v>30.827968000000002</v>
      </c>
      <c r="P72" s="20">
        <f t="shared" si="17"/>
        <v>30.827968000000002</v>
      </c>
      <c r="Q72" s="20">
        <v>1</v>
      </c>
    </row>
    <row r="73" spans="2:18" ht="15.75" x14ac:dyDescent="0.3">
      <c r="B73" s="24" t="s">
        <v>66</v>
      </c>
      <c r="C73" s="24">
        <v>4.2816340000000004</v>
      </c>
      <c r="D73" s="24">
        <v>13.074017</v>
      </c>
      <c r="E73" s="24">
        <v>0.50731700000000002</v>
      </c>
      <c r="F73" s="24">
        <v>0</v>
      </c>
      <c r="G73" s="24">
        <f t="shared" si="15"/>
        <v>17.862968000000002</v>
      </c>
      <c r="H73" s="24">
        <v>1</v>
      </c>
      <c r="L73" s="19" t="s">
        <v>66</v>
      </c>
      <c r="M73" s="19">
        <f t="shared" si="16"/>
        <v>4.2816340000000004</v>
      </c>
      <c r="N73" s="19">
        <f t="shared" si="17"/>
        <v>17.355651000000002</v>
      </c>
      <c r="O73" s="19">
        <f t="shared" si="17"/>
        <v>17.862968000000002</v>
      </c>
      <c r="P73" s="19">
        <f t="shared" si="17"/>
        <v>17.862968000000002</v>
      </c>
      <c r="Q73" s="19">
        <v>1</v>
      </c>
    </row>
    <row r="74" spans="2:18" ht="15.75" x14ac:dyDescent="0.3">
      <c r="B74" s="25" t="s">
        <v>17</v>
      </c>
      <c r="C74" s="25">
        <v>18.946999999999999</v>
      </c>
      <c r="D74" s="25">
        <v>17.186</v>
      </c>
      <c r="E74" s="25">
        <v>1.8169999999999999</v>
      </c>
      <c r="F74" s="25">
        <v>2.1219999999999999</v>
      </c>
      <c r="G74" s="25">
        <f t="shared" si="15"/>
        <v>40.071999999999996</v>
      </c>
      <c r="H74" s="25">
        <v>1</v>
      </c>
      <c r="L74" s="20" t="s">
        <v>17</v>
      </c>
      <c r="M74" s="20">
        <f t="shared" si="16"/>
        <v>18.946999999999999</v>
      </c>
      <c r="N74" s="20">
        <f t="shared" si="17"/>
        <v>36.132999999999996</v>
      </c>
      <c r="O74" s="20">
        <f t="shared" si="17"/>
        <v>37.949999999999996</v>
      </c>
      <c r="P74" s="20">
        <f t="shared" si="17"/>
        <v>40.071999999999996</v>
      </c>
      <c r="Q74" s="20">
        <v>1</v>
      </c>
    </row>
    <row r="75" spans="2:18" ht="15.75" x14ac:dyDescent="0.3">
      <c r="B75" s="24" t="s">
        <v>18</v>
      </c>
      <c r="C75" s="24">
        <v>12.98</v>
      </c>
      <c r="D75" s="24">
        <v>4.4509999999999996</v>
      </c>
      <c r="E75" s="24">
        <v>53.593000000000004</v>
      </c>
      <c r="F75" s="24">
        <v>33.58</v>
      </c>
      <c r="G75" s="24">
        <f t="shared" si="15"/>
        <v>104.604</v>
      </c>
      <c r="H75" s="24">
        <v>2</v>
      </c>
      <c r="L75" s="19" t="s">
        <v>18</v>
      </c>
      <c r="M75" s="19">
        <f t="shared" si="16"/>
        <v>12.98</v>
      </c>
      <c r="N75" s="19">
        <f t="shared" si="17"/>
        <v>17.431000000000001</v>
      </c>
      <c r="O75" s="19">
        <f t="shared" si="17"/>
        <v>71.024000000000001</v>
      </c>
      <c r="P75" s="19">
        <f t="shared" si="17"/>
        <v>104.604</v>
      </c>
      <c r="Q75" s="19">
        <v>2</v>
      </c>
    </row>
    <row r="76" spans="2:18" ht="15.75" x14ac:dyDescent="0.3">
      <c r="B76" s="25" t="s">
        <v>19</v>
      </c>
      <c r="C76" s="25">
        <v>54.845906999999997</v>
      </c>
      <c r="D76" s="25">
        <v>2.2439019999999998</v>
      </c>
      <c r="E76" s="25">
        <v>2.0975609999999998</v>
      </c>
      <c r="F76" s="25">
        <v>33.463988999999998</v>
      </c>
      <c r="G76" s="25">
        <f t="shared" si="15"/>
        <v>92.651358999999985</v>
      </c>
      <c r="H76" s="25">
        <v>2</v>
      </c>
      <c r="L76" s="20" t="s">
        <v>19</v>
      </c>
      <c r="M76" s="20">
        <f t="shared" si="16"/>
        <v>54.845906999999997</v>
      </c>
      <c r="N76" s="20">
        <f t="shared" si="17"/>
        <v>57.089808999999995</v>
      </c>
      <c r="O76" s="20">
        <f t="shared" si="17"/>
        <v>59.187369999999994</v>
      </c>
      <c r="P76" s="20">
        <f t="shared" si="17"/>
        <v>92.651358999999985</v>
      </c>
      <c r="Q76" s="20">
        <v>2</v>
      </c>
    </row>
    <row r="77" spans="2:18" ht="15.75" x14ac:dyDescent="0.3">
      <c r="B77" s="24" t="s">
        <v>20</v>
      </c>
      <c r="C77" s="24">
        <v>40.766629999999999</v>
      </c>
      <c r="D77" s="24">
        <v>55.443354999999997</v>
      </c>
      <c r="E77" s="24">
        <v>51.820979000000001</v>
      </c>
      <c r="F77" s="24">
        <v>0.95365900000000003</v>
      </c>
      <c r="G77" s="24">
        <f t="shared" si="15"/>
        <v>148.98462299999997</v>
      </c>
      <c r="H77" s="24">
        <v>3</v>
      </c>
      <c r="L77" s="19" t="s">
        <v>20</v>
      </c>
      <c r="M77" s="19">
        <f t="shared" si="16"/>
        <v>40.766629999999999</v>
      </c>
      <c r="N77" s="19">
        <f t="shared" si="17"/>
        <v>96.209984999999989</v>
      </c>
      <c r="O77" s="19">
        <f t="shared" si="17"/>
        <v>148.03096399999998</v>
      </c>
      <c r="P77" s="19">
        <f t="shared" si="17"/>
        <v>148.98462299999997</v>
      </c>
      <c r="Q77" s="19">
        <v>3</v>
      </c>
      <c r="R77" s="18"/>
    </row>
    <row r="78" spans="2:18" ht="15.75" x14ac:dyDescent="0.3">
      <c r="B78" s="25" t="s">
        <v>21</v>
      </c>
      <c r="C78" s="25">
        <v>66.752077540775105</v>
      </c>
      <c r="D78" s="25">
        <v>180.46716422509607</v>
      </c>
      <c r="E78" s="25">
        <v>40.086305872042068</v>
      </c>
      <c r="F78" s="25">
        <v>58.660411919368968</v>
      </c>
      <c r="G78" s="25">
        <f t="shared" si="15"/>
        <v>345.96595955728225</v>
      </c>
      <c r="H78" s="25">
        <v>8</v>
      </c>
      <c r="L78" s="20" t="s">
        <v>21</v>
      </c>
      <c r="M78" s="20">
        <f t="shared" si="16"/>
        <v>66.752077540775105</v>
      </c>
      <c r="N78" s="20">
        <f t="shared" si="17"/>
        <v>247.21924176587117</v>
      </c>
      <c r="O78" s="20">
        <f t="shared" si="17"/>
        <v>287.30554763791326</v>
      </c>
      <c r="P78" s="20">
        <f t="shared" si="17"/>
        <v>345.96595955728225</v>
      </c>
      <c r="Q78" s="20">
        <v>8</v>
      </c>
      <c r="R78" s="18"/>
    </row>
    <row r="79" spans="2:18" ht="15.75" x14ac:dyDescent="0.3">
      <c r="B79" s="24" t="s">
        <v>22</v>
      </c>
      <c r="C79" s="24">
        <v>19.263999999999999</v>
      </c>
      <c r="D79" s="24">
        <v>38.387</v>
      </c>
      <c r="E79" s="24">
        <v>54.633000000000003</v>
      </c>
      <c r="F79" s="24">
        <v>1.1220000000000001</v>
      </c>
      <c r="G79" s="24">
        <f t="shared" si="15"/>
        <v>113.40599999999999</v>
      </c>
      <c r="H79" s="24">
        <v>2</v>
      </c>
      <c r="L79" s="19" t="s">
        <v>22</v>
      </c>
      <c r="M79" s="19">
        <f t="shared" si="16"/>
        <v>19.263999999999999</v>
      </c>
      <c r="N79" s="19">
        <f t="shared" si="17"/>
        <v>57.650999999999996</v>
      </c>
      <c r="O79" s="19">
        <f t="shared" si="17"/>
        <v>112.28399999999999</v>
      </c>
      <c r="P79" s="19">
        <f t="shared" si="17"/>
        <v>113.40599999999999</v>
      </c>
      <c r="Q79" s="19">
        <v>2</v>
      </c>
      <c r="R79" s="18"/>
    </row>
    <row r="80" spans="2:18" ht="15.75" x14ac:dyDescent="0.3">
      <c r="B80" s="25" t="s">
        <v>67</v>
      </c>
      <c r="C80" s="25">
        <v>29.422999999999998</v>
      </c>
      <c r="D80" s="25">
        <v>1.3169999999999999</v>
      </c>
      <c r="E80" s="25">
        <v>0.53700000000000003</v>
      </c>
      <c r="F80" s="25">
        <v>0.53700000000000003</v>
      </c>
      <c r="G80" s="25">
        <f t="shared" si="15"/>
        <v>31.813999999999997</v>
      </c>
      <c r="H80" s="25">
        <v>1</v>
      </c>
      <c r="L80" s="20" t="s">
        <v>67</v>
      </c>
      <c r="M80" s="20">
        <f t="shared" si="16"/>
        <v>29.422999999999998</v>
      </c>
      <c r="N80" s="20">
        <f t="shared" si="17"/>
        <v>30.74</v>
      </c>
      <c r="O80" s="20">
        <f t="shared" si="17"/>
        <v>31.276999999999997</v>
      </c>
      <c r="P80" s="20">
        <f t="shared" si="17"/>
        <v>31.813999999999997</v>
      </c>
      <c r="Q80" s="20">
        <v>1</v>
      </c>
    </row>
    <row r="81" spans="2:17" ht="15.75" x14ac:dyDescent="0.3">
      <c r="B81" s="24" t="s">
        <v>23</v>
      </c>
      <c r="C81" s="24">
        <v>54.260553000000002</v>
      </c>
      <c r="D81" s="24">
        <v>10.220859000000001</v>
      </c>
      <c r="E81" s="24">
        <v>11.5364</v>
      </c>
      <c r="F81" s="24">
        <v>0.82926800000000001</v>
      </c>
      <c r="G81" s="24">
        <f t="shared" si="15"/>
        <v>76.847080000000005</v>
      </c>
      <c r="H81" s="24">
        <v>1</v>
      </c>
      <c r="L81" s="19" t="s">
        <v>23</v>
      </c>
      <c r="M81" s="19">
        <f t="shared" si="16"/>
        <v>54.260553000000002</v>
      </c>
      <c r="N81" s="19">
        <f t="shared" si="17"/>
        <v>64.481412000000006</v>
      </c>
      <c r="O81" s="19">
        <f t="shared" si="17"/>
        <v>76.017812000000006</v>
      </c>
      <c r="P81" s="19">
        <f t="shared" si="17"/>
        <v>76.847080000000005</v>
      </c>
      <c r="Q81" s="19">
        <v>1</v>
      </c>
    </row>
    <row r="82" spans="2:17" ht="15.75" x14ac:dyDescent="0.3">
      <c r="B82" s="25" t="s">
        <v>68</v>
      </c>
      <c r="C82" s="25">
        <v>53.61</v>
      </c>
      <c r="D82" s="25">
        <v>10.321999999999999</v>
      </c>
      <c r="E82" s="25">
        <v>10.746</v>
      </c>
      <c r="F82" s="25">
        <v>1.3660000000000001</v>
      </c>
      <c r="G82" s="25">
        <f t="shared" si="15"/>
        <v>76.043999999999997</v>
      </c>
      <c r="H82" s="25">
        <v>1</v>
      </c>
      <c r="L82" s="20" t="s">
        <v>68</v>
      </c>
      <c r="M82" s="20">
        <f t="shared" si="16"/>
        <v>53.61</v>
      </c>
      <c r="N82" s="20">
        <f t="shared" si="17"/>
        <v>63.932000000000002</v>
      </c>
      <c r="O82" s="20">
        <f t="shared" si="17"/>
        <v>74.677999999999997</v>
      </c>
      <c r="P82" s="20">
        <f t="shared" si="17"/>
        <v>76.043999999999997</v>
      </c>
      <c r="Q82" s="20">
        <v>1</v>
      </c>
    </row>
    <row r="83" spans="2:17" ht="15.75" x14ac:dyDescent="0.3">
      <c r="B83" s="24" t="s">
        <v>24</v>
      </c>
      <c r="C83" s="24">
        <v>11.189</v>
      </c>
      <c r="D83" s="24">
        <v>68.057000000000002</v>
      </c>
      <c r="E83" s="24">
        <v>9.6509999999999998</v>
      </c>
      <c r="F83" s="24">
        <v>2.883</v>
      </c>
      <c r="G83" s="24">
        <f t="shared" si="15"/>
        <v>91.78</v>
      </c>
      <c r="H83" s="24">
        <v>1</v>
      </c>
      <c r="L83" s="19" t="s">
        <v>24</v>
      </c>
      <c r="M83" s="19">
        <f t="shared" si="16"/>
        <v>11.189</v>
      </c>
      <c r="N83" s="19">
        <f t="shared" si="17"/>
        <v>79.246000000000009</v>
      </c>
      <c r="O83" s="19">
        <f t="shared" si="17"/>
        <v>88.897000000000006</v>
      </c>
      <c r="P83" s="19">
        <f t="shared" si="17"/>
        <v>91.78</v>
      </c>
      <c r="Q83" s="19">
        <v>1</v>
      </c>
    </row>
    <row r="84" spans="2:17" ht="15.75" x14ac:dyDescent="0.3">
      <c r="B84" s="25" t="s">
        <v>69</v>
      </c>
      <c r="C84" s="25">
        <v>70.552999999999997</v>
      </c>
      <c r="D84" s="25">
        <v>7.6870000000000003</v>
      </c>
      <c r="E84" s="25">
        <v>7.9630000000000001</v>
      </c>
      <c r="F84" s="25">
        <v>0.95099999999999996</v>
      </c>
      <c r="G84" s="25">
        <f t="shared" si="15"/>
        <v>87.153999999999982</v>
      </c>
      <c r="H84" s="25">
        <v>1</v>
      </c>
      <c r="L84" s="20" t="s">
        <v>69</v>
      </c>
      <c r="M84" s="20">
        <f t="shared" si="16"/>
        <v>70.552999999999997</v>
      </c>
      <c r="N84" s="20">
        <f t="shared" si="17"/>
        <v>78.239999999999995</v>
      </c>
      <c r="O84" s="20">
        <f t="shared" si="17"/>
        <v>86.202999999999989</v>
      </c>
      <c r="P84" s="20">
        <f t="shared" si="17"/>
        <v>87.153999999999982</v>
      </c>
      <c r="Q84" s="20">
        <v>1</v>
      </c>
    </row>
    <row r="85" spans="2:17" ht="15.75" x14ac:dyDescent="0.3">
      <c r="B85" s="24" t="s">
        <v>25</v>
      </c>
      <c r="C85" s="24">
        <v>17.276</v>
      </c>
      <c r="D85" s="24">
        <v>55.07</v>
      </c>
      <c r="E85" s="24">
        <v>15.419</v>
      </c>
      <c r="F85" s="24">
        <v>2.1459999999999999</v>
      </c>
      <c r="G85" s="24">
        <f t="shared" si="15"/>
        <v>89.911000000000001</v>
      </c>
      <c r="H85" s="24">
        <v>1</v>
      </c>
      <c r="L85" s="19" t="s">
        <v>25</v>
      </c>
      <c r="M85" s="19">
        <f t="shared" si="16"/>
        <v>17.276</v>
      </c>
      <c r="N85" s="19">
        <f t="shared" si="17"/>
        <v>72.346000000000004</v>
      </c>
      <c r="O85" s="19">
        <f t="shared" si="17"/>
        <v>87.765000000000001</v>
      </c>
      <c r="P85" s="19">
        <f t="shared" si="17"/>
        <v>89.911000000000001</v>
      </c>
      <c r="Q85" s="19">
        <v>1</v>
      </c>
    </row>
    <row r="86" spans="2:17" ht="15.75" x14ac:dyDescent="0.3">
      <c r="B86" s="25" t="s">
        <v>26</v>
      </c>
      <c r="C86" s="25">
        <v>29.120999999999999</v>
      </c>
      <c r="D86" s="25">
        <v>58.915999999999997</v>
      </c>
      <c r="E86" s="25">
        <v>24.448</v>
      </c>
      <c r="F86" s="25">
        <v>7.1180000000000003</v>
      </c>
      <c r="G86" s="25">
        <f t="shared" si="15"/>
        <v>119.60299999999998</v>
      </c>
      <c r="H86" s="25">
        <v>1</v>
      </c>
      <c r="L86" s="20" t="s">
        <v>26</v>
      </c>
      <c r="M86" s="20">
        <f t="shared" si="16"/>
        <v>29.120999999999999</v>
      </c>
      <c r="N86" s="20">
        <f t="shared" si="17"/>
        <v>88.036999999999992</v>
      </c>
      <c r="O86" s="20">
        <f t="shared" si="17"/>
        <v>112.48499999999999</v>
      </c>
      <c r="P86" s="20">
        <f t="shared" si="17"/>
        <v>119.60299999999998</v>
      </c>
      <c r="Q86" s="20">
        <v>1</v>
      </c>
    </row>
    <row r="87" spans="2:17" ht="15.75" x14ac:dyDescent="0.3">
      <c r="B87" s="24" t="s">
        <v>27</v>
      </c>
      <c r="C87" s="24">
        <v>59.360999999999997</v>
      </c>
      <c r="D87" s="24">
        <v>17.37</v>
      </c>
      <c r="E87" s="24">
        <v>20.041</v>
      </c>
      <c r="F87" s="24">
        <v>2.2440000000000002</v>
      </c>
      <c r="G87" s="24">
        <f t="shared" si="15"/>
        <v>99.015999999999991</v>
      </c>
      <c r="H87" s="24">
        <v>1</v>
      </c>
      <c r="L87" s="19" t="s">
        <v>27</v>
      </c>
      <c r="M87" s="19">
        <f t="shared" si="16"/>
        <v>59.360999999999997</v>
      </c>
      <c r="N87" s="19">
        <f t="shared" si="17"/>
        <v>76.730999999999995</v>
      </c>
      <c r="O87" s="19">
        <f t="shared" si="17"/>
        <v>96.771999999999991</v>
      </c>
      <c r="P87" s="19">
        <f t="shared" si="17"/>
        <v>99.015999999999991</v>
      </c>
      <c r="Q87" s="19">
        <v>1</v>
      </c>
    </row>
    <row r="88" spans="2:17" ht="15.75" x14ac:dyDescent="0.3">
      <c r="B88" s="25" t="s">
        <v>28</v>
      </c>
      <c r="C88" s="25">
        <v>11.88</v>
      </c>
      <c r="D88" s="25">
        <v>7.5060000000000002</v>
      </c>
      <c r="E88" s="25">
        <v>48.411999999999999</v>
      </c>
      <c r="F88" s="25">
        <v>0.58499999999999996</v>
      </c>
      <c r="G88" s="25">
        <f t="shared" si="15"/>
        <v>68.382999999999996</v>
      </c>
      <c r="H88" s="25">
        <v>1</v>
      </c>
      <c r="L88" s="20" t="s">
        <v>28</v>
      </c>
      <c r="M88" s="20">
        <f t="shared" si="16"/>
        <v>11.88</v>
      </c>
      <c r="N88" s="20">
        <f t="shared" si="17"/>
        <v>19.386000000000003</v>
      </c>
      <c r="O88" s="20">
        <f t="shared" si="17"/>
        <v>67.798000000000002</v>
      </c>
      <c r="P88" s="20">
        <f t="shared" si="17"/>
        <v>68.382999999999996</v>
      </c>
      <c r="Q88" s="20">
        <v>1</v>
      </c>
    </row>
    <row r="89" spans="2:17" ht="15.75" x14ac:dyDescent="0.3">
      <c r="B89" s="24" t="s">
        <v>93</v>
      </c>
      <c r="C89" s="24">
        <v>2.0633140000000001</v>
      </c>
      <c r="D89" s="24">
        <v>0.68292699999999995</v>
      </c>
      <c r="E89" s="24">
        <v>43.119396999999999</v>
      </c>
      <c r="F89" s="24">
        <v>0.29268300000000003</v>
      </c>
      <c r="G89" s="24">
        <f t="shared" si="15"/>
        <v>46.158320999999994</v>
      </c>
      <c r="H89" s="24">
        <v>1</v>
      </c>
      <c r="L89" s="19" t="s">
        <v>93</v>
      </c>
      <c r="M89" s="19">
        <f t="shared" si="16"/>
        <v>2.0633140000000001</v>
      </c>
      <c r="N89" s="19">
        <f t="shared" si="17"/>
        <v>2.7462409999999999</v>
      </c>
      <c r="O89" s="19">
        <f t="shared" si="17"/>
        <v>45.865637999999997</v>
      </c>
      <c r="P89" s="19">
        <f t="shared" si="17"/>
        <v>46.158320999999994</v>
      </c>
      <c r="Q89" s="19">
        <v>1</v>
      </c>
    </row>
    <row r="90" spans="2:17" ht="15.75" x14ac:dyDescent="0.3">
      <c r="B90" s="25" t="s">
        <v>94</v>
      </c>
      <c r="C90" s="25">
        <v>2.0819730000000001</v>
      </c>
      <c r="D90" s="25">
        <v>46.515411</v>
      </c>
      <c r="E90" s="25">
        <v>3.409643</v>
      </c>
      <c r="F90" s="25">
        <v>3.3998870000000001</v>
      </c>
      <c r="G90" s="25">
        <f t="shared" si="15"/>
        <v>55.406914</v>
      </c>
      <c r="H90" s="25">
        <v>1</v>
      </c>
      <c r="L90" s="20" t="s">
        <v>94</v>
      </c>
      <c r="M90" s="20">
        <f t="shared" si="16"/>
        <v>2.0819730000000001</v>
      </c>
      <c r="N90" s="20">
        <f t="shared" si="17"/>
        <v>48.597383999999998</v>
      </c>
      <c r="O90" s="20">
        <f t="shared" si="17"/>
        <v>52.007027000000001</v>
      </c>
      <c r="P90" s="20">
        <f t="shared" si="17"/>
        <v>55.406914</v>
      </c>
      <c r="Q90" s="20">
        <v>1</v>
      </c>
    </row>
    <row r="91" spans="2:17" ht="15.75" x14ac:dyDescent="0.3">
      <c r="B91" s="24" t="s">
        <v>95</v>
      </c>
      <c r="C91" s="24">
        <v>1.2261470000000001</v>
      </c>
      <c r="D91" s="24">
        <v>7.1330549999999997</v>
      </c>
      <c r="E91" s="24">
        <v>55.816242000000003</v>
      </c>
      <c r="F91" s="24">
        <v>6.5476890000000001</v>
      </c>
      <c r="G91" s="24">
        <f t="shared" si="15"/>
        <v>70.723133000000004</v>
      </c>
      <c r="H91" s="24">
        <v>1</v>
      </c>
      <c r="L91" s="19" t="s">
        <v>95</v>
      </c>
      <c r="M91" s="19">
        <f t="shared" si="16"/>
        <v>1.2261470000000001</v>
      </c>
      <c r="N91" s="19">
        <f t="shared" si="17"/>
        <v>8.3592019999999998</v>
      </c>
      <c r="O91" s="19">
        <f t="shared" si="17"/>
        <v>64.175443999999999</v>
      </c>
      <c r="P91" s="19">
        <f t="shared" si="17"/>
        <v>70.723133000000004</v>
      </c>
      <c r="Q91" s="19">
        <v>1</v>
      </c>
    </row>
    <row r="92" spans="2:17" ht="15.75" x14ac:dyDescent="0.3">
      <c r="B92" s="25" t="s">
        <v>96</v>
      </c>
      <c r="C92" s="25">
        <v>2.3492090000000001</v>
      </c>
      <c r="D92" s="25">
        <v>49.819659000000001</v>
      </c>
      <c r="E92" s="25">
        <v>13.885078999999999</v>
      </c>
      <c r="F92" s="25">
        <v>13.319224999999999</v>
      </c>
      <c r="G92" s="25">
        <f t="shared" si="15"/>
        <v>79.373172000000011</v>
      </c>
      <c r="H92" s="25">
        <v>1</v>
      </c>
      <c r="L92" s="20" t="s">
        <v>96</v>
      </c>
      <c r="M92" s="20">
        <f t="shared" si="16"/>
        <v>2.3492090000000001</v>
      </c>
      <c r="N92" s="20">
        <f t="shared" si="17"/>
        <v>52.168868000000003</v>
      </c>
      <c r="O92" s="20">
        <f t="shared" si="17"/>
        <v>66.053947000000008</v>
      </c>
      <c r="P92" s="20">
        <f t="shared" si="17"/>
        <v>79.373172000000011</v>
      </c>
      <c r="Q92" s="20">
        <v>1</v>
      </c>
    </row>
    <row r="93" spans="2:17" ht="15.75" x14ac:dyDescent="0.3">
      <c r="B93" s="24" t="s">
        <v>97</v>
      </c>
      <c r="C93" s="24">
        <v>1.130606</v>
      </c>
      <c r="D93" s="24">
        <v>18.055813000000001</v>
      </c>
      <c r="E93" s="24">
        <v>52.027765000000002</v>
      </c>
      <c r="F93" s="24">
        <v>18.055813000000001</v>
      </c>
      <c r="G93" s="24">
        <f t="shared" si="15"/>
        <v>89.269997000000004</v>
      </c>
      <c r="H93" s="24">
        <v>1</v>
      </c>
      <c r="L93" s="19" t="s">
        <v>97</v>
      </c>
      <c r="M93" s="19">
        <f t="shared" si="16"/>
        <v>1.130606</v>
      </c>
      <c r="N93" s="19">
        <f t="shared" si="17"/>
        <v>19.186419000000001</v>
      </c>
      <c r="O93" s="19">
        <f t="shared" si="17"/>
        <v>71.214184000000003</v>
      </c>
      <c r="P93" s="19">
        <f t="shared" si="17"/>
        <v>89.269997000000004</v>
      </c>
      <c r="Q93" s="19">
        <v>1</v>
      </c>
    </row>
    <row r="94" spans="2:17" ht="15.75" x14ac:dyDescent="0.3">
      <c r="B94" s="25" t="s">
        <v>98</v>
      </c>
      <c r="C94" s="25">
        <v>1.3438749999999999</v>
      </c>
      <c r="D94" s="25">
        <v>23.187736000000001</v>
      </c>
      <c r="E94" s="25">
        <v>72.537406000000004</v>
      </c>
      <c r="F94" s="25">
        <v>23.821881999999999</v>
      </c>
      <c r="G94" s="25">
        <f t="shared" si="15"/>
        <v>120.890899</v>
      </c>
      <c r="H94" s="25">
        <v>1</v>
      </c>
      <c r="L94" s="20" t="s">
        <v>98</v>
      </c>
      <c r="M94" s="20">
        <f t="shared" si="16"/>
        <v>1.3438749999999999</v>
      </c>
      <c r="N94" s="20">
        <f t="shared" si="17"/>
        <v>24.531611000000002</v>
      </c>
      <c r="O94" s="20">
        <f t="shared" si="17"/>
        <v>97.069017000000002</v>
      </c>
      <c r="P94" s="20">
        <f t="shared" si="17"/>
        <v>120.890899</v>
      </c>
      <c r="Q94" s="20">
        <v>1</v>
      </c>
    </row>
    <row r="95" spans="2:17" ht="15.75" x14ac:dyDescent="0.3">
      <c r="B95" s="24" t="s">
        <v>114</v>
      </c>
      <c r="C95" s="24">
        <v>2.9430890000000001</v>
      </c>
      <c r="D95" s="24">
        <v>2.2243900000000001</v>
      </c>
      <c r="E95" s="24">
        <v>2.6780490000000001</v>
      </c>
      <c r="F95" s="24">
        <v>1.788618</v>
      </c>
      <c r="G95" s="24">
        <f t="shared" si="15"/>
        <v>9.6341459999999994</v>
      </c>
      <c r="H95" s="24">
        <v>0</v>
      </c>
      <c r="L95" s="19" t="s">
        <v>114</v>
      </c>
      <c r="M95" s="19">
        <f t="shared" si="16"/>
        <v>2.9430890000000001</v>
      </c>
      <c r="N95" s="19">
        <f t="shared" si="17"/>
        <v>5.1674790000000002</v>
      </c>
      <c r="O95" s="19">
        <f t="shared" si="17"/>
        <v>7.8455279999999998</v>
      </c>
      <c r="P95" s="19">
        <f t="shared" si="17"/>
        <v>9.6341459999999994</v>
      </c>
      <c r="Q95" s="19">
        <v>0</v>
      </c>
    </row>
    <row r="96" spans="2:17" ht="15.75" x14ac:dyDescent="0.3">
      <c r="B96" s="25" t="s">
        <v>115</v>
      </c>
      <c r="C96" s="25">
        <v>2.9430890000000001</v>
      </c>
      <c r="D96" s="25">
        <v>2.2243900000000001</v>
      </c>
      <c r="E96" s="25">
        <v>2.5317069999999999</v>
      </c>
      <c r="F96" s="25">
        <v>1.6422760000000001</v>
      </c>
      <c r="G96" s="25">
        <f t="shared" si="15"/>
        <v>9.3414619999999999</v>
      </c>
      <c r="H96" s="25">
        <v>0</v>
      </c>
      <c r="L96" s="20" t="s">
        <v>115</v>
      </c>
      <c r="M96" s="20">
        <f t="shared" si="16"/>
        <v>2.9430890000000001</v>
      </c>
      <c r="N96" s="20">
        <f t="shared" si="17"/>
        <v>5.1674790000000002</v>
      </c>
      <c r="O96" s="20">
        <f t="shared" si="17"/>
        <v>7.6991860000000001</v>
      </c>
      <c r="P96" s="20">
        <f t="shared" si="17"/>
        <v>9.3414619999999999</v>
      </c>
      <c r="Q96" s="20">
        <v>0</v>
      </c>
    </row>
    <row r="97" spans="2:18" ht="15.75" x14ac:dyDescent="0.3">
      <c r="B97" s="24" t="s">
        <v>84</v>
      </c>
      <c r="C97" s="24">
        <v>0.43902400000000003</v>
      </c>
      <c r="D97" s="24">
        <v>0.43902400000000003</v>
      </c>
      <c r="E97" s="24">
        <v>19.447057000000001</v>
      </c>
      <c r="F97" s="24">
        <v>0.21951200000000001</v>
      </c>
      <c r="G97" s="24">
        <f t="shared" si="15"/>
        <v>20.544617000000002</v>
      </c>
      <c r="H97" s="24">
        <v>1</v>
      </c>
      <c r="L97" s="19" t="s">
        <v>84</v>
      </c>
      <c r="M97" s="19">
        <f t="shared" si="16"/>
        <v>0.43902400000000003</v>
      </c>
      <c r="N97" s="19">
        <f t="shared" si="17"/>
        <v>0.87804800000000005</v>
      </c>
      <c r="O97" s="19">
        <f t="shared" si="17"/>
        <v>20.325105000000001</v>
      </c>
      <c r="P97" s="19">
        <f t="shared" si="17"/>
        <v>20.544617000000002</v>
      </c>
      <c r="Q97" s="19">
        <v>1</v>
      </c>
    </row>
    <row r="98" spans="2:18" ht="15.75" x14ac:dyDescent="0.3">
      <c r="B98" s="25" t="s">
        <v>100</v>
      </c>
      <c r="C98" s="25">
        <v>2.9430890000000001</v>
      </c>
      <c r="D98" s="25">
        <v>2.2243900000000001</v>
      </c>
      <c r="E98" s="25">
        <v>2.195122</v>
      </c>
      <c r="F98" s="25">
        <v>1.417886</v>
      </c>
      <c r="G98" s="25">
        <f t="shared" si="15"/>
        <v>8.780486999999999</v>
      </c>
      <c r="H98" s="25">
        <v>0</v>
      </c>
      <c r="L98" s="20" t="s">
        <v>100</v>
      </c>
      <c r="M98" s="20">
        <f t="shared" si="16"/>
        <v>2.9430890000000001</v>
      </c>
      <c r="N98" s="20">
        <f t="shared" si="17"/>
        <v>5.1674790000000002</v>
      </c>
      <c r="O98" s="20">
        <f t="shared" si="17"/>
        <v>7.3626009999999997</v>
      </c>
      <c r="P98" s="20">
        <f t="shared" si="17"/>
        <v>8.780486999999999</v>
      </c>
      <c r="Q98" s="20">
        <v>0</v>
      </c>
    </row>
    <row r="99" spans="2:18" ht="15.75" x14ac:dyDescent="0.3">
      <c r="B99" s="24" t="s">
        <v>101</v>
      </c>
      <c r="C99" s="24">
        <v>2.9430890000000001</v>
      </c>
      <c r="D99" s="24">
        <v>2.2243900000000001</v>
      </c>
      <c r="E99" s="24">
        <v>2.195122</v>
      </c>
      <c r="F99" s="24">
        <v>1.417886</v>
      </c>
      <c r="G99" s="24">
        <f t="shared" si="15"/>
        <v>8.780486999999999</v>
      </c>
      <c r="H99" s="24">
        <v>0</v>
      </c>
      <c r="L99" s="19" t="s">
        <v>101</v>
      </c>
      <c r="M99" s="19">
        <f t="shared" si="16"/>
        <v>2.9430890000000001</v>
      </c>
      <c r="N99" s="19">
        <f t="shared" si="17"/>
        <v>5.1674790000000002</v>
      </c>
      <c r="O99" s="19">
        <f t="shared" si="17"/>
        <v>7.3626009999999997</v>
      </c>
      <c r="P99" s="19">
        <f t="shared" si="17"/>
        <v>8.780486999999999</v>
      </c>
      <c r="Q99" s="19">
        <v>0</v>
      </c>
    </row>
    <row r="100" spans="2:18" ht="15.75" x14ac:dyDescent="0.3">
      <c r="B100" s="25" t="s">
        <v>102</v>
      </c>
      <c r="C100" s="25">
        <v>2.9430890000000001</v>
      </c>
      <c r="D100" s="25">
        <v>2.2243900000000001</v>
      </c>
      <c r="E100" s="25">
        <v>2.195122</v>
      </c>
      <c r="F100" s="25">
        <v>1.417886</v>
      </c>
      <c r="G100" s="25">
        <f t="shared" si="15"/>
        <v>8.780486999999999</v>
      </c>
      <c r="H100" s="25">
        <v>0</v>
      </c>
      <c r="L100" s="20" t="s">
        <v>102</v>
      </c>
      <c r="M100" s="20">
        <f t="shared" si="16"/>
        <v>2.9430890000000001</v>
      </c>
      <c r="N100" s="20">
        <f t="shared" si="17"/>
        <v>5.1674790000000002</v>
      </c>
      <c r="O100" s="20">
        <f t="shared" si="17"/>
        <v>7.3626009999999997</v>
      </c>
      <c r="P100" s="20">
        <f t="shared" si="17"/>
        <v>8.780486999999999</v>
      </c>
      <c r="Q100" s="20">
        <v>0</v>
      </c>
    </row>
    <row r="101" spans="2:18" ht="15.75" x14ac:dyDescent="0.3">
      <c r="B101" s="26" t="s">
        <v>91</v>
      </c>
      <c r="C101" s="34">
        <f>SUM(C41:C100)</f>
        <v>1239.3080189311702</v>
      </c>
      <c r="D101" s="34">
        <f t="shared" ref="D101:H101" si="18">SUM(D41:D100)</f>
        <v>1165.8374190891293</v>
      </c>
      <c r="E101" s="34">
        <f t="shared" si="18"/>
        <v>765.18989423020651</v>
      </c>
      <c r="F101" s="34">
        <f t="shared" si="18"/>
        <v>232.51915591936904</v>
      </c>
      <c r="G101" s="34">
        <f t="shared" si="18"/>
        <v>3402.8544881698731</v>
      </c>
      <c r="H101" s="26">
        <f t="shared" si="18"/>
        <v>68</v>
      </c>
      <c r="L101" s="26" t="s">
        <v>91</v>
      </c>
      <c r="M101" s="34">
        <f>SUM(M41:M100)</f>
        <v>1239.3080189311702</v>
      </c>
      <c r="N101" s="34">
        <f t="shared" ref="N101" si="19">SUM(N41:N100)</f>
        <v>2405.1454380202995</v>
      </c>
      <c r="O101" s="34">
        <f t="shared" ref="O101" si="20">SUM(O41:O100)</f>
        <v>3170.3353322505036</v>
      </c>
      <c r="P101" s="34">
        <f t="shared" ref="P101" si="21">SUM(P41:P100)</f>
        <v>3402.8544881698731</v>
      </c>
      <c r="Q101" s="34">
        <f t="shared" ref="Q101" si="22">SUM(Q41:Q100)</f>
        <v>68</v>
      </c>
      <c r="R101" s="31"/>
    </row>
    <row r="102" spans="2:18" x14ac:dyDescent="0.25">
      <c r="B102" s="29"/>
      <c r="C102" s="29"/>
      <c r="D102" s="29"/>
      <c r="E102" s="29"/>
      <c r="F102" s="29"/>
      <c r="G102" s="29"/>
      <c r="H102" s="29"/>
      <c r="L102" s="33"/>
      <c r="M102" s="33"/>
      <c r="N102" s="33"/>
      <c r="O102" s="33"/>
      <c r="P102" s="33"/>
      <c r="Q102" s="33"/>
    </row>
    <row r="103" spans="2:18" x14ac:dyDescent="0.25">
      <c r="B103" s="29"/>
      <c r="C103" s="29"/>
      <c r="D103" s="29"/>
      <c r="E103" s="29"/>
      <c r="F103" s="29"/>
      <c r="G103" s="29"/>
      <c r="H103" s="29"/>
      <c r="L103" s="33"/>
      <c r="M103" s="33"/>
      <c r="N103" s="33"/>
      <c r="O103" s="33"/>
      <c r="P103" s="33"/>
      <c r="Q103" s="33"/>
    </row>
    <row r="104" spans="2:18" x14ac:dyDescent="0.25">
      <c r="B104" s="29"/>
      <c r="C104" s="29"/>
      <c r="D104" s="29"/>
      <c r="E104" s="29"/>
      <c r="F104" s="29"/>
      <c r="G104" s="29"/>
      <c r="H104" s="29"/>
      <c r="L104" s="33"/>
      <c r="M104" s="33"/>
      <c r="N104" s="33"/>
      <c r="O104" s="33"/>
      <c r="P104" s="33"/>
      <c r="Q104" s="33"/>
    </row>
    <row r="105" spans="2:18" ht="15.75" x14ac:dyDescent="0.3">
      <c r="B105" s="48" t="s">
        <v>29</v>
      </c>
      <c r="C105" s="48"/>
      <c r="D105" s="48"/>
      <c r="E105" s="48"/>
      <c r="F105" s="48"/>
      <c r="G105" s="48"/>
      <c r="H105" s="48"/>
      <c r="L105" s="49" t="s">
        <v>71</v>
      </c>
      <c r="M105" s="49"/>
      <c r="N105" s="49"/>
      <c r="O105" s="49"/>
      <c r="P105" s="49"/>
      <c r="Q105" s="49"/>
    </row>
    <row r="106" spans="2:18" ht="15.75" x14ac:dyDescent="0.3">
      <c r="B106" s="32" t="s">
        <v>2</v>
      </c>
      <c r="C106" s="32">
        <v>2020</v>
      </c>
      <c r="D106" s="32">
        <v>2021</v>
      </c>
      <c r="E106" s="32">
        <v>2022</v>
      </c>
      <c r="F106" s="32">
        <v>2023</v>
      </c>
      <c r="G106" s="32" t="s">
        <v>3</v>
      </c>
      <c r="H106" s="32" t="s">
        <v>4</v>
      </c>
      <c r="L106" s="35" t="s">
        <v>2</v>
      </c>
      <c r="M106" s="47">
        <v>2020</v>
      </c>
      <c r="N106" s="47">
        <v>2021</v>
      </c>
      <c r="O106" s="47">
        <v>2022</v>
      </c>
      <c r="P106" s="47">
        <v>2023</v>
      </c>
      <c r="Q106" s="35" t="s">
        <v>4</v>
      </c>
    </row>
    <row r="107" spans="2:18" ht="15.75" x14ac:dyDescent="0.3">
      <c r="B107" s="24" t="s">
        <v>105</v>
      </c>
      <c r="C107" s="24">
        <v>0</v>
      </c>
      <c r="D107" s="24">
        <v>2.1496010000000001</v>
      </c>
      <c r="E107" s="24">
        <v>64.454414999999997</v>
      </c>
      <c r="F107" s="24">
        <v>0.24390200000000001</v>
      </c>
      <c r="G107" s="24">
        <f>SUM(C107:F107)</f>
        <v>66.847918000000007</v>
      </c>
      <c r="H107" s="24">
        <v>1</v>
      </c>
      <c r="L107" s="19" t="s">
        <v>105</v>
      </c>
      <c r="M107" s="19">
        <f>C107</f>
        <v>0</v>
      </c>
      <c r="N107" s="19">
        <f>M107+D107</f>
        <v>2.1496010000000001</v>
      </c>
      <c r="O107" s="19">
        <f t="shared" ref="O107:P122" si="23">N107+E107</f>
        <v>66.604016000000001</v>
      </c>
      <c r="P107" s="19">
        <f t="shared" si="23"/>
        <v>66.847918000000007</v>
      </c>
      <c r="Q107" s="19">
        <v>1</v>
      </c>
    </row>
    <row r="108" spans="2:18" ht="15.75" x14ac:dyDescent="0.3">
      <c r="B108" s="25" t="s">
        <v>106</v>
      </c>
      <c r="C108" s="25">
        <v>0</v>
      </c>
      <c r="D108" s="25">
        <v>1.79949</v>
      </c>
      <c r="E108" s="25">
        <v>0.29268300000000003</v>
      </c>
      <c r="F108" s="25">
        <v>0</v>
      </c>
      <c r="G108" s="25">
        <f t="shared" ref="G108:G165" si="24">SUM(C108:F108)</f>
        <v>2.0921729999999998</v>
      </c>
      <c r="H108" s="25">
        <v>0</v>
      </c>
      <c r="L108" s="20" t="s">
        <v>106</v>
      </c>
      <c r="M108" s="20">
        <f t="shared" ref="M108:M165" si="25">C108</f>
        <v>0</v>
      </c>
      <c r="N108" s="20">
        <f t="shared" ref="N108:P165" si="26">M108+D108</f>
        <v>1.79949</v>
      </c>
      <c r="O108" s="20">
        <f t="shared" si="23"/>
        <v>2.0921729999999998</v>
      </c>
      <c r="P108" s="20">
        <f t="shared" si="23"/>
        <v>2.0921729999999998</v>
      </c>
      <c r="Q108" s="20">
        <v>0</v>
      </c>
    </row>
    <row r="109" spans="2:18" ht="15.75" x14ac:dyDescent="0.3">
      <c r="B109" s="24" t="s">
        <v>107</v>
      </c>
      <c r="C109" s="24">
        <v>0</v>
      </c>
      <c r="D109" s="24">
        <v>0.51946999999999999</v>
      </c>
      <c r="E109" s="24">
        <v>0.29268300000000003</v>
      </c>
      <c r="F109" s="24">
        <v>0</v>
      </c>
      <c r="G109" s="24">
        <f t="shared" si="24"/>
        <v>0.81215300000000001</v>
      </c>
      <c r="H109" s="24">
        <v>0</v>
      </c>
      <c r="L109" s="19" t="s">
        <v>107</v>
      </c>
      <c r="M109" s="19">
        <f t="shared" si="25"/>
        <v>0</v>
      </c>
      <c r="N109" s="19">
        <f t="shared" si="26"/>
        <v>0.51946999999999999</v>
      </c>
      <c r="O109" s="19">
        <f t="shared" si="23"/>
        <v>0.81215300000000001</v>
      </c>
      <c r="P109" s="19">
        <f t="shared" si="23"/>
        <v>0.81215300000000001</v>
      </c>
      <c r="Q109" s="19">
        <v>0</v>
      </c>
    </row>
    <row r="110" spans="2:18" ht="15.75" x14ac:dyDescent="0.3">
      <c r="B110" s="25" t="s">
        <v>108</v>
      </c>
      <c r="C110" s="25">
        <v>0</v>
      </c>
      <c r="D110" s="25">
        <v>1.2627710000000001</v>
      </c>
      <c r="E110" s="25">
        <v>0.91628900000000002</v>
      </c>
      <c r="F110" s="25">
        <v>79.121055999999996</v>
      </c>
      <c r="G110" s="25">
        <f t="shared" si="24"/>
        <v>81.300116000000003</v>
      </c>
      <c r="H110" s="25">
        <v>1</v>
      </c>
      <c r="L110" s="20" t="s">
        <v>108</v>
      </c>
      <c r="M110" s="20">
        <f t="shared" si="25"/>
        <v>0</v>
      </c>
      <c r="N110" s="20">
        <f t="shared" si="26"/>
        <v>1.2627710000000001</v>
      </c>
      <c r="O110" s="20">
        <f t="shared" si="23"/>
        <v>2.1790600000000002</v>
      </c>
      <c r="P110" s="20">
        <f t="shared" si="23"/>
        <v>81.300116000000003</v>
      </c>
      <c r="Q110" s="20">
        <v>1</v>
      </c>
    </row>
    <row r="111" spans="2:18" ht="15.75" x14ac:dyDescent="0.3">
      <c r="B111" s="24" t="s">
        <v>109</v>
      </c>
      <c r="C111" s="24">
        <v>0</v>
      </c>
      <c r="D111" s="24">
        <v>3.6366269999999998</v>
      </c>
      <c r="E111" s="24">
        <v>96.511269999999996</v>
      </c>
      <c r="F111" s="24">
        <v>0</v>
      </c>
      <c r="G111" s="24">
        <f t="shared" si="24"/>
        <v>100.147897</v>
      </c>
      <c r="H111" s="24">
        <v>1</v>
      </c>
      <c r="L111" s="19" t="s">
        <v>109</v>
      </c>
      <c r="M111" s="19">
        <f t="shared" si="25"/>
        <v>0</v>
      </c>
      <c r="N111" s="19">
        <f t="shared" si="26"/>
        <v>3.6366269999999998</v>
      </c>
      <c r="O111" s="19">
        <f t="shared" si="23"/>
        <v>100.147897</v>
      </c>
      <c r="P111" s="19">
        <f t="shared" si="23"/>
        <v>100.147897</v>
      </c>
      <c r="Q111" s="19">
        <v>1</v>
      </c>
    </row>
    <row r="112" spans="2:18" ht="15.75" x14ac:dyDescent="0.3">
      <c r="B112" s="25" t="s">
        <v>110</v>
      </c>
      <c r="C112" s="25">
        <v>0</v>
      </c>
      <c r="D112" s="25">
        <v>0.54814099999999999</v>
      </c>
      <c r="E112" s="25">
        <v>20.567896999999999</v>
      </c>
      <c r="F112" s="25">
        <v>54.938519999999997</v>
      </c>
      <c r="G112" s="25">
        <f t="shared" si="24"/>
        <v>76.054558</v>
      </c>
      <c r="H112" s="25">
        <v>1</v>
      </c>
      <c r="L112" s="20" t="s">
        <v>110</v>
      </c>
      <c r="M112" s="20">
        <f t="shared" si="25"/>
        <v>0</v>
      </c>
      <c r="N112" s="20">
        <f t="shared" si="26"/>
        <v>0.54814099999999999</v>
      </c>
      <c r="O112" s="20">
        <f t="shared" si="23"/>
        <v>21.116038</v>
      </c>
      <c r="P112" s="20">
        <f t="shared" si="23"/>
        <v>76.054558</v>
      </c>
      <c r="Q112" s="20">
        <v>1</v>
      </c>
    </row>
    <row r="113" spans="2:17" ht="15.75" x14ac:dyDescent="0.3">
      <c r="B113" s="24" t="s">
        <v>111</v>
      </c>
      <c r="C113" s="24">
        <v>0</v>
      </c>
      <c r="D113" s="24">
        <v>0.10162599999999999</v>
      </c>
      <c r="E113" s="24">
        <v>1.3586579999999999</v>
      </c>
      <c r="F113" s="24">
        <v>0.146342</v>
      </c>
      <c r="G113" s="24">
        <f t="shared" si="24"/>
        <v>1.6066259999999999</v>
      </c>
      <c r="H113" s="24">
        <v>0</v>
      </c>
      <c r="L113" s="19" t="s">
        <v>111</v>
      </c>
      <c r="M113" s="19">
        <f t="shared" si="25"/>
        <v>0</v>
      </c>
      <c r="N113" s="19">
        <f t="shared" si="26"/>
        <v>0.10162599999999999</v>
      </c>
      <c r="O113" s="19">
        <f t="shared" si="23"/>
        <v>1.4602839999999999</v>
      </c>
      <c r="P113" s="19">
        <f t="shared" si="23"/>
        <v>1.6066259999999999</v>
      </c>
      <c r="Q113" s="19">
        <v>0</v>
      </c>
    </row>
    <row r="114" spans="2:17" ht="15.75" x14ac:dyDescent="0.3">
      <c r="B114" s="25" t="s">
        <v>112</v>
      </c>
      <c r="C114" s="25">
        <v>3.0717080000000001</v>
      </c>
      <c r="D114" s="25">
        <v>23.585856</v>
      </c>
      <c r="E114" s="25">
        <v>32.317329000000001</v>
      </c>
      <c r="F114" s="25">
        <v>0</v>
      </c>
      <c r="G114" s="25">
        <f t="shared" si="24"/>
        <v>58.974893000000002</v>
      </c>
      <c r="H114" s="25">
        <v>4</v>
      </c>
      <c r="L114" s="20" t="s">
        <v>112</v>
      </c>
      <c r="M114" s="20">
        <f t="shared" si="25"/>
        <v>3.0717080000000001</v>
      </c>
      <c r="N114" s="20">
        <f t="shared" si="26"/>
        <v>26.657564000000001</v>
      </c>
      <c r="O114" s="20">
        <f t="shared" si="23"/>
        <v>58.974893000000002</v>
      </c>
      <c r="P114" s="20">
        <f t="shared" si="23"/>
        <v>58.974893000000002</v>
      </c>
      <c r="Q114" s="20">
        <v>4</v>
      </c>
    </row>
    <row r="115" spans="2:17" ht="15.75" x14ac:dyDescent="0.3">
      <c r="B115" s="24" t="s">
        <v>113</v>
      </c>
      <c r="C115" s="24">
        <v>0</v>
      </c>
      <c r="D115" s="24">
        <v>29.788122000000001</v>
      </c>
      <c r="E115" s="24">
        <v>19.377319</v>
      </c>
      <c r="F115" s="24">
        <v>0</v>
      </c>
      <c r="G115" s="24">
        <f t="shared" si="24"/>
        <v>49.165441000000001</v>
      </c>
      <c r="H115" s="24">
        <v>3</v>
      </c>
      <c r="L115" s="19" t="s">
        <v>113</v>
      </c>
      <c r="M115" s="19">
        <f t="shared" si="25"/>
        <v>0</v>
      </c>
      <c r="N115" s="19">
        <f t="shared" si="26"/>
        <v>29.788122000000001</v>
      </c>
      <c r="O115" s="19">
        <f t="shared" si="23"/>
        <v>49.165441000000001</v>
      </c>
      <c r="P115" s="19">
        <f t="shared" si="23"/>
        <v>49.165441000000001</v>
      </c>
      <c r="Q115" s="19">
        <v>3</v>
      </c>
    </row>
    <row r="116" spans="2:17" ht="15.75" x14ac:dyDescent="0.3">
      <c r="B116" s="25" t="s">
        <v>85</v>
      </c>
      <c r="C116" s="25">
        <v>0</v>
      </c>
      <c r="D116" s="25">
        <v>0</v>
      </c>
      <c r="E116" s="25">
        <v>0</v>
      </c>
      <c r="F116" s="25">
        <v>0</v>
      </c>
      <c r="G116" s="25">
        <f t="shared" si="24"/>
        <v>0</v>
      </c>
      <c r="H116" s="25">
        <v>0</v>
      </c>
      <c r="L116" s="20" t="s">
        <v>85</v>
      </c>
      <c r="M116" s="20">
        <f t="shared" si="25"/>
        <v>0</v>
      </c>
      <c r="N116" s="20">
        <f t="shared" si="26"/>
        <v>0</v>
      </c>
      <c r="O116" s="20">
        <f t="shared" si="23"/>
        <v>0</v>
      </c>
      <c r="P116" s="20">
        <f t="shared" si="23"/>
        <v>0</v>
      </c>
      <c r="Q116" s="20">
        <v>0</v>
      </c>
    </row>
    <row r="117" spans="2:17" ht="15.75" x14ac:dyDescent="0.3">
      <c r="B117" s="24" t="s">
        <v>5</v>
      </c>
      <c r="C117" s="24">
        <v>0</v>
      </c>
      <c r="D117" s="24">
        <v>0</v>
      </c>
      <c r="E117" s="24">
        <v>10.247</v>
      </c>
      <c r="F117" s="24">
        <v>0</v>
      </c>
      <c r="G117" s="24">
        <f t="shared" si="24"/>
        <v>10.247</v>
      </c>
      <c r="H117" s="24">
        <v>1</v>
      </c>
      <c r="L117" s="19" t="s">
        <v>5</v>
      </c>
      <c r="M117" s="19">
        <f t="shared" si="25"/>
        <v>0</v>
      </c>
      <c r="N117" s="19">
        <f t="shared" si="26"/>
        <v>0</v>
      </c>
      <c r="O117" s="19">
        <f t="shared" si="23"/>
        <v>10.247</v>
      </c>
      <c r="P117" s="19">
        <f t="shared" si="23"/>
        <v>10.247</v>
      </c>
      <c r="Q117" s="19">
        <v>1</v>
      </c>
    </row>
    <row r="118" spans="2:17" ht="15.75" x14ac:dyDescent="0.3">
      <c r="B118" s="25" t="s">
        <v>7</v>
      </c>
      <c r="C118" s="25">
        <v>13.561</v>
      </c>
      <c r="D118" s="25">
        <v>12.627000000000001</v>
      </c>
      <c r="E118" s="25">
        <v>19.748999999999999</v>
      </c>
      <c r="F118" s="25">
        <v>0</v>
      </c>
      <c r="G118" s="25">
        <f t="shared" si="24"/>
        <v>45.936999999999998</v>
      </c>
      <c r="H118" s="25">
        <v>4</v>
      </c>
      <c r="L118" s="20" t="s">
        <v>7</v>
      </c>
      <c r="M118" s="20">
        <f t="shared" si="25"/>
        <v>13.561</v>
      </c>
      <c r="N118" s="20">
        <f t="shared" si="26"/>
        <v>26.188000000000002</v>
      </c>
      <c r="O118" s="20">
        <f t="shared" si="23"/>
        <v>45.936999999999998</v>
      </c>
      <c r="P118" s="20">
        <f t="shared" si="23"/>
        <v>45.936999999999998</v>
      </c>
      <c r="Q118" s="20">
        <v>4</v>
      </c>
    </row>
    <row r="119" spans="2:17" ht="15.75" x14ac:dyDescent="0.3">
      <c r="B119" s="24" t="s">
        <v>53</v>
      </c>
      <c r="C119" s="24">
        <v>10.350034000000001</v>
      </c>
      <c r="D119" s="24">
        <v>20.200173000000007</v>
      </c>
      <c r="E119" s="24">
        <v>0.57401699999999778</v>
      </c>
      <c r="F119" s="24">
        <v>0</v>
      </c>
      <c r="G119" s="24">
        <f t="shared" si="24"/>
        <v>31.124224000000005</v>
      </c>
      <c r="H119" s="24">
        <v>2</v>
      </c>
      <c r="L119" s="19" t="s">
        <v>53</v>
      </c>
      <c r="M119" s="19">
        <f t="shared" si="25"/>
        <v>10.350034000000001</v>
      </c>
      <c r="N119" s="19">
        <f t="shared" si="26"/>
        <v>30.550207000000007</v>
      </c>
      <c r="O119" s="19">
        <f t="shared" si="23"/>
        <v>31.124224000000005</v>
      </c>
      <c r="P119" s="19">
        <f t="shared" si="23"/>
        <v>31.124224000000005</v>
      </c>
      <c r="Q119" s="19">
        <v>2</v>
      </c>
    </row>
    <row r="120" spans="2:17" ht="15.75" x14ac:dyDescent="0.3">
      <c r="B120" s="25" t="s">
        <v>11</v>
      </c>
      <c r="C120" s="25">
        <v>10.037000000000001</v>
      </c>
      <c r="D120" s="25">
        <v>32.92</v>
      </c>
      <c r="E120" s="25">
        <v>32.036000000000001</v>
      </c>
      <c r="F120" s="25">
        <v>0</v>
      </c>
      <c r="G120" s="25">
        <f t="shared" si="24"/>
        <v>74.992999999999995</v>
      </c>
      <c r="H120" s="25">
        <v>3</v>
      </c>
      <c r="L120" s="20" t="s">
        <v>11</v>
      </c>
      <c r="M120" s="20">
        <f t="shared" si="25"/>
        <v>10.037000000000001</v>
      </c>
      <c r="N120" s="20">
        <f t="shared" si="26"/>
        <v>42.957000000000001</v>
      </c>
      <c r="O120" s="20">
        <f t="shared" si="23"/>
        <v>74.992999999999995</v>
      </c>
      <c r="P120" s="20">
        <f t="shared" si="23"/>
        <v>74.992999999999995</v>
      </c>
      <c r="Q120" s="20">
        <v>3</v>
      </c>
    </row>
    <row r="121" spans="2:17" ht="15.75" x14ac:dyDescent="0.3">
      <c r="B121" s="24" t="s">
        <v>54</v>
      </c>
      <c r="C121" s="24">
        <v>7.0000000000000001E-3</v>
      </c>
      <c r="D121" s="24">
        <v>9.4450000000000003</v>
      </c>
      <c r="E121" s="24">
        <v>32.933999999999997</v>
      </c>
      <c r="F121" s="24">
        <v>0</v>
      </c>
      <c r="G121" s="24">
        <f t="shared" si="24"/>
        <v>42.385999999999996</v>
      </c>
      <c r="H121" s="24">
        <v>3</v>
      </c>
      <c r="L121" s="19" t="s">
        <v>54</v>
      </c>
      <c r="M121" s="19">
        <f t="shared" si="25"/>
        <v>7.0000000000000001E-3</v>
      </c>
      <c r="N121" s="19">
        <f t="shared" si="26"/>
        <v>9.452</v>
      </c>
      <c r="O121" s="19">
        <f t="shared" si="23"/>
        <v>42.385999999999996</v>
      </c>
      <c r="P121" s="19">
        <f t="shared" si="23"/>
        <v>42.385999999999996</v>
      </c>
      <c r="Q121" s="19">
        <v>3</v>
      </c>
    </row>
    <row r="122" spans="2:17" ht="15.75" x14ac:dyDescent="0.3">
      <c r="B122" s="25" t="s">
        <v>55</v>
      </c>
      <c r="C122" s="25">
        <v>2.1589999999999998</v>
      </c>
      <c r="D122" s="25">
        <v>21.001999999999999</v>
      </c>
      <c r="E122" s="25">
        <v>9.9480000000000004</v>
      </c>
      <c r="F122" s="25">
        <v>0</v>
      </c>
      <c r="G122" s="25">
        <f t="shared" si="24"/>
        <v>33.108999999999995</v>
      </c>
      <c r="H122" s="25">
        <v>2</v>
      </c>
      <c r="L122" s="20" t="s">
        <v>55</v>
      </c>
      <c r="M122" s="20">
        <f t="shared" si="25"/>
        <v>2.1589999999999998</v>
      </c>
      <c r="N122" s="20">
        <f t="shared" si="26"/>
        <v>23.160999999999998</v>
      </c>
      <c r="O122" s="20">
        <f t="shared" si="23"/>
        <v>33.108999999999995</v>
      </c>
      <c r="P122" s="20">
        <f t="shared" si="23"/>
        <v>33.108999999999995</v>
      </c>
      <c r="Q122" s="20">
        <v>2</v>
      </c>
    </row>
    <row r="123" spans="2:17" ht="15.75" x14ac:dyDescent="0.3">
      <c r="B123" s="24" t="s">
        <v>56</v>
      </c>
      <c r="C123" s="24">
        <v>0.54100000000000004</v>
      </c>
      <c r="D123" s="24">
        <v>3.0049999999999999</v>
      </c>
      <c r="E123" s="24">
        <v>16.96</v>
      </c>
      <c r="F123" s="24">
        <v>0</v>
      </c>
      <c r="G123" s="24">
        <f t="shared" si="24"/>
        <v>20.506</v>
      </c>
      <c r="H123" s="24">
        <v>2</v>
      </c>
      <c r="L123" s="19" t="s">
        <v>56</v>
      </c>
      <c r="M123" s="19">
        <f t="shared" si="25"/>
        <v>0.54100000000000004</v>
      </c>
      <c r="N123" s="19">
        <f t="shared" si="26"/>
        <v>3.5459999999999998</v>
      </c>
      <c r="O123" s="19">
        <f t="shared" si="26"/>
        <v>20.506</v>
      </c>
      <c r="P123" s="19">
        <f t="shared" si="26"/>
        <v>20.506</v>
      </c>
      <c r="Q123" s="19">
        <v>2</v>
      </c>
    </row>
    <row r="124" spans="2:17" ht="15.75" x14ac:dyDescent="0.3">
      <c r="B124" s="25" t="s">
        <v>57</v>
      </c>
      <c r="C124" s="25">
        <v>1.3919999999999999</v>
      </c>
      <c r="D124" s="25">
        <v>1.7150000000000001</v>
      </c>
      <c r="E124" s="25">
        <v>58.87</v>
      </c>
      <c r="F124" s="25">
        <v>0</v>
      </c>
      <c r="G124" s="25">
        <f t="shared" si="24"/>
        <v>61.976999999999997</v>
      </c>
      <c r="H124" s="25">
        <v>2</v>
      </c>
      <c r="L124" s="20" t="s">
        <v>57</v>
      </c>
      <c r="M124" s="20">
        <f t="shared" si="25"/>
        <v>1.3919999999999999</v>
      </c>
      <c r="N124" s="20">
        <f t="shared" si="26"/>
        <v>3.1070000000000002</v>
      </c>
      <c r="O124" s="20">
        <f t="shared" si="26"/>
        <v>61.976999999999997</v>
      </c>
      <c r="P124" s="20">
        <f t="shared" si="26"/>
        <v>61.976999999999997</v>
      </c>
      <c r="Q124" s="20">
        <v>2</v>
      </c>
    </row>
    <row r="125" spans="2:17" ht="15.75" x14ac:dyDescent="0.3">
      <c r="B125" s="24" t="s">
        <v>58</v>
      </c>
      <c r="C125" s="24">
        <v>1.0346340000000005</v>
      </c>
      <c r="D125" s="24">
        <v>33.893267999999999</v>
      </c>
      <c r="E125" s="24">
        <v>29.592079999999999</v>
      </c>
      <c r="F125" s="24">
        <v>0</v>
      </c>
      <c r="G125" s="24">
        <f t="shared" si="24"/>
        <v>64.519981999999999</v>
      </c>
      <c r="H125" s="24">
        <v>4</v>
      </c>
      <c r="L125" s="19" t="s">
        <v>58</v>
      </c>
      <c r="M125" s="19">
        <f t="shared" si="25"/>
        <v>1.0346340000000005</v>
      </c>
      <c r="N125" s="19">
        <f t="shared" si="26"/>
        <v>34.927902000000003</v>
      </c>
      <c r="O125" s="19">
        <f t="shared" si="26"/>
        <v>64.519981999999999</v>
      </c>
      <c r="P125" s="19">
        <f t="shared" si="26"/>
        <v>64.519981999999999</v>
      </c>
      <c r="Q125" s="19">
        <v>4</v>
      </c>
    </row>
    <row r="126" spans="2:17" ht="15.75" x14ac:dyDescent="0.3">
      <c r="B126" s="25" t="s">
        <v>13</v>
      </c>
      <c r="C126" s="25">
        <v>11.016</v>
      </c>
      <c r="D126" s="25">
        <v>18.387</v>
      </c>
      <c r="E126" s="25">
        <v>17.231000000000002</v>
      </c>
      <c r="F126" s="25">
        <v>0</v>
      </c>
      <c r="G126" s="25">
        <f t="shared" si="24"/>
        <v>46.634</v>
      </c>
      <c r="H126" s="25">
        <v>5</v>
      </c>
      <c r="L126" s="20" t="s">
        <v>13</v>
      </c>
      <c r="M126" s="20">
        <f t="shared" si="25"/>
        <v>11.016</v>
      </c>
      <c r="N126" s="20">
        <f t="shared" si="26"/>
        <v>29.402999999999999</v>
      </c>
      <c r="O126" s="20">
        <f t="shared" si="26"/>
        <v>46.634</v>
      </c>
      <c r="P126" s="20">
        <f t="shared" si="26"/>
        <v>46.634</v>
      </c>
      <c r="Q126" s="20">
        <v>5</v>
      </c>
    </row>
    <row r="127" spans="2:17" ht="15.75" x14ac:dyDescent="0.3">
      <c r="B127" s="24" t="s">
        <v>59</v>
      </c>
      <c r="C127" s="24">
        <v>1.849</v>
      </c>
      <c r="D127" s="24">
        <v>0.27700000000000002</v>
      </c>
      <c r="E127" s="24">
        <v>16.259</v>
      </c>
      <c r="F127" s="24">
        <v>0</v>
      </c>
      <c r="G127" s="24">
        <f t="shared" si="24"/>
        <v>18.385000000000002</v>
      </c>
      <c r="H127" s="24">
        <v>1</v>
      </c>
      <c r="L127" s="19" t="s">
        <v>59</v>
      </c>
      <c r="M127" s="19">
        <f t="shared" si="25"/>
        <v>1.849</v>
      </c>
      <c r="N127" s="19">
        <f t="shared" si="26"/>
        <v>2.1259999999999999</v>
      </c>
      <c r="O127" s="19">
        <f t="shared" si="26"/>
        <v>18.385000000000002</v>
      </c>
      <c r="P127" s="19">
        <f t="shared" si="26"/>
        <v>18.385000000000002</v>
      </c>
      <c r="Q127" s="19">
        <v>1</v>
      </c>
    </row>
    <row r="128" spans="2:17" ht="15.75" x14ac:dyDescent="0.3">
      <c r="B128" s="25" t="s">
        <v>14</v>
      </c>
      <c r="C128" s="25">
        <v>18.504999999999999</v>
      </c>
      <c r="D128" s="25">
        <v>31.707000000000001</v>
      </c>
      <c r="E128" s="25">
        <v>0</v>
      </c>
      <c r="F128" s="25">
        <v>0</v>
      </c>
      <c r="G128" s="25">
        <f t="shared" si="24"/>
        <v>50.212000000000003</v>
      </c>
      <c r="H128" s="25">
        <v>2</v>
      </c>
      <c r="L128" s="20" t="s">
        <v>14</v>
      </c>
      <c r="M128" s="20">
        <f t="shared" si="25"/>
        <v>18.504999999999999</v>
      </c>
      <c r="N128" s="20">
        <f t="shared" si="26"/>
        <v>50.212000000000003</v>
      </c>
      <c r="O128" s="20">
        <f t="shared" si="26"/>
        <v>50.212000000000003</v>
      </c>
      <c r="P128" s="20">
        <f t="shared" si="26"/>
        <v>50.212000000000003</v>
      </c>
      <c r="Q128" s="20">
        <v>2</v>
      </c>
    </row>
    <row r="129" spans="2:17" ht="15.75" x14ac:dyDescent="0.3">
      <c r="B129" s="24" t="s">
        <v>60</v>
      </c>
      <c r="C129" s="24">
        <v>0</v>
      </c>
      <c r="D129" s="24">
        <v>0.79600000000000004</v>
      </c>
      <c r="E129" s="24">
        <v>66.206999999999994</v>
      </c>
      <c r="F129" s="24">
        <v>0</v>
      </c>
      <c r="G129" s="24">
        <f t="shared" si="24"/>
        <v>67.003</v>
      </c>
      <c r="H129" s="24">
        <v>1</v>
      </c>
      <c r="L129" s="19" t="s">
        <v>60</v>
      </c>
      <c r="M129" s="19">
        <f t="shared" si="25"/>
        <v>0</v>
      </c>
      <c r="N129" s="19">
        <f t="shared" si="26"/>
        <v>0.79600000000000004</v>
      </c>
      <c r="O129" s="19">
        <f t="shared" si="26"/>
        <v>67.003</v>
      </c>
      <c r="P129" s="19">
        <f t="shared" si="26"/>
        <v>67.003</v>
      </c>
      <c r="Q129" s="19">
        <v>1</v>
      </c>
    </row>
    <row r="130" spans="2:17" ht="15.75" x14ac:dyDescent="0.3">
      <c r="B130" s="25" t="s">
        <v>61</v>
      </c>
      <c r="C130" s="25">
        <v>0</v>
      </c>
      <c r="D130" s="25">
        <v>46.578000000000003</v>
      </c>
      <c r="E130" s="25">
        <v>39.201000000000001</v>
      </c>
      <c r="F130" s="25">
        <v>0</v>
      </c>
      <c r="G130" s="25">
        <f t="shared" si="24"/>
        <v>85.778999999999996</v>
      </c>
      <c r="H130" s="25">
        <v>2</v>
      </c>
      <c r="L130" s="20" t="s">
        <v>61</v>
      </c>
      <c r="M130" s="20">
        <f t="shared" si="25"/>
        <v>0</v>
      </c>
      <c r="N130" s="20">
        <f t="shared" si="26"/>
        <v>46.578000000000003</v>
      </c>
      <c r="O130" s="20">
        <f t="shared" si="26"/>
        <v>85.778999999999996</v>
      </c>
      <c r="P130" s="20">
        <f t="shared" si="26"/>
        <v>85.778999999999996</v>
      </c>
      <c r="Q130" s="20">
        <v>2</v>
      </c>
    </row>
    <row r="131" spans="2:17" ht="15.75" x14ac:dyDescent="0.3">
      <c r="B131" s="24" t="s">
        <v>62</v>
      </c>
      <c r="C131" s="24">
        <v>0</v>
      </c>
      <c r="D131" s="24">
        <v>39.14</v>
      </c>
      <c r="E131" s="24">
        <v>35.558</v>
      </c>
      <c r="F131" s="24">
        <v>0</v>
      </c>
      <c r="G131" s="24">
        <f t="shared" si="24"/>
        <v>74.698000000000008</v>
      </c>
      <c r="H131" s="24">
        <v>1</v>
      </c>
      <c r="L131" s="19" t="s">
        <v>62</v>
      </c>
      <c r="M131" s="19">
        <f t="shared" si="25"/>
        <v>0</v>
      </c>
      <c r="N131" s="19">
        <f t="shared" si="26"/>
        <v>39.14</v>
      </c>
      <c r="O131" s="19">
        <f t="shared" si="26"/>
        <v>74.698000000000008</v>
      </c>
      <c r="P131" s="19">
        <f t="shared" si="26"/>
        <v>74.698000000000008</v>
      </c>
      <c r="Q131" s="19">
        <v>1</v>
      </c>
    </row>
    <row r="132" spans="2:17" ht="15.75" x14ac:dyDescent="0.3">
      <c r="B132" s="25" t="s">
        <v>63</v>
      </c>
      <c r="C132" s="25">
        <v>8.73</v>
      </c>
      <c r="D132" s="25">
        <v>45.252000000000002</v>
      </c>
      <c r="E132" s="25">
        <v>41.298000000000002</v>
      </c>
      <c r="F132" s="25">
        <v>0</v>
      </c>
      <c r="G132" s="25">
        <f t="shared" si="24"/>
        <v>95.28</v>
      </c>
      <c r="H132" s="25">
        <v>5</v>
      </c>
      <c r="L132" s="20" t="s">
        <v>63</v>
      </c>
      <c r="M132" s="20">
        <f t="shared" si="25"/>
        <v>8.73</v>
      </c>
      <c r="N132" s="20">
        <f t="shared" si="26"/>
        <v>53.981999999999999</v>
      </c>
      <c r="O132" s="20">
        <f t="shared" si="26"/>
        <v>95.28</v>
      </c>
      <c r="P132" s="20">
        <f t="shared" si="26"/>
        <v>95.28</v>
      </c>
      <c r="Q132" s="20">
        <v>5</v>
      </c>
    </row>
    <row r="133" spans="2:17" ht="15.75" x14ac:dyDescent="0.3">
      <c r="B133" s="24" t="s">
        <v>64</v>
      </c>
      <c r="C133" s="24">
        <v>8.2370000000000001</v>
      </c>
      <c r="D133" s="24">
        <v>12.519</v>
      </c>
      <c r="E133" s="24">
        <v>39.381</v>
      </c>
      <c r="F133" s="24">
        <v>0</v>
      </c>
      <c r="G133" s="24">
        <f t="shared" si="24"/>
        <v>60.137</v>
      </c>
      <c r="H133" s="24">
        <v>3</v>
      </c>
      <c r="L133" s="19" t="s">
        <v>64</v>
      </c>
      <c r="M133" s="19">
        <f t="shared" si="25"/>
        <v>8.2370000000000001</v>
      </c>
      <c r="N133" s="19">
        <f t="shared" si="26"/>
        <v>20.756</v>
      </c>
      <c r="O133" s="19">
        <f t="shared" si="26"/>
        <v>60.137</v>
      </c>
      <c r="P133" s="19">
        <f t="shared" si="26"/>
        <v>60.137</v>
      </c>
      <c r="Q133" s="19">
        <v>3</v>
      </c>
    </row>
    <row r="134" spans="2:17" ht="15.75" x14ac:dyDescent="0.3">
      <c r="B134" s="25" t="s">
        <v>86</v>
      </c>
      <c r="C134" s="25">
        <v>0.50731700000000046</v>
      </c>
      <c r="D134" s="25">
        <v>49.074000999999996</v>
      </c>
      <c r="E134" s="25">
        <v>43.213068</v>
      </c>
      <c r="F134" s="25">
        <v>0</v>
      </c>
      <c r="G134" s="25">
        <f t="shared" si="24"/>
        <v>92.794386000000003</v>
      </c>
      <c r="H134" s="25">
        <v>4</v>
      </c>
      <c r="L134" s="20" t="s">
        <v>86</v>
      </c>
      <c r="M134" s="20">
        <f t="shared" si="25"/>
        <v>0.50731700000000046</v>
      </c>
      <c r="N134" s="20">
        <f t="shared" si="26"/>
        <v>49.581317999999996</v>
      </c>
      <c r="O134" s="20">
        <f t="shared" si="26"/>
        <v>92.794386000000003</v>
      </c>
      <c r="P134" s="20">
        <f t="shared" si="26"/>
        <v>92.794386000000003</v>
      </c>
      <c r="Q134" s="20">
        <v>4</v>
      </c>
    </row>
    <row r="135" spans="2:17" ht="15.75" x14ac:dyDescent="0.3">
      <c r="B135" s="24" t="s">
        <v>76</v>
      </c>
      <c r="C135" s="24">
        <v>34.00603414199999</v>
      </c>
      <c r="D135" s="24">
        <v>33.861400212999996</v>
      </c>
      <c r="E135" s="24">
        <v>52.946234137658536</v>
      </c>
      <c r="F135" s="24">
        <v>0</v>
      </c>
      <c r="G135" s="24">
        <f t="shared" si="24"/>
        <v>120.81366849265852</v>
      </c>
      <c r="H135" s="24">
        <v>5</v>
      </c>
      <c r="L135" s="19" t="s">
        <v>76</v>
      </c>
      <c r="M135" s="19">
        <f t="shared" si="25"/>
        <v>34.00603414199999</v>
      </c>
      <c r="N135" s="19">
        <f t="shared" si="26"/>
        <v>67.867434354999986</v>
      </c>
      <c r="O135" s="19">
        <f t="shared" si="26"/>
        <v>120.81366849265852</v>
      </c>
      <c r="P135" s="19">
        <f t="shared" si="26"/>
        <v>120.81366849265852</v>
      </c>
      <c r="Q135" s="19">
        <v>5</v>
      </c>
    </row>
    <row r="136" spans="2:17" ht="15.75" x14ac:dyDescent="0.3">
      <c r="B136" s="25" t="s">
        <v>16</v>
      </c>
      <c r="C136" s="25">
        <v>95.606999999999999</v>
      </c>
      <c r="D136" s="25">
        <v>29.536999999999999</v>
      </c>
      <c r="E136" s="25">
        <v>45.35</v>
      </c>
      <c r="F136" s="25">
        <v>0</v>
      </c>
      <c r="G136" s="25">
        <f t="shared" si="24"/>
        <v>170.494</v>
      </c>
      <c r="H136" s="25">
        <v>6</v>
      </c>
      <c r="L136" s="20" t="s">
        <v>16</v>
      </c>
      <c r="M136" s="20">
        <f t="shared" si="25"/>
        <v>95.606999999999999</v>
      </c>
      <c r="N136" s="20">
        <f t="shared" si="26"/>
        <v>125.14400000000001</v>
      </c>
      <c r="O136" s="20">
        <f t="shared" si="26"/>
        <v>170.494</v>
      </c>
      <c r="P136" s="20">
        <f t="shared" si="26"/>
        <v>170.494</v>
      </c>
      <c r="Q136" s="20">
        <v>6</v>
      </c>
    </row>
    <row r="137" spans="2:17" ht="15.75" x14ac:dyDescent="0.3">
      <c r="B137" s="24" t="s">
        <v>65</v>
      </c>
      <c r="C137" s="24">
        <v>0.50731700000000002</v>
      </c>
      <c r="D137" s="24">
        <v>27.390633999999995</v>
      </c>
      <c r="E137" s="24">
        <v>24.861117</v>
      </c>
      <c r="F137" s="24">
        <v>0</v>
      </c>
      <c r="G137" s="24">
        <f t="shared" si="24"/>
        <v>52.759067999999999</v>
      </c>
      <c r="H137" s="24">
        <v>2</v>
      </c>
      <c r="L137" s="19" t="s">
        <v>65</v>
      </c>
      <c r="M137" s="19">
        <f t="shared" si="25"/>
        <v>0.50731700000000002</v>
      </c>
      <c r="N137" s="19">
        <f t="shared" si="26"/>
        <v>27.897950999999996</v>
      </c>
      <c r="O137" s="19">
        <f t="shared" si="26"/>
        <v>52.759067999999999</v>
      </c>
      <c r="P137" s="19">
        <f t="shared" si="26"/>
        <v>52.759067999999999</v>
      </c>
      <c r="Q137" s="19">
        <v>2</v>
      </c>
    </row>
    <row r="138" spans="2:17" ht="15.75" x14ac:dyDescent="0.3">
      <c r="B138" s="25" t="s">
        <v>66</v>
      </c>
      <c r="C138" s="25">
        <v>0.50700000000000001</v>
      </c>
      <c r="D138" s="25">
        <v>9.1050000000000004</v>
      </c>
      <c r="E138" s="25">
        <v>29.524000000000001</v>
      </c>
      <c r="F138" s="25">
        <v>0</v>
      </c>
      <c r="G138" s="25">
        <f t="shared" si="24"/>
        <v>39.136000000000003</v>
      </c>
      <c r="H138" s="25">
        <v>2</v>
      </c>
      <c r="L138" s="20" t="s">
        <v>66</v>
      </c>
      <c r="M138" s="20">
        <f t="shared" si="25"/>
        <v>0.50700000000000001</v>
      </c>
      <c r="N138" s="20">
        <f t="shared" si="26"/>
        <v>9.6120000000000001</v>
      </c>
      <c r="O138" s="20">
        <f t="shared" si="26"/>
        <v>39.136000000000003</v>
      </c>
      <c r="P138" s="20">
        <f t="shared" si="26"/>
        <v>39.136000000000003</v>
      </c>
      <c r="Q138" s="20">
        <v>2</v>
      </c>
    </row>
    <row r="139" spans="2:17" ht="15.75" x14ac:dyDescent="0.3">
      <c r="B139" s="24" t="s">
        <v>17</v>
      </c>
      <c r="C139" s="24">
        <v>40.646000000000001</v>
      </c>
      <c r="D139" s="24">
        <v>50.707999999999998</v>
      </c>
      <c r="E139" s="24">
        <v>78.429000000000002</v>
      </c>
      <c r="F139" s="24">
        <v>34.761000000000003</v>
      </c>
      <c r="G139" s="24">
        <f t="shared" si="24"/>
        <v>204.54400000000001</v>
      </c>
      <c r="H139" s="24">
        <v>8</v>
      </c>
      <c r="L139" s="19" t="s">
        <v>17</v>
      </c>
      <c r="M139" s="19">
        <f t="shared" si="25"/>
        <v>40.646000000000001</v>
      </c>
      <c r="N139" s="19">
        <f t="shared" si="26"/>
        <v>91.353999999999999</v>
      </c>
      <c r="O139" s="19">
        <f t="shared" si="26"/>
        <v>169.78300000000002</v>
      </c>
      <c r="P139" s="19">
        <f t="shared" si="26"/>
        <v>204.54400000000001</v>
      </c>
      <c r="Q139" s="19">
        <v>8</v>
      </c>
    </row>
    <row r="140" spans="2:17" ht="15.75" x14ac:dyDescent="0.3">
      <c r="B140" s="25" t="s">
        <v>18</v>
      </c>
      <c r="C140" s="25">
        <v>1.976</v>
      </c>
      <c r="D140" s="25">
        <v>38.689</v>
      </c>
      <c r="E140" s="25">
        <v>56.982999999999997</v>
      </c>
      <c r="F140" s="25">
        <v>23.783000000000001</v>
      </c>
      <c r="G140" s="25">
        <f t="shared" si="24"/>
        <v>121.431</v>
      </c>
      <c r="H140" s="25">
        <v>4</v>
      </c>
      <c r="L140" s="20" t="s">
        <v>18</v>
      </c>
      <c r="M140" s="20">
        <f t="shared" si="25"/>
        <v>1.976</v>
      </c>
      <c r="N140" s="20">
        <f t="shared" si="26"/>
        <v>40.664999999999999</v>
      </c>
      <c r="O140" s="20">
        <f t="shared" si="26"/>
        <v>97.647999999999996</v>
      </c>
      <c r="P140" s="20">
        <f t="shared" si="26"/>
        <v>121.431</v>
      </c>
      <c r="Q140" s="20">
        <v>4</v>
      </c>
    </row>
    <row r="141" spans="2:17" ht="15.75" x14ac:dyDescent="0.3">
      <c r="B141" s="24" t="s">
        <v>19</v>
      </c>
      <c r="C141" s="24">
        <v>2.9980000000000002</v>
      </c>
      <c r="D141" s="24">
        <v>70.572000000000003</v>
      </c>
      <c r="E141" s="24">
        <v>2</v>
      </c>
      <c r="F141" s="24">
        <v>80.015000000000001</v>
      </c>
      <c r="G141" s="24">
        <f t="shared" si="24"/>
        <v>155.58500000000001</v>
      </c>
      <c r="H141" s="24">
        <v>4</v>
      </c>
      <c r="L141" s="19" t="s">
        <v>19</v>
      </c>
      <c r="M141" s="19">
        <f t="shared" si="25"/>
        <v>2.9980000000000002</v>
      </c>
      <c r="N141" s="19">
        <f t="shared" si="26"/>
        <v>73.570000000000007</v>
      </c>
      <c r="O141" s="19">
        <f t="shared" si="26"/>
        <v>75.570000000000007</v>
      </c>
      <c r="P141" s="19">
        <f t="shared" si="26"/>
        <v>155.58500000000001</v>
      </c>
      <c r="Q141" s="19">
        <v>4</v>
      </c>
    </row>
    <row r="142" spans="2:17" ht="15.75" x14ac:dyDescent="0.3">
      <c r="B142" s="25" t="s">
        <v>20</v>
      </c>
      <c r="C142" s="25">
        <v>126.294</v>
      </c>
      <c r="D142" s="25">
        <v>29.158000000000001</v>
      </c>
      <c r="E142" s="25">
        <v>63.268000000000001</v>
      </c>
      <c r="F142" s="25">
        <v>30.062999999999999</v>
      </c>
      <c r="G142" s="25">
        <f t="shared" si="24"/>
        <v>248.78299999999999</v>
      </c>
      <c r="H142" s="25">
        <v>7</v>
      </c>
      <c r="L142" s="20" t="s">
        <v>20</v>
      </c>
      <c r="M142" s="20">
        <f t="shared" si="25"/>
        <v>126.294</v>
      </c>
      <c r="N142" s="20">
        <f t="shared" si="26"/>
        <v>155.452</v>
      </c>
      <c r="O142" s="20">
        <f t="shared" si="26"/>
        <v>218.72</v>
      </c>
      <c r="P142" s="20">
        <f t="shared" si="26"/>
        <v>248.78299999999999</v>
      </c>
      <c r="Q142" s="20">
        <v>7</v>
      </c>
    </row>
    <row r="143" spans="2:17" ht="15.75" x14ac:dyDescent="0.3">
      <c r="B143" s="24" t="s">
        <v>21</v>
      </c>
      <c r="C143" s="24">
        <v>0</v>
      </c>
      <c r="D143" s="24">
        <v>0</v>
      </c>
      <c r="E143" s="24">
        <v>0.87642418930762489</v>
      </c>
      <c r="F143" s="24">
        <v>307.75982875200572</v>
      </c>
      <c r="G143" s="24">
        <f t="shared" si="24"/>
        <v>308.63625294131333</v>
      </c>
      <c r="H143" s="24">
        <v>5</v>
      </c>
      <c r="L143" s="19" t="s">
        <v>21</v>
      </c>
      <c r="M143" s="19">
        <f t="shared" si="25"/>
        <v>0</v>
      </c>
      <c r="N143" s="19">
        <f t="shared" si="26"/>
        <v>0</v>
      </c>
      <c r="O143" s="19">
        <f t="shared" si="26"/>
        <v>0.87642418930762489</v>
      </c>
      <c r="P143" s="19">
        <f t="shared" si="26"/>
        <v>308.63625294131333</v>
      </c>
      <c r="Q143" s="19">
        <v>5</v>
      </c>
    </row>
    <row r="144" spans="2:17" ht="15.75" x14ac:dyDescent="0.3">
      <c r="B144" s="25" t="s">
        <v>22</v>
      </c>
      <c r="C144" s="25">
        <v>98.197000000000003</v>
      </c>
      <c r="D144" s="25">
        <v>1.5609999999999999</v>
      </c>
      <c r="E144" s="25">
        <v>57.75</v>
      </c>
      <c r="F144" s="25">
        <v>20.945</v>
      </c>
      <c r="G144" s="25">
        <f t="shared" si="24"/>
        <v>178.453</v>
      </c>
      <c r="H144" s="25">
        <v>7</v>
      </c>
      <c r="L144" s="20" t="s">
        <v>22</v>
      </c>
      <c r="M144" s="20">
        <f t="shared" si="25"/>
        <v>98.197000000000003</v>
      </c>
      <c r="N144" s="20">
        <f t="shared" si="26"/>
        <v>99.75800000000001</v>
      </c>
      <c r="O144" s="20">
        <f t="shared" si="26"/>
        <v>157.50800000000001</v>
      </c>
      <c r="P144" s="20">
        <f t="shared" si="26"/>
        <v>178.453</v>
      </c>
      <c r="Q144" s="20">
        <v>7</v>
      </c>
    </row>
    <row r="145" spans="2:17" ht="15.75" x14ac:dyDescent="0.3">
      <c r="B145" s="24" t="s">
        <v>67</v>
      </c>
      <c r="C145" s="24">
        <v>0</v>
      </c>
      <c r="D145" s="24">
        <v>0</v>
      </c>
      <c r="E145" s="24">
        <v>21.686</v>
      </c>
      <c r="F145" s="24">
        <v>0</v>
      </c>
      <c r="G145" s="24">
        <f t="shared" si="24"/>
        <v>21.686</v>
      </c>
      <c r="H145" s="24">
        <v>1</v>
      </c>
      <c r="L145" s="19" t="s">
        <v>67</v>
      </c>
      <c r="M145" s="19">
        <f t="shared" si="25"/>
        <v>0</v>
      </c>
      <c r="N145" s="19">
        <f t="shared" si="26"/>
        <v>0</v>
      </c>
      <c r="O145" s="19">
        <f t="shared" si="26"/>
        <v>21.686</v>
      </c>
      <c r="P145" s="19">
        <f t="shared" si="26"/>
        <v>21.686</v>
      </c>
      <c r="Q145" s="19">
        <v>1</v>
      </c>
    </row>
    <row r="146" spans="2:17" ht="15.75" x14ac:dyDescent="0.3">
      <c r="B146" s="25" t="s">
        <v>23</v>
      </c>
      <c r="C146" s="25">
        <v>30.878</v>
      </c>
      <c r="D146" s="25">
        <v>0</v>
      </c>
      <c r="E146" s="25">
        <v>0</v>
      </c>
      <c r="F146" s="25">
        <v>0</v>
      </c>
      <c r="G146" s="25">
        <f t="shared" si="24"/>
        <v>30.878</v>
      </c>
      <c r="H146" s="25">
        <v>1</v>
      </c>
      <c r="L146" s="20" t="s">
        <v>23</v>
      </c>
      <c r="M146" s="20">
        <f t="shared" si="25"/>
        <v>30.878</v>
      </c>
      <c r="N146" s="20">
        <f t="shared" si="26"/>
        <v>30.878</v>
      </c>
      <c r="O146" s="20">
        <f t="shared" si="26"/>
        <v>30.878</v>
      </c>
      <c r="P146" s="20">
        <f t="shared" si="26"/>
        <v>30.878</v>
      </c>
      <c r="Q146" s="20">
        <v>1</v>
      </c>
    </row>
    <row r="147" spans="2:17" ht="15.75" x14ac:dyDescent="0.3">
      <c r="B147" s="24" t="s">
        <v>68</v>
      </c>
      <c r="C147" s="24">
        <v>1.2529999999999999</v>
      </c>
      <c r="D147" s="24">
        <v>36.621000000000002</v>
      </c>
      <c r="E147" s="24">
        <v>1.512</v>
      </c>
      <c r="F147" s="24">
        <v>51.015000000000001</v>
      </c>
      <c r="G147" s="24">
        <f t="shared" si="24"/>
        <v>90.40100000000001</v>
      </c>
      <c r="H147" s="24">
        <v>2</v>
      </c>
      <c r="L147" s="19" t="s">
        <v>68</v>
      </c>
      <c r="M147" s="19">
        <f t="shared" si="25"/>
        <v>1.2529999999999999</v>
      </c>
      <c r="N147" s="19">
        <f t="shared" si="26"/>
        <v>37.874000000000002</v>
      </c>
      <c r="O147" s="19">
        <f t="shared" si="26"/>
        <v>39.386000000000003</v>
      </c>
      <c r="P147" s="19">
        <f t="shared" si="26"/>
        <v>90.40100000000001</v>
      </c>
      <c r="Q147" s="19">
        <v>2</v>
      </c>
    </row>
    <row r="148" spans="2:17" ht="15.75" x14ac:dyDescent="0.3">
      <c r="B148" s="25" t="s">
        <v>24</v>
      </c>
      <c r="C148" s="25">
        <v>0</v>
      </c>
      <c r="D148" s="25">
        <v>0</v>
      </c>
      <c r="E148" s="25">
        <v>0.68300000000000005</v>
      </c>
      <c r="F148" s="25">
        <v>40.770000000000003</v>
      </c>
      <c r="G148" s="25">
        <f t="shared" si="24"/>
        <v>41.453000000000003</v>
      </c>
      <c r="H148" s="25">
        <v>1</v>
      </c>
      <c r="L148" s="20" t="s">
        <v>24</v>
      </c>
      <c r="M148" s="20">
        <f t="shared" si="25"/>
        <v>0</v>
      </c>
      <c r="N148" s="20">
        <f t="shared" si="26"/>
        <v>0</v>
      </c>
      <c r="O148" s="20">
        <f t="shared" si="26"/>
        <v>0.68300000000000005</v>
      </c>
      <c r="P148" s="20">
        <f t="shared" si="26"/>
        <v>41.453000000000003</v>
      </c>
      <c r="Q148" s="20">
        <v>1</v>
      </c>
    </row>
    <row r="149" spans="2:17" ht="15.75" x14ac:dyDescent="0.3">
      <c r="B149" s="24" t="s">
        <v>69</v>
      </c>
      <c r="C149" s="24">
        <v>9.8000000000000004E-2</v>
      </c>
      <c r="D149" s="24">
        <v>65.903000000000006</v>
      </c>
      <c r="E149" s="24">
        <v>66.745999999999995</v>
      </c>
      <c r="F149" s="24">
        <v>56.247999999999998</v>
      </c>
      <c r="G149" s="24">
        <f t="shared" si="24"/>
        <v>188.995</v>
      </c>
      <c r="H149" s="24">
        <v>3</v>
      </c>
      <c r="L149" s="19" t="s">
        <v>69</v>
      </c>
      <c r="M149" s="19">
        <f t="shared" si="25"/>
        <v>9.8000000000000004E-2</v>
      </c>
      <c r="N149" s="19">
        <f t="shared" si="26"/>
        <v>66.001000000000005</v>
      </c>
      <c r="O149" s="19">
        <f t="shared" si="26"/>
        <v>132.74700000000001</v>
      </c>
      <c r="P149" s="19">
        <f t="shared" si="26"/>
        <v>188.995</v>
      </c>
      <c r="Q149" s="19">
        <v>3</v>
      </c>
    </row>
    <row r="150" spans="2:17" ht="15.75" x14ac:dyDescent="0.3">
      <c r="B150" s="25" t="s">
        <v>25</v>
      </c>
      <c r="C150" s="25">
        <v>0</v>
      </c>
      <c r="D150" s="25">
        <v>0</v>
      </c>
      <c r="E150" s="25">
        <v>0.39</v>
      </c>
      <c r="F150" s="25">
        <v>42.38</v>
      </c>
      <c r="G150" s="25">
        <f t="shared" si="24"/>
        <v>42.77</v>
      </c>
      <c r="H150" s="25">
        <v>1</v>
      </c>
      <c r="L150" s="20" t="s">
        <v>25</v>
      </c>
      <c r="M150" s="20">
        <f t="shared" si="25"/>
        <v>0</v>
      </c>
      <c r="N150" s="20">
        <f t="shared" si="26"/>
        <v>0</v>
      </c>
      <c r="O150" s="20">
        <f t="shared" si="26"/>
        <v>0.39</v>
      </c>
      <c r="P150" s="20">
        <f t="shared" si="26"/>
        <v>42.77</v>
      </c>
      <c r="Q150" s="20">
        <v>1</v>
      </c>
    </row>
    <row r="151" spans="2:17" ht="15.75" x14ac:dyDescent="0.3">
      <c r="B151" s="24" t="s">
        <v>26</v>
      </c>
      <c r="C151" s="24">
        <v>0</v>
      </c>
      <c r="D151" s="24">
        <v>0</v>
      </c>
      <c r="E151" s="24">
        <v>0.48799999999999999</v>
      </c>
      <c r="F151" s="24">
        <v>40.753</v>
      </c>
      <c r="G151" s="24">
        <f t="shared" si="24"/>
        <v>41.241</v>
      </c>
      <c r="H151" s="24">
        <v>1</v>
      </c>
      <c r="L151" s="19" t="s">
        <v>26</v>
      </c>
      <c r="M151" s="19">
        <f t="shared" si="25"/>
        <v>0</v>
      </c>
      <c r="N151" s="19">
        <f t="shared" si="26"/>
        <v>0</v>
      </c>
      <c r="O151" s="19">
        <f t="shared" si="26"/>
        <v>0.48799999999999999</v>
      </c>
      <c r="P151" s="19">
        <f t="shared" si="26"/>
        <v>41.241</v>
      </c>
      <c r="Q151" s="19">
        <v>1</v>
      </c>
    </row>
    <row r="152" spans="2:17" ht="15.75" x14ac:dyDescent="0.3">
      <c r="B152" s="25" t="s">
        <v>27</v>
      </c>
      <c r="C152" s="25">
        <v>0</v>
      </c>
      <c r="D152" s="25">
        <v>41.42</v>
      </c>
      <c r="E152" s="25">
        <v>45.625</v>
      </c>
      <c r="F152" s="25">
        <v>21.959</v>
      </c>
      <c r="G152" s="25">
        <f t="shared" si="24"/>
        <v>109.004</v>
      </c>
      <c r="H152" s="25">
        <v>3</v>
      </c>
      <c r="L152" s="20" t="s">
        <v>27</v>
      </c>
      <c r="M152" s="20">
        <f t="shared" si="25"/>
        <v>0</v>
      </c>
      <c r="N152" s="20">
        <f t="shared" si="26"/>
        <v>41.42</v>
      </c>
      <c r="O152" s="20">
        <f t="shared" si="26"/>
        <v>87.045000000000002</v>
      </c>
      <c r="P152" s="20">
        <f t="shared" si="26"/>
        <v>109.004</v>
      </c>
      <c r="Q152" s="20">
        <v>3</v>
      </c>
    </row>
    <row r="153" spans="2:17" ht="15.75" x14ac:dyDescent="0.3">
      <c r="B153" s="24" t="s">
        <v>28</v>
      </c>
      <c r="C153" s="24">
        <v>0</v>
      </c>
      <c r="D153" s="24">
        <v>0</v>
      </c>
      <c r="E153" s="24">
        <v>1.268</v>
      </c>
      <c r="F153" s="24">
        <v>48.149000000000001</v>
      </c>
      <c r="G153" s="24">
        <f t="shared" si="24"/>
        <v>49.417000000000002</v>
      </c>
      <c r="H153" s="24">
        <v>1</v>
      </c>
      <c r="L153" s="19" t="s">
        <v>28</v>
      </c>
      <c r="M153" s="19">
        <f t="shared" si="25"/>
        <v>0</v>
      </c>
      <c r="N153" s="19">
        <f t="shared" si="26"/>
        <v>0</v>
      </c>
      <c r="O153" s="19">
        <f t="shared" si="26"/>
        <v>1.268</v>
      </c>
      <c r="P153" s="19">
        <f t="shared" si="26"/>
        <v>49.417000000000002</v>
      </c>
      <c r="Q153" s="19">
        <v>1</v>
      </c>
    </row>
    <row r="154" spans="2:17" ht="15.75" x14ac:dyDescent="0.3">
      <c r="B154" s="25" t="s">
        <v>93</v>
      </c>
      <c r="C154" s="25">
        <v>0.58536600000000005</v>
      </c>
      <c r="D154" s="25">
        <v>0</v>
      </c>
      <c r="E154" s="25">
        <v>48.266281999999997</v>
      </c>
      <c r="F154" s="25">
        <v>42.155241000000004</v>
      </c>
      <c r="G154" s="25">
        <f t="shared" si="24"/>
        <v>91.006889000000001</v>
      </c>
      <c r="H154" s="25">
        <v>2</v>
      </c>
      <c r="L154" s="20" t="s">
        <v>93</v>
      </c>
      <c r="M154" s="20">
        <f t="shared" si="25"/>
        <v>0.58536600000000005</v>
      </c>
      <c r="N154" s="20">
        <f t="shared" si="26"/>
        <v>0.58536600000000005</v>
      </c>
      <c r="O154" s="20">
        <f t="shared" si="26"/>
        <v>48.851647999999997</v>
      </c>
      <c r="P154" s="20">
        <f t="shared" si="26"/>
        <v>91.006889000000001</v>
      </c>
      <c r="Q154" s="20">
        <v>2</v>
      </c>
    </row>
    <row r="155" spans="2:17" ht="15.75" x14ac:dyDescent="0.3">
      <c r="B155" s="24" t="s">
        <v>94</v>
      </c>
      <c r="C155" s="24">
        <v>0.48780400000000013</v>
      </c>
      <c r="D155" s="24">
        <v>75.557337000000004</v>
      </c>
      <c r="E155" s="24">
        <v>126.293661</v>
      </c>
      <c r="F155" s="24">
        <v>37.735781000000003</v>
      </c>
      <c r="G155" s="24">
        <f t="shared" si="24"/>
        <v>240.07458299999999</v>
      </c>
      <c r="H155" s="24">
        <v>5</v>
      </c>
      <c r="L155" s="19" t="s">
        <v>94</v>
      </c>
      <c r="M155" s="19">
        <f t="shared" si="25"/>
        <v>0.48780400000000013</v>
      </c>
      <c r="N155" s="19">
        <f t="shared" si="26"/>
        <v>76.045141000000001</v>
      </c>
      <c r="O155" s="19">
        <f t="shared" si="26"/>
        <v>202.33880199999999</v>
      </c>
      <c r="P155" s="19">
        <f t="shared" si="26"/>
        <v>240.07458299999999</v>
      </c>
      <c r="Q155" s="19">
        <v>5</v>
      </c>
    </row>
    <row r="156" spans="2:17" ht="15.75" x14ac:dyDescent="0.3">
      <c r="B156" s="25" t="s">
        <v>95</v>
      </c>
      <c r="C156" s="25">
        <v>0.58536499999999991</v>
      </c>
      <c r="D156" s="25">
        <v>0</v>
      </c>
      <c r="E156" s="25">
        <v>45.967067</v>
      </c>
      <c r="F156" s="25">
        <v>77.614125999999999</v>
      </c>
      <c r="G156" s="25">
        <f t="shared" si="24"/>
        <v>124.16655800000001</v>
      </c>
      <c r="H156" s="25">
        <v>3</v>
      </c>
      <c r="L156" s="20" t="s">
        <v>95</v>
      </c>
      <c r="M156" s="20">
        <f t="shared" si="25"/>
        <v>0.58536499999999991</v>
      </c>
      <c r="N156" s="20">
        <f t="shared" si="26"/>
        <v>0.58536499999999991</v>
      </c>
      <c r="O156" s="20">
        <f t="shared" si="26"/>
        <v>46.552432000000003</v>
      </c>
      <c r="P156" s="20">
        <f t="shared" si="26"/>
        <v>124.16655800000001</v>
      </c>
      <c r="Q156" s="20">
        <v>3</v>
      </c>
    </row>
    <row r="157" spans="2:17" ht="15.75" x14ac:dyDescent="0.3">
      <c r="B157" s="24" t="s">
        <v>96</v>
      </c>
      <c r="C157" s="24">
        <v>1.3434819999999998</v>
      </c>
      <c r="D157" s="24">
        <v>9.7560999999998899E-2</v>
      </c>
      <c r="E157" s="24">
        <v>119.732803</v>
      </c>
      <c r="F157" s="24">
        <v>39.757581000000002</v>
      </c>
      <c r="G157" s="24">
        <f t="shared" si="24"/>
        <v>160.93142699999999</v>
      </c>
      <c r="H157" s="24">
        <v>4</v>
      </c>
      <c r="L157" s="19" t="s">
        <v>96</v>
      </c>
      <c r="M157" s="19">
        <f t="shared" si="25"/>
        <v>1.3434819999999998</v>
      </c>
      <c r="N157" s="19">
        <f t="shared" si="26"/>
        <v>1.4410429999999987</v>
      </c>
      <c r="O157" s="19">
        <f t="shared" si="26"/>
        <v>121.173846</v>
      </c>
      <c r="P157" s="19">
        <f t="shared" si="26"/>
        <v>160.93142699999999</v>
      </c>
      <c r="Q157" s="19">
        <v>4</v>
      </c>
    </row>
    <row r="158" spans="2:17" ht="15.75" x14ac:dyDescent="0.3">
      <c r="B158" s="25" t="s">
        <v>97</v>
      </c>
      <c r="C158" s="25">
        <v>0.58536600000000005</v>
      </c>
      <c r="D158" s="25">
        <v>0</v>
      </c>
      <c r="E158" s="25">
        <v>0</v>
      </c>
      <c r="F158" s="25">
        <v>20.748420000000003</v>
      </c>
      <c r="G158" s="25">
        <f t="shared" si="24"/>
        <v>21.333786000000003</v>
      </c>
      <c r="H158" s="25">
        <v>1</v>
      </c>
      <c r="L158" s="20" t="s">
        <v>97</v>
      </c>
      <c r="M158" s="20">
        <f t="shared" si="25"/>
        <v>0.58536600000000005</v>
      </c>
      <c r="N158" s="20">
        <f t="shared" si="26"/>
        <v>0.58536600000000005</v>
      </c>
      <c r="O158" s="20">
        <f t="shared" si="26"/>
        <v>0.58536600000000005</v>
      </c>
      <c r="P158" s="20">
        <f t="shared" si="26"/>
        <v>21.333786000000003</v>
      </c>
      <c r="Q158" s="20">
        <v>1</v>
      </c>
    </row>
    <row r="159" spans="2:17" ht="15.75" x14ac:dyDescent="0.3">
      <c r="B159" s="24" t="s">
        <v>98</v>
      </c>
      <c r="C159" s="24">
        <v>0.58536600000000005</v>
      </c>
      <c r="D159" s="24">
        <v>0</v>
      </c>
      <c r="E159" s="24">
        <v>0</v>
      </c>
      <c r="F159" s="24">
        <v>25.543049</v>
      </c>
      <c r="G159" s="24">
        <f t="shared" si="24"/>
        <v>26.128415</v>
      </c>
      <c r="H159" s="24">
        <v>1</v>
      </c>
      <c r="L159" s="19" t="s">
        <v>98</v>
      </c>
      <c r="M159" s="19">
        <f t="shared" si="25"/>
        <v>0.58536600000000005</v>
      </c>
      <c r="N159" s="19">
        <f t="shared" si="26"/>
        <v>0.58536600000000005</v>
      </c>
      <c r="O159" s="19">
        <f t="shared" si="26"/>
        <v>0.58536600000000005</v>
      </c>
      <c r="P159" s="19">
        <f t="shared" si="26"/>
        <v>26.128415</v>
      </c>
      <c r="Q159" s="19">
        <v>1</v>
      </c>
    </row>
    <row r="160" spans="2:17" ht="15.75" x14ac:dyDescent="0.3">
      <c r="B160" s="25" t="s">
        <v>114</v>
      </c>
      <c r="C160" s="25">
        <v>0</v>
      </c>
      <c r="D160" s="25">
        <v>9.3824000000000005</v>
      </c>
      <c r="E160" s="25">
        <v>0.78064</v>
      </c>
      <c r="F160" s="25">
        <v>0</v>
      </c>
      <c r="G160" s="25">
        <f t="shared" si="24"/>
        <v>10.163040000000001</v>
      </c>
      <c r="H160" s="25">
        <v>0</v>
      </c>
      <c r="L160" s="20" t="s">
        <v>114</v>
      </c>
      <c r="M160" s="20">
        <f t="shared" si="25"/>
        <v>0</v>
      </c>
      <c r="N160" s="20">
        <f t="shared" si="26"/>
        <v>9.3824000000000005</v>
      </c>
      <c r="O160" s="20">
        <f t="shared" si="26"/>
        <v>10.163040000000001</v>
      </c>
      <c r="P160" s="20">
        <f t="shared" si="26"/>
        <v>10.163040000000001</v>
      </c>
      <c r="Q160" s="20">
        <v>0</v>
      </c>
    </row>
    <row r="161" spans="2:17" ht="15.75" x14ac:dyDescent="0.3">
      <c r="B161" s="24" t="s">
        <v>115</v>
      </c>
      <c r="C161" s="24">
        <v>0</v>
      </c>
      <c r="D161" s="24">
        <v>5.2096</v>
      </c>
      <c r="E161" s="24">
        <v>1.286432</v>
      </c>
      <c r="F161" s="24">
        <v>0.14634199999999997</v>
      </c>
      <c r="G161" s="24">
        <f t="shared" si="24"/>
        <v>6.6423739999999993</v>
      </c>
      <c r="H161" s="24">
        <v>0</v>
      </c>
      <c r="L161" s="19" t="s">
        <v>115</v>
      </c>
      <c r="M161" s="19">
        <f t="shared" si="25"/>
        <v>0</v>
      </c>
      <c r="N161" s="19">
        <f t="shared" si="26"/>
        <v>5.2096</v>
      </c>
      <c r="O161" s="19">
        <f t="shared" si="26"/>
        <v>6.4960319999999996</v>
      </c>
      <c r="P161" s="19">
        <f t="shared" si="26"/>
        <v>6.6423739999999993</v>
      </c>
      <c r="Q161" s="19">
        <v>0</v>
      </c>
    </row>
    <row r="162" spans="2:17" ht="15.75" x14ac:dyDescent="0.3">
      <c r="B162" s="25" t="s">
        <v>84</v>
      </c>
      <c r="C162" s="25">
        <v>0</v>
      </c>
      <c r="D162" s="25">
        <v>0</v>
      </c>
      <c r="E162" s="25">
        <v>0.21951199999999815</v>
      </c>
      <c r="F162" s="25">
        <v>16.910882999999998</v>
      </c>
      <c r="G162" s="25">
        <f t="shared" si="24"/>
        <v>17.130394999999996</v>
      </c>
      <c r="H162" s="25">
        <v>1</v>
      </c>
      <c r="L162" s="20" t="s">
        <v>84</v>
      </c>
      <c r="M162" s="20">
        <f t="shared" si="25"/>
        <v>0</v>
      </c>
      <c r="N162" s="20">
        <f t="shared" si="26"/>
        <v>0</v>
      </c>
      <c r="O162" s="20">
        <f t="shared" si="26"/>
        <v>0.21951199999999815</v>
      </c>
      <c r="P162" s="20">
        <f t="shared" si="26"/>
        <v>17.130394999999996</v>
      </c>
      <c r="Q162" s="20">
        <v>1</v>
      </c>
    </row>
    <row r="163" spans="2:17" ht="15.75" x14ac:dyDescent="0.3">
      <c r="B163" s="24" t="s">
        <v>100</v>
      </c>
      <c r="C163" s="24">
        <v>0</v>
      </c>
      <c r="D163" s="24">
        <v>5.3460000000000001</v>
      </c>
      <c r="E163" s="24">
        <v>1.174291</v>
      </c>
      <c r="F163" s="24">
        <v>0.146342</v>
      </c>
      <c r="G163" s="24">
        <f t="shared" si="24"/>
        <v>6.666633</v>
      </c>
      <c r="H163" s="24">
        <v>0</v>
      </c>
      <c r="L163" s="19" t="s">
        <v>100</v>
      </c>
      <c r="M163" s="19">
        <f t="shared" si="25"/>
        <v>0</v>
      </c>
      <c r="N163" s="19">
        <f t="shared" si="26"/>
        <v>5.3460000000000001</v>
      </c>
      <c r="O163" s="19">
        <f t="shared" si="26"/>
        <v>6.5202910000000003</v>
      </c>
      <c r="P163" s="19">
        <f t="shared" si="26"/>
        <v>6.666633</v>
      </c>
      <c r="Q163" s="19">
        <v>0</v>
      </c>
    </row>
    <row r="164" spans="2:17" ht="15.75" x14ac:dyDescent="0.3">
      <c r="B164" s="25" t="s">
        <v>101</v>
      </c>
      <c r="C164" s="25">
        <v>0</v>
      </c>
      <c r="D164" s="25">
        <v>6.1403420000000004</v>
      </c>
      <c r="E164" s="25">
        <v>0.28571400000000002</v>
      </c>
      <c r="F164" s="25">
        <v>81.013683999999998</v>
      </c>
      <c r="G164" s="25">
        <f t="shared" si="24"/>
        <v>87.43974</v>
      </c>
      <c r="H164" s="25">
        <v>1</v>
      </c>
      <c r="L164" s="20" t="s">
        <v>101</v>
      </c>
      <c r="M164" s="20">
        <f t="shared" si="25"/>
        <v>0</v>
      </c>
      <c r="N164" s="20">
        <f t="shared" si="26"/>
        <v>6.1403420000000004</v>
      </c>
      <c r="O164" s="20">
        <f t="shared" si="26"/>
        <v>6.4260560000000009</v>
      </c>
      <c r="P164" s="20">
        <f t="shared" si="26"/>
        <v>87.43974</v>
      </c>
      <c r="Q164" s="20">
        <v>1</v>
      </c>
    </row>
    <row r="165" spans="2:17" ht="15.75" x14ac:dyDescent="0.3">
      <c r="B165" s="24" t="s">
        <v>102</v>
      </c>
      <c r="C165" s="24">
        <v>0</v>
      </c>
      <c r="D165" s="24">
        <v>17.6768</v>
      </c>
      <c r="E165" s="24">
        <v>0</v>
      </c>
      <c r="F165" s="24">
        <v>0</v>
      </c>
      <c r="G165" s="24">
        <f t="shared" si="24"/>
        <v>17.6768</v>
      </c>
      <c r="H165" s="24">
        <v>0</v>
      </c>
      <c r="L165" s="19" t="s">
        <v>102</v>
      </c>
      <c r="M165" s="19">
        <f t="shared" si="25"/>
        <v>0</v>
      </c>
      <c r="N165" s="19">
        <f t="shared" si="26"/>
        <v>17.6768</v>
      </c>
      <c r="O165" s="19">
        <f t="shared" si="26"/>
        <v>17.6768</v>
      </c>
      <c r="P165" s="19">
        <f t="shared" si="26"/>
        <v>17.6768</v>
      </c>
      <c r="Q165" s="19">
        <v>0</v>
      </c>
    </row>
    <row r="166" spans="2:17" ht="15.75" x14ac:dyDescent="0.3">
      <c r="B166" s="26" t="s">
        <v>91</v>
      </c>
      <c r="C166" s="34">
        <f>SUM(C107:C165)</f>
        <v>528.13779314200008</v>
      </c>
      <c r="D166" s="34">
        <f t="shared" ref="D166:H166" si="27">SUM(D107:D165)</f>
        <v>995.86522021299993</v>
      </c>
      <c r="E166" s="34">
        <f t="shared" si="27"/>
        <v>1639.7388853269665</v>
      </c>
      <c r="F166" s="34">
        <f t="shared" si="27"/>
        <v>1274.8220977520059</v>
      </c>
      <c r="G166" s="34">
        <f t="shared" si="27"/>
        <v>4438.5639964339716</v>
      </c>
      <c r="H166" s="26">
        <f t="shared" si="27"/>
        <v>140</v>
      </c>
      <c r="L166" s="26" t="s">
        <v>91</v>
      </c>
      <c r="M166" s="34">
        <f>SUM(M107:M165)</f>
        <v>528.13779314200008</v>
      </c>
      <c r="N166" s="34">
        <f t="shared" ref="N166" si="28">SUM(N107:N165)</f>
        <v>1524.0030133549999</v>
      </c>
      <c r="O166" s="34">
        <f t="shared" ref="O166" si="29">SUM(O107:O165)</f>
        <v>3163.7418986819653</v>
      </c>
      <c r="P166" s="34">
        <f t="shared" ref="P166" si="30">SUM(P107:P165)</f>
        <v>4438.5639964339716</v>
      </c>
      <c r="Q166" s="34">
        <f t="shared" ref="Q166" si="31">SUM(Q107:Q165)</f>
        <v>140</v>
      </c>
    </row>
  </sheetData>
  <mergeCells count="8">
    <mergeCell ref="B105:H105"/>
    <mergeCell ref="L39:Q39"/>
    <mergeCell ref="L105:Q105"/>
    <mergeCell ref="B6:H6"/>
    <mergeCell ref="B22:H22"/>
    <mergeCell ref="B39:H39"/>
    <mergeCell ref="L6:Q6"/>
    <mergeCell ref="L22:Q22"/>
  </mergeCells>
  <pageMargins left="0.7" right="0.7" top="0.75" bottom="0.75" header="0.3" footer="0.3"/>
  <pageSetup orientation="portrait" r:id="rId1"/>
  <ignoredErrors>
    <ignoredError sqref="C20:H20 C36:H36 C101:H101 C166:H16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ABA2-84D0-4CCB-AADC-57664E2C623A}">
  <dimension ref="B2:O280"/>
  <sheetViews>
    <sheetView zoomScale="80" zoomScaleNormal="80" workbookViewId="0"/>
  </sheetViews>
  <sheetFormatPr baseColWidth="10" defaultRowHeight="15" x14ac:dyDescent="0.25"/>
  <cols>
    <col min="2" max="2" width="28.85546875" customWidth="1"/>
    <col min="3" max="3" width="19.5703125" customWidth="1"/>
    <col min="4" max="5" width="22.85546875" customWidth="1"/>
    <col min="6" max="6" width="21.7109375" customWidth="1"/>
    <col min="7" max="8" width="26.42578125" customWidth="1"/>
    <col min="9" max="9" width="18.5703125" customWidth="1"/>
    <col min="10" max="10" width="22.28515625" customWidth="1"/>
    <col min="11" max="11" width="15.5703125" customWidth="1"/>
    <col min="12" max="12" width="19.7109375" customWidth="1"/>
    <col min="13" max="13" width="12" customWidth="1"/>
    <col min="14" max="14" width="16.140625" customWidth="1"/>
    <col min="15" max="15" width="20.85546875" customWidth="1"/>
    <col min="16" max="16" width="21.7109375" customWidth="1"/>
    <col min="17" max="17" width="17.5703125" customWidth="1"/>
    <col min="18" max="18" width="13.7109375" customWidth="1"/>
    <col min="19" max="19" width="14.140625" customWidth="1"/>
  </cols>
  <sheetData>
    <row r="2" spans="2:15" ht="21.75" x14ac:dyDescent="0.4">
      <c r="B2" s="1" t="s">
        <v>46</v>
      </c>
    </row>
    <row r="3" spans="2:15" x14ac:dyDescent="0.25">
      <c r="B3" s="3" t="s">
        <v>116</v>
      </c>
    </row>
    <row r="4" spans="2:15" x14ac:dyDescent="0.25">
      <c r="B4" s="3" t="s">
        <v>45</v>
      </c>
    </row>
    <row r="6" spans="2:15" x14ac:dyDescent="0.25">
      <c r="B6" s="51" t="s">
        <v>44</v>
      </c>
      <c r="C6" s="51"/>
      <c r="D6" s="51"/>
      <c r="G6" s="51" t="s">
        <v>43</v>
      </c>
      <c r="H6" s="51"/>
      <c r="I6" s="51"/>
      <c r="L6" s="51" t="s">
        <v>73</v>
      </c>
      <c r="M6" s="51"/>
      <c r="N6" s="51"/>
      <c r="O6" s="51"/>
    </row>
    <row r="7" spans="2:15" ht="18" x14ac:dyDescent="0.25">
      <c r="B7" s="14" t="s">
        <v>41</v>
      </c>
      <c r="C7" s="14" t="s">
        <v>42</v>
      </c>
      <c r="D7" s="14" t="s">
        <v>30</v>
      </c>
      <c r="G7" s="14" t="s">
        <v>41</v>
      </c>
      <c r="H7" s="14" t="s">
        <v>42</v>
      </c>
      <c r="I7" s="14" t="s">
        <v>30</v>
      </c>
      <c r="L7" s="16" t="s">
        <v>52</v>
      </c>
      <c r="M7" s="16" t="s">
        <v>31</v>
      </c>
      <c r="N7" s="16" t="s">
        <v>30</v>
      </c>
      <c r="O7" s="16" t="s">
        <v>3</v>
      </c>
    </row>
    <row r="8" spans="2:15" ht="18" customHeight="1" x14ac:dyDescent="0.3">
      <c r="B8" s="5" t="s">
        <v>105</v>
      </c>
      <c r="C8" s="24">
        <v>0</v>
      </c>
      <c r="D8" s="24">
        <v>208</v>
      </c>
      <c r="G8" s="5" t="s">
        <v>105</v>
      </c>
      <c r="H8" s="24">
        <v>0</v>
      </c>
      <c r="I8" s="24">
        <v>68.64</v>
      </c>
      <c r="L8" s="6" t="s">
        <v>103</v>
      </c>
      <c r="M8" s="20">
        <v>0</v>
      </c>
      <c r="N8" s="20">
        <v>1059</v>
      </c>
      <c r="O8" s="20">
        <v>1059</v>
      </c>
    </row>
    <row r="9" spans="2:15" ht="15.75" x14ac:dyDescent="0.3">
      <c r="B9" s="6" t="s">
        <v>106</v>
      </c>
      <c r="C9" s="25">
        <v>0</v>
      </c>
      <c r="D9" s="25">
        <v>0</v>
      </c>
      <c r="G9" s="6" t="s">
        <v>106</v>
      </c>
      <c r="H9" s="25">
        <v>0</v>
      </c>
      <c r="I9" s="25">
        <v>0</v>
      </c>
      <c r="L9" s="5" t="s">
        <v>90</v>
      </c>
      <c r="M9" s="19">
        <v>79</v>
      </c>
      <c r="N9" s="19">
        <v>166</v>
      </c>
      <c r="O9" s="19">
        <v>245</v>
      </c>
    </row>
    <row r="10" spans="2:15" ht="15.75" x14ac:dyDescent="0.3">
      <c r="B10" s="5" t="s">
        <v>107</v>
      </c>
      <c r="C10" s="24">
        <v>0</v>
      </c>
      <c r="D10" s="24">
        <v>0</v>
      </c>
      <c r="G10" s="5" t="s">
        <v>107</v>
      </c>
      <c r="H10" s="24">
        <v>0</v>
      </c>
      <c r="I10" s="24">
        <v>0</v>
      </c>
      <c r="L10" s="6" t="s">
        <v>6</v>
      </c>
      <c r="M10" s="20">
        <v>129</v>
      </c>
      <c r="N10" s="20">
        <v>154</v>
      </c>
      <c r="O10" s="20">
        <v>283</v>
      </c>
    </row>
    <row r="11" spans="2:15" ht="15.75" x14ac:dyDescent="0.3">
      <c r="B11" s="6" t="s">
        <v>108</v>
      </c>
      <c r="C11" s="25">
        <v>0</v>
      </c>
      <c r="D11" s="25">
        <v>157</v>
      </c>
      <c r="G11" s="6" t="s">
        <v>108</v>
      </c>
      <c r="H11" s="25">
        <v>0</v>
      </c>
      <c r="I11" s="25">
        <v>37.68</v>
      </c>
      <c r="L11" s="5" t="s">
        <v>8</v>
      </c>
      <c r="M11" s="19">
        <v>995</v>
      </c>
      <c r="N11" s="19">
        <v>1167</v>
      </c>
      <c r="O11" s="19">
        <v>2162</v>
      </c>
    </row>
    <row r="12" spans="2:15" ht="15.75" x14ac:dyDescent="0.3">
      <c r="B12" s="5" t="s">
        <v>109</v>
      </c>
      <c r="C12" s="24">
        <v>0</v>
      </c>
      <c r="D12" s="24">
        <v>339</v>
      </c>
      <c r="G12" s="5" t="s">
        <v>109</v>
      </c>
      <c r="H12" s="24">
        <v>0</v>
      </c>
      <c r="I12" s="24">
        <v>118.65</v>
      </c>
      <c r="L12" s="6" t="s">
        <v>10</v>
      </c>
      <c r="M12" s="20">
        <v>404</v>
      </c>
      <c r="N12" s="20">
        <v>601</v>
      </c>
      <c r="O12" s="20">
        <v>1005</v>
      </c>
    </row>
    <row r="13" spans="2:15" ht="15.75" x14ac:dyDescent="0.3">
      <c r="B13" s="6" t="s">
        <v>110</v>
      </c>
      <c r="C13" s="25">
        <v>0</v>
      </c>
      <c r="D13" s="25">
        <v>355</v>
      </c>
      <c r="G13" s="6" t="s">
        <v>110</v>
      </c>
      <c r="H13" s="25">
        <v>0</v>
      </c>
      <c r="I13" s="25">
        <v>78.099999999999994</v>
      </c>
      <c r="L13" s="5" t="s">
        <v>12</v>
      </c>
      <c r="M13" s="19">
        <v>452</v>
      </c>
      <c r="N13" s="19">
        <v>949</v>
      </c>
      <c r="O13" s="19">
        <v>1401</v>
      </c>
    </row>
    <row r="14" spans="2:15" ht="15.75" x14ac:dyDescent="0.3">
      <c r="B14" s="5" t="s">
        <v>111</v>
      </c>
      <c r="C14" s="24">
        <v>0</v>
      </c>
      <c r="D14" s="24">
        <v>0</v>
      </c>
      <c r="G14" s="5" t="s">
        <v>111</v>
      </c>
      <c r="H14" s="24">
        <v>0</v>
      </c>
      <c r="I14" s="24">
        <v>0</v>
      </c>
      <c r="L14" s="6" t="s">
        <v>51</v>
      </c>
      <c r="M14" s="20">
        <v>1122</v>
      </c>
      <c r="N14" s="20">
        <v>1841</v>
      </c>
      <c r="O14" s="20">
        <v>2963</v>
      </c>
    </row>
    <row r="15" spans="2:15" ht="15.75" x14ac:dyDescent="0.3">
      <c r="B15" s="6" t="s">
        <v>112</v>
      </c>
      <c r="C15" s="25">
        <v>26</v>
      </c>
      <c r="D15" s="25">
        <v>80</v>
      </c>
      <c r="G15" s="6" t="s">
        <v>112</v>
      </c>
      <c r="H15" s="25">
        <v>8.06</v>
      </c>
      <c r="I15" s="25">
        <v>19.97</v>
      </c>
      <c r="L15" s="5" t="s">
        <v>15</v>
      </c>
      <c r="M15" s="19">
        <v>635</v>
      </c>
      <c r="N15" s="19">
        <v>487</v>
      </c>
      <c r="O15" s="19">
        <v>1122</v>
      </c>
    </row>
    <row r="16" spans="2:15" ht="15.75" x14ac:dyDescent="0.3">
      <c r="B16" s="5" t="s">
        <v>113</v>
      </c>
      <c r="C16" s="24">
        <v>27</v>
      </c>
      <c r="D16" s="24">
        <v>86</v>
      </c>
      <c r="G16" s="5" t="s">
        <v>113</v>
      </c>
      <c r="H16" s="24">
        <v>7.29</v>
      </c>
      <c r="I16" s="24">
        <v>24.84</v>
      </c>
      <c r="L16" s="6" t="s">
        <v>92</v>
      </c>
      <c r="M16" s="20">
        <v>289</v>
      </c>
      <c r="N16" s="20">
        <v>989</v>
      </c>
      <c r="O16" s="20">
        <v>1278</v>
      </c>
    </row>
    <row r="17" spans="2:15" ht="15.75" x14ac:dyDescent="0.3">
      <c r="B17" s="6" t="s">
        <v>85</v>
      </c>
      <c r="C17" s="25">
        <v>26</v>
      </c>
      <c r="D17" s="25">
        <v>0</v>
      </c>
      <c r="G17" s="6" t="s">
        <v>85</v>
      </c>
      <c r="H17" s="25">
        <v>9.36</v>
      </c>
      <c r="I17" s="25">
        <v>0</v>
      </c>
      <c r="L17" s="5" t="s">
        <v>104</v>
      </c>
      <c r="M17" s="19">
        <v>0</v>
      </c>
      <c r="N17" s="19">
        <v>0</v>
      </c>
      <c r="O17" s="19">
        <v>0</v>
      </c>
    </row>
    <row r="18" spans="2:15" ht="15.75" x14ac:dyDescent="0.3">
      <c r="B18" s="5" t="s">
        <v>5</v>
      </c>
      <c r="C18" s="24">
        <v>34</v>
      </c>
      <c r="D18" s="24">
        <v>26</v>
      </c>
      <c r="G18" s="5" t="s">
        <v>5</v>
      </c>
      <c r="H18" s="24">
        <v>11.56</v>
      </c>
      <c r="I18" s="24">
        <v>10.14</v>
      </c>
      <c r="L18" s="6" t="s">
        <v>99</v>
      </c>
      <c r="M18" s="20">
        <v>0</v>
      </c>
      <c r="N18" s="20">
        <v>224</v>
      </c>
      <c r="O18" s="20">
        <v>224</v>
      </c>
    </row>
    <row r="19" spans="2:15" ht="15.75" x14ac:dyDescent="0.3">
      <c r="B19" s="6" t="s">
        <v>7</v>
      </c>
      <c r="C19" s="25">
        <v>84</v>
      </c>
      <c r="D19" s="25">
        <v>128</v>
      </c>
      <c r="G19" s="6" t="s">
        <v>7</v>
      </c>
      <c r="H19" s="25">
        <v>30.7</v>
      </c>
      <c r="I19" s="25">
        <v>46.519999999999996</v>
      </c>
      <c r="L19" s="5" t="s">
        <v>89</v>
      </c>
      <c r="M19" s="19">
        <v>61</v>
      </c>
      <c r="N19" s="19">
        <v>26</v>
      </c>
      <c r="O19" s="19">
        <v>87</v>
      </c>
    </row>
    <row r="20" spans="2:15" ht="15.75" x14ac:dyDescent="0.3">
      <c r="B20" s="5" t="s">
        <v>9</v>
      </c>
      <c r="C20" s="24">
        <v>11</v>
      </c>
      <c r="D20" s="24">
        <v>0</v>
      </c>
      <c r="G20" s="5" t="s">
        <v>9</v>
      </c>
      <c r="H20" s="24">
        <v>3.19</v>
      </c>
      <c r="I20" s="24">
        <v>0</v>
      </c>
      <c r="L20" s="27" t="s">
        <v>91</v>
      </c>
      <c r="M20" s="28">
        <v>4166</v>
      </c>
      <c r="N20" s="28">
        <v>7663</v>
      </c>
      <c r="O20" s="28">
        <v>11829</v>
      </c>
    </row>
    <row r="21" spans="2:15" ht="15.75" x14ac:dyDescent="0.3">
      <c r="B21" s="6" t="s">
        <v>53</v>
      </c>
      <c r="C21" s="25">
        <v>484</v>
      </c>
      <c r="D21" s="25">
        <v>63</v>
      </c>
      <c r="G21" s="6" t="s">
        <v>53</v>
      </c>
      <c r="H21" s="25">
        <v>107.93</v>
      </c>
      <c r="I21" s="25">
        <v>16.11</v>
      </c>
    </row>
    <row r="22" spans="2:15" ht="15.75" x14ac:dyDescent="0.3">
      <c r="B22" s="5" t="s">
        <v>11</v>
      </c>
      <c r="C22" s="24">
        <v>294</v>
      </c>
      <c r="D22" s="24">
        <v>479</v>
      </c>
      <c r="G22" s="5" t="s">
        <v>11</v>
      </c>
      <c r="H22" s="24">
        <v>70.17</v>
      </c>
      <c r="I22" s="24">
        <v>78.42</v>
      </c>
    </row>
    <row r="23" spans="2:15" ht="15.75" x14ac:dyDescent="0.3">
      <c r="B23" s="6" t="s">
        <v>54</v>
      </c>
      <c r="C23" s="25">
        <v>31</v>
      </c>
      <c r="D23" s="25">
        <v>135</v>
      </c>
      <c r="G23" s="6" t="s">
        <v>54</v>
      </c>
      <c r="H23" s="25">
        <v>7.44</v>
      </c>
      <c r="I23" s="25">
        <v>26.78</v>
      </c>
    </row>
    <row r="24" spans="2:15" ht="15.75" x14ac:dyDescent="0.3">
      <c r="B24" s="5" t="s">
        <v>55</v>
      </c>
      <c r="C24" s="24">
        <v>18</v>
      </c>
      <c r="D24" s="24">
        <v>51</v>
      </c>
      <c r="G24" s="5" t="s">
        <v>55</v>
      </c>
      <c r="H24" s="24">
        <v>5.22</v>
      </c>
      <c r="I24" s="24">
        <v>12.24</v>
      </c>
    </row>
    <row r="25" spans="2:15" ht="15.75" x14ac:dyDescent="0.3">
      <c r="B25" s="6" t="s">
        <v>56</v>
      </c>
      <c r="C25" s="25">
        <v>11</v>
      </c>
      <c r="D25" s="25">
        <v>16</v>
      </c>
      <c r="G25" s="6" t="s">
        <v>56</v>
      </c>
      <c r="H25" s="25">
        <v>2.31</v>
      </c>
      <c r="I25" s="25">
        <v>3.6799999999999997</v>
      </c>
    </row>
    <row r="26" spans="2:15" ht="15.75" x14ac:dyDescent="0.3">
      <c r="B26" s="5" t="s">
        <v>57</v>
      </c>
      <c r="C26" s="24">
        <v>4</v>
      </c>
      <c r="D26" s="24">
        <v>64</v>
      </c>
      <c r="G26" s="5" t="s">
        <v>57</v>
      </c>
      <c r="H26" s="24">
        <v>1.2</v>
      </c>
      <c r="I26" s="24">
        <v>13.06</v>
      </c>
    </row>
    <row r="27" spans="2:15" ht="15.75" x14ac:dyDescent="0.3">
      <c r="B27" s="6" t="s">
        <v>58</v>
      </c>
      <c r="C27" s="25">
        <v>133</v>
      </c>
      <c r="D27" s="25">
        <v>291</v>
      </c>
      <c r="G27" s="6" t="s">
        <v>58</v>
      </c>
      <c r="H27" s="25">
        <v>23.94</v>
      </c>
      <c r="I27" s="25">
        <v>44.910000000000004</v>
      </c>
    </row>
    <row r="28" spans="2:15" ht="15.75" x14ac:dyDescent="0.3">
      <c r="B28" s="5" t="s">
        <v>13</v>
      </c>
      <c r="C28" s="24">
        <v>20</v>
      </c>
      <c r="D28" s="24">
        <v>68</v>
      </c>
      <c r="G28" s="5" t="s">
        <v>13</v>
      </c>
      <c r="H28" s="24">
        <v>4.5999999999999996</v>
      </c>
      <c r="I28" s="24">
        <v>19.169999999999998</v>
      </c>
    </row>
    <row r="29" spans="2:15" ht="15.75" x14ac:dyDescent="0.3">
      <c r="B29" s="6" t="s">
        <v>59</v>
      </c>
      <c r="C29" s="25">
        <v>48</v>
      </c>
      <c r="D29" s="25">
        <v>18</v>
      </c>
      <c r="G29" s="6" t="s">
        <v>59</v>
      </c>
      <c r="H29" s="25">
        <v>6.24</v>
      </c>
      <c r="I29" s="25">
        <v>3.06</v>
      </c>
    </row>
    <row r="30" spans="2:15" ht="15.75" x14ac:dyDescent="0.3">
      <c r="B30" s="5" t="s">
        <v>14</v>
      </c>
      <c r="C30" s="24">
        <v>61</v>
      </c>
      <c r="D30" s="24">
        <v>137</v>
      </c>
      <c r="G30" s="5" t="s">
        <v>14</v>
      </c>
      <c r="H30" s="24">
        <v>9.15</v>
      </c>
      <c r="I30" s="24">
        <v>17.759999999999998</v>
      </c>
    </row>
    <row r="31" spans="2:15" ht="15.75" x14ac:dyDescent="0.3">
      <c r="B31" s="6" t="s">
        <v>60</v>
      </c>
      <c r="C31" s="25">
        <v>10</v>
      </c>
      <c r="D31" s="25">
        <v>29</v>
      </c>
      <c r="G31" s="6" t="s">
        <v>60</v>
      </c>
      <c r="H31" s="25">
        <v>4.9000000000000004</v>
      </c>
      <c r="I31" s="25">
        <v>5.8</v>
      </c>
      <c r="L31" s="51" t="s">
        <v>72</v>
      </c>
      <c r="M31" s="51"/>
      <c r="N31" s="51"/>
      <c r="O31" s="51"/>
    </row>
    <row r="32" spans="2:15" ht="18" x14ac:dyDescent="0.3">
      <c r="B32" s="5" t="s">
        <v>61</v>
      </c>
      <c r="C32" s="24">
        <v>91</v>
      </c>
      <c r="D32" s="24">
        <v>116</v>
      </c>
      <c r="G32" s="5" t="s">
        <v>61</v>
      </c>
      <c r="H32" s="24">
        <v>10.92</v>
      </c>
      <c r="I32" s="24">
        <v>17</v>
      </c>
      <c r="L32" s="16" t="s">
        <v>52</v>
      </c>
      <c r="M32" s="16" t="s">
        <v>31</v>
      </c>
      <c r="N32" s="16" t="s">
        <v>30</v>
      </c>
      <c r="O32" s="16" t="s">
        <v>3</v>
      </c>
    </row>
    <row r="33" spans="2:15" ht="15.75" x14ac:dyDescent="0.3">
      <c r="B33" s="6" t="s">
        <v>62</v>
      </c>
      <c r="C33" s="25">
        <v>15</v>
      </c>
      <c r="D33" s="25">
        <v>67</v>
      </c>
      <c r="G33" s="6" t="s">
        <v>62</v>
      </c>
      <c r="H33" s="25">
        <v>3</v>
      </c>
      <c r="I33" s="25">
        <v>10.72</v>
      </c>
      <c r="L33" s="6" t="s">
        <v>103</v>
      </c>
      <c r="M33" s="20">
        <v>0</v>
      </c>
      <c r="N33" s="20">
        <v>303.07</v>
      </c>
      <c r="O33" s="20">
        <v>303.07</v>
      </c>
    </row>
    <row r="34" spans="2:15" ht="15.75" x14ac:dyDescent="0.3">
      <c r="B34" s="5" t="s">
        <v>63</v>
      </c>
      <c r="C34" s="24">
        <v>71</v>
      </c>
      <c r="D34" s="24">
        <v>131</v>
      </c>
      <c r="G34" s="5" t="s">
        <v>63</v>
      </c>
      <c r="H34" s="24">
        <v>8.52</v>
      </c>
      <c r="I34" s="24">
        <v>28.459999999999997</v>
      </c>
      <c r="L34" s="5" t="s">
        <v>90</v>
      </c>
      <c r="M34" s="19">
        <v>24.71</v>
      </c>
      <c r="N34" s="19">
        <v>44.809999999999995</v>
      </c>
      <c r="O34" s="19">
        <v>69.52</v>
      </c>
    </row>
    <row r="35" spans="2:15" ht="15.75" x14ac:dyDescent="0.3">
      <c r="B35" s="6" t="s">
        <v>64</v>
      </c>
      <c r="C35" s="25">
        <v>108</v>
      </c>
      <c r="D35" s="25">
        <v>103</v>
      </c>
      <c r="G35" s="6" t="s">
        <v>64</v>
      </c>
      <c r="H35" s="25">
        <v>21.6</v>
      </c>
      <c r="I35" s="25">
        <v>16.55</v>
      </c>
      <c r="L35" s="6" t="s">
        <v>6</v>
      </c>
      <c r="M35" s="20">
        <v>45.45</v>
      </c>
      <c r="N35" s="20">
        <v>56.66</v>
      </c>
      <c r="O35" s="20">
        <v>102.11000000000001</v>
      </c>
    </row>
    <row r="36" spans="2:15" ht="15.75" x14ac:dyDescent="0.3">
      <c r="B36" s="5" t="s">
        <v>86</v>
      </c>
      <c r="C36" s="24">
        <v>98</v>
      </c>
      <c r="D36" s="24">
        <v>116</v>
      </c>
      <c r="G36" s="5" t="s">
        <v>86</v>
      </c>
      <c r="H36" s="24">
        <v>32.82</v>
      </c>
      <c r="I36" s="24">
        <v>29.42</v>
      </c>
      <c r="L36" s="5" t="s">
        <v>8</v>
      </c>
      <c r="M36" s="19">
        <v>222.81</v>
      </c>
      <c r="N36" s="19">
        <v>214.37</v>
      </c>
      <c r="O36" s="19">
        <v>437.17999999999995</v>
      </c>
    </row>
    <row r="37" spans="2:15" ht="15.75" x14ac:dyDescent="0.3">
      <c r="B37" s="6" t="s">
        <v>76</v>
      </c>
      <c r="C37" s="25">
        <v>98</v>
      </c>
      <c r="D37" s="25">
        <v>251</v>
      </c>
      <c r="G37" s="6" t="s">
        <v>76</v>
      </c>
      <c r="H37" s="25">
        <v>30.7</v>
      </c>
      <c r="I37" s="25">
        <v>78.510000000000005</v>
      </c>
      <c r="L37" s="6" t="s">
        <v>10</v>
      </c>
      <c r="M37" s="20">
        <v>64.330000000000013</v>
      </c>
      <c r="N37" s="20">
        <v>99.35</v>
      </c>
      <c r="O37" s="20">
        <v>163.68</v>
      </c>
    </row>
    <row r="38" spans="2:15" ht="15.75" x14ac:dyDescent="0.3">
      <c r="B38" s="5" t="s">
        <v>16</v>
      </c>
      <c r="C38" s="24">
        <v>99</v>
      </c>
      <c r="D38" s="24">
        <v>383</v>
      </c>
      <c r="G38" s="5" t="s">
        <v>16</v>
      </c>
      <c r="H38" s="24">
        <v>35.82</v>
      </c>
      <c r="I38" s="24">
        <v>100.46000000000001</v>
      </c>
      <c r="L38" s="5" t="s">
        <v>12</v>
      </c>
      <c r="M38" s="19">
        <v>137.29</v>
      </c>
      <c r="N38" s="19">
        <v>253.57</v>
      </c>
      <c r="O38" s="19">
        <v>390.86000000000007</v>
      </c>
    </row>
    <row r="39" spans="2:15" ht="15.75" x14ac:dyDescent="0.3">
      <c r="B39" s="6" t="s">
        <v>65</v>
      </c>
      <c r="C39" s="25">
        <v>130</v>
      </c>
      <c r="D39" s="25">
        <v>146</v>
      </c>
      <c r="G39" s="6" t="s">
        <v>65</v>
      </c>
      <c r="H39" s="25">
        <v>31.2</v>
      </c>
      <c r="I39" s="25">
        <v>34.89</v>
      </c>
      <c r="L39" s="6" t="s">
        <v>51</v>
      </c>
      <c r="M39" s="20">
        <v>476.97</v>
      </c>
      <c r="N39" s="20">
        <v>578.80999999999995</v>
      </c>
      <c r="O39" s="20">
        <v>1055.78</v>
      </c>
    </row>
    <row r="40" spans="2:15" ht="15.75" x14ac:dyDescent="0.3">
      <c r="B40" s="5" t="s">
        <v>66</v>
      </c>
      <c r="C40" s="24">
        <v>27</v>
      </c>
      <c r="D40" s="24">
        <v>53</v>
      </c>
      <c r="G40" s="5" t="s">
        <v>66</v>
      </c>
      <c r="H40" s="24">
        <v>6.75</v>
      </c>
      <c r="I40" s="24">
        <v>10.29</v>
      </c>
      <c r="L40" s="5" t="s">
        <v>15</v>
      </c>
      <c r="M40" s="19">
        <v>151.41</v>
      </c>
      <c r="N40" s="19">
        <v>139.57000000000002</v>
      </c>
      <c r="O40" s="19">
        <v>290.98</v>
      </c>
    </row>
    <row r="41" spans="2:15" ht="15.75" x14ac:dyDescent="0.3">
      <c r="B41" s="6" t="s">
        <v>17</v>
      </c>
      <c r="C41" s="25">
        <v>29</v>
      </c>
      <c r="D41" s="25">
        <v>354</v>
      </c>
      <c r="G41" s="6" t="s">
        <v>17</v>
      </c>
      <c r="H41" s="25">
        <v>8.99</v>
      </c>
      <c r="I41" s="25">
        <v>79.45</v>
      </c>
      <c r="L41" s="6" t="s">
        <v>92</v>
      </c>
      <c r="M41" s="20">
        <v>90.66</v>
      </c>
      <c r="N41" s="20">
        <v>215.83999999999995</v>
      </c>
      <c r="O41" s="20">
        <v>306.50000000000006</v>
      </c>
    </row>
    <row r="42" spans="2:15" ht="15.75" x14ac:dyDescent="0.3">
      <c r="B42" s="5" t="s">
        <v>18</v>
      </c>
      <c r="C42" s="24">
        <v>180</v>
      </c>
      <c r="D42" s="24">
        <v>199</v>
      </c>
      <c r="G42" s="5" t="s">
        <v>18</v>
      </c>
      <c r="H42" s="24">
        <v>48.95</v>
      </c>
      <c r="I42" s="24">
        <v>38.480000000000004</v>
      </c>
      <c r="L42" s="5" t="s">
        <v>104</v>
      </c>
      <c r="M42" s="19">
        <v>0</v>
      </c>
      <c r="N42" s="19">
        <v>0</v>
      </c>
      <c r="O42" s="19">
        <v>0</v>
      </c>
    </row>
    <row r="43" spans="2:15" ht="15.75" x14ac:dyDescent="0.3">
      <c r="B43" s="6" t="s">
        <v>19</v>
      </c>
      <c r="C43" s="25">
        <v>101</v>
      </c>
      <c r="D43" s="25">
        <v>232</v>
      </c>
      <c r="G43" s="6" t="s">
        <v>19</v>
      </c>
      <c r="H43" s="25">
        <v>28.78</v>
      </c>
      <c r="I43" s="25">
        <v>59.26</v>
      </c>
      <c r="L43" s="6" t="s">
        <v>99</v>
      </c>
      <c r="M43" s="20">
        <v>0</v>
      </c>
      <c r="N43" s="20">
        <v>40.32</v>
      </c>
      <c r="O43" s="20">
        <v>40.32</v>
      </c>
    </row>
    <row r="44" spans="2:15" ht="15.75" x14ac:dyDescent="0.3">
      <c r="B44" s="5" t="s">
        <v>20</v>
      </c>
      <c r="C44" s="24">
        <v>218</v>
      </c>
      <c r="D44" s="24">
        <v>325</v>
      </c>
      <c r="G44" s="5" t="s">
        <v>20</v>
      </c>
      <c r="H44" s="24">
        <v>101.30000000000001</v>
      </c>
      <c r="I44" s="24">
        <v>101.9</v>
      </c>
      <c r="L44" s="5" t="s">
        <v>89</v>
      </c>
      <c r="M44" s="19">
        <v>23.79</v>
      </c>
      <c r="N44" s="19">
        <v>8.32</v>
      </c>
      <c r="O44" s="19">
        <v>32.11</v>
      </c>
    </row>
    <row r="45" spans="2:15" ht="15.75" x14ac:dyDescent="0.3">
      <c r="B45" s="6" t="s">
        <v>21</v>
      </c>
      <c r="C45" s="25">
        <v>492</v>
      </c>
      <c r="D45" s="25">
        <v>392</v>
      </c>
      <c r="F45" s="22"/>
      <c r="G45" s="6" t="s">
        <v>21</v>
      </c>
      <c r="H45" s="25">
        <v>260.85000000000002</v>
      </c>
      <c r="I45" s="25">
        <v>200.9</v>
      </c>
      <c r="L45" s="27" t="s">
        <v>91</v>
      </c>
      <c r="M45" s="28">
        <v>1237.42</v>
      </c>
      <c r="N45" s="28">
        <v>1954.6899999999996</v>
      </c>
      <c r="O45" s="28">
        <v>3192.11</v>
      </c>
    </row>
    <row r="46" spans="2:15" ht="15.75" x14ac:dyDescent="0.3">
      <c r="B46" s="5" t="s">
        <v>22</v>
      </c>
      <c r="C46" s="24">
        <v>102</v>
      </c>
      <c r="D46" s="24">
        <v>339</v>
      </c>
      <c r="G46" s="5" t="s">
        <v>22</v>
      </c>
      <c r="H46" s="24">
        <v>28.1</v>
      </c>
      <c r="I46" s="24">
        <v>98.82</v>
      </c>
    </row>
    <row r="47" spans="2:15" ht="15.75" x14ac:dyDescent="0.3">
      <c r="B47" s="6" t="s">
        <v>67</v>
      </c>
      <c r="C47" s="25">
        <v>52</v>
      </c>
      <c r="D47" s="25">
        <v>30</v>
      </c>
      <c r="G47" s="6" t="s">
        <v>67</v>
      </c>
      <c r="H47" s="25">
        <v>13.52</v>
      </c>
      <c r="I47" s="25">
        <v>4.5</v>
      </c>
    </row>
    <row r="48" spans="2:15" ht="15.75" x14ac:dyDescent="0.3">
      <c r="B48" s="5" t="s">
        <v>23</v>
      </c>
      <c r="C48" s="24">
        <v>45</v>
      </c>
      <c r="D48" s="24">
        <v>34</v>
      </c>
      <c r="G48" s="5" t="s">
        <v>23</v>
      </c>
      <c r="H48" s="24">
        <v>22.5</v>
      </c>
      <c r="I48" s="24">
        <v>10.54</v>
      </c>
    </row>
    <row r="49" spans="2:9" ht="15.75" x14ac:dyDescent="0.3">
      <c r="B49" s="6" t="s">
        <v>68</v>
      </c>
      <c r="C49" s="25">
        <v>45</v>
      </c>
      <c r="D49" s="25">
        <v>71</v>
      </c>
      <c r="G49" s="6" t="s">
        <v>68</v>
      </c>
      <c r="H49" s="25">
        <v>13.5</v>
      </c>
      <c r="I49" s="25">
        <v>22.68</v>
      </c>
    </row>
    <row r="50" spans="2:9" ht="15.75" x14ac:dyDescent="0.3">
      <c r="B50" s="5" t="s">
        <v>24</v>
      </c>
      <c r="C50" s="24">
        <v>290</v>
      </c>
      <c r="D50" s="24">
        <v>31</v>
      </c>
      <c r="G50" s="5" t="s">
        <v>24</v>
      </c>
      <c r="H50" s="24">
        <v>29</v>
      </c>
      <c r="I50" s="24">
        <v>4.6500000000000004</v>
      </c>
    </row>
    <row r="51" spans="2:9" ht="15.75" x14ac:dyDescent="0.3">
      <c r="B51" s="6" t="s">
        <v>69</v>
      </c>
      <c r="C51" s="25">
        <v>73</v>
      </c>
      <c r="D51" s="25">
        <v>150</v>
      </c>
      <c r="G51" s="6" t="s">
        <v>69</v>
      </c>
      <c r="H51" s="25">
        <v>25.55</v>
      </c>
      <c r="I51" s="25">
        <v>47.91</v>
      </c>
    </row>
    <row r="52" spans="2:9" ht="15.75" x14ac:dyDescent="0.3">
      <c r="B52" s="5" t="s">
        <v>25</v>
      </c>
      <c r="C52" s="24">
        <v>31</v>
      </c>
      <c r="D52" s="24">
        <v>20</v>
      </c>
      <c r="G52" s="5" t="s">
        <v>25</v>
      </c>
      <c r="H52" s="24">
        <v>12.09</v>
      </c>
      <c r="I52" s="24">
        <v>6.4</v>
      </c>
    </row>
    <row r="53" spans="2:9" ht="15.75" x14ac:dyDescent="0.3">
      <c r="B53" s="6" t="s">
        <v>26</v>
      </c>
      <c r="C53" s="25">
        <v>20</v>
      </c>
      <c r="D53" s="25">
        <v>16</v>
      </c>
      <c r="G53" s="6" t="s">
        <v>26</v>
      </c>
      <c r="H53" s="25">
        <v>6.4</v>
      </c>
      <c r="I53" s="25">
        <v>4.6399999999999997</v>
      </c>
    </row>
    <row r="54" spans="2:9" ht="15.75" x14ac:dyDescent="0.3">
      <c r="B54" s="5" t="s">
        <v>27</v>
      </c>
      <c r="C54" s="24">
        <v>40</v>
      </c>
      <c r="D54" s="24">
        <v>97</v>
      </c>
      <c r="G54" s="5" t="s">
        <v>27</v>
      </c>
      <c r="H54" s="24">
        <v>15.2</v>
      </c>
      <c r="I54" s="24">
        <v>24.95</v>
      </c>
    </row>
    <row r="55" spans="2:9" ht="15.75" x14ac:dyDescent="0.3">
      <c r="B55" s="6" t="s">
        <v>28</v>
      </c>
      <c r="C55" s="25">
        <v>39</v>
      </c>
      <c r="D55" s="25">
        <v>38</v>
      </c>
      <c r="G55" s="6" t="s">
        <v>28</v>
      </c>
      <c r="H55" s="25">
        <v>13.65</v>
      </c>
      <c r="I55" s="25">
        <v>13.3</v>
      </c>
    </row>
    <row r="56" spans="2:9" ht="15.75" x14ac:dyDescent="0.3">
      <c r="B56" s="5" t="s">
        <v>93</v>
      </c>
      <c r="C56" s="24">
        <v>89</v>
      </c>
      <c r="D56" s="24">
        <v>116</v>
      </c>
      <c r="G56" s="5" t="s">
        <v>93</v>
      </c>
      <c r="H56" s="24">
        <v>23.14</v>
      </c>
      <c r="I56" s="24">
        <v>35.92</v>
      </c>
    </row>
    <row r="57" spans="2:9" ht="15.75" x14ac:dyDescent="0.3">
      <c r="B57" s="6" t="s">
        <v>94</v>
      </c>
      <c r="C57" s="25">
        <v>44</v>
      </c>
      <c r="D57" s="25">
        <v>650</v>
      </c>
      <c r="G57" s="6" t="s">
        <v>94</v>
      </c>
      <c r="H57" s="25">
        <v>21.12</v>
      </c>
      <c r="I57" s="25">
        <v>125.12</v>
      </c>
    </row>
    <row r="58" spans="2:9" ht="15.75" x14ac:dyDescent="0.3">
      <c r="B58" s="5" t="s">
        <v>95</v>
      </c>
      <c r="C58" s="24">
        <v>50</v>
      </c>
      <c r="D58" s="24">
        <v>114</v>
      </c>
      <c r="G58" s="5" t="s">
        <v>95</v>
      </c>
      <c r="H58" s="24">
        <v>14.5</v>
      </c>
      <c r="I58" s="24">
        <v>32.68</v>
      </c>
    </row>
    <row r="59" spans="2:9" ht="15.75" x14ac:dyDescent="0.3">
      <c r="B59" s="6" t="s">
        <v>96</v>
      </c>
      <c r="C59" s="25">
        <v>41</v>
      </c>
      <c r="D59" s="25">
        <v>53</v>
      </c>
      <c r="G59" s="6" t="s">
        <v>96</v>
      </c>
      <c r="H59" s="25">
        <v>15.99</v>
      </c>
      <c r="I59" s="25">
        <v>17.420000000000002</v>
      </c>
    </row>
    <row r="60" spans="2:9" ht="15.75" x14ac:dyDescent="0.3">
      <c r="B60" s="5" t="s">
        <v>97</v>
      </c>
      <c r="C60" s="24">
        <v>24</v>
      </c>
      <c r="D60" s="24">
        <v>17</v>
      </c>
      <c r="G60" s="5" t="s">
        <v>97</v>
      </c>
      <c r="H60" s="24">
        <v>6.48</v>
      </c>
      <c r="I60" s="24">
        <v>1.19</v>
      </c>
    </row>
    <row r="61" spans="2:9" ht="15.75" x14ac:dyDescent="0.3">
      <c r="B61" s="6" t="s">
        <v>98</v>
      </c>
      <c r="C61" s="25">
        <v>41</v>
      </c>
      <c r="D61" s="25">
        <v>39</v>
      </c>
      <c r="G61" s="6" t="s">
        <v>98</v>
      </c>
      <c r="H61" s="25">
        <v>9.43</v>
      </c>
      <c r="I61" s="25">
        <v>3.51</v>
      </c>
    </row>
    <row r="62" spans="2:9" ht="15.75" x14ac:dyDescent="0.3">
      <c r="B62" s="5" t="s">
        <v>114</v>
      </c>
      <c r="C62" s="24">
        <v>0</v>
      </c>
      <c r="D62" s="24">
        <v>0</v>
      </c>
      <c r="G62" s="5" t="s">
        <v>114</v>
      </c>
      <c r="H62" s="24">
        <v>0</v>
      </c>
      <c r="I62" s="24">
        <v>0</v>
      </c>
    </row>
    <row r="63" spans="2:9" ht="15.75" x14ac:dyDescent="0.3">
      <c r="B63" s="6" t="s">
        <v>115</v>
      </c>
      <c r="C63" s="25">
        <v>0</v>
      </c>
      <c r="D63" s="25">
        <v>0</v>
      </c>
      <c r="G63" s="6" t="s">
        <v>115</v>
      </c>
      <c r="H63" s="25">
        <v>0</v>
      </c>
      <c r="I63" s="25">
        <v>0</v>
      </c>
    </row>
    <row r="64" spans="2:9" ht="15.75" x14ac:dyDescent="0.3">
      <c r="B64" s="5" t="s">
        <v>84</v>
      </c>
      <c r="C64" s="24">
        <v>61</v>
      </c>
      <c r="D64" s="24">
        <v>26</v>
      </c>
      <c r="G64" s="5" t="s">
        <v>84</v>
      </c>
      <c r="H64" s="24">
        <v>23.79</v>
      </c>
      <c r="I64" s="24">
        <v>8.32</v>
      </c>
    </row>
    <row r="65" spans="2:9" ht="15.75" x14ac:dyDescent="0.3">
      <c r="B65" s="6" t="s">
        <v>100</v>
      </c>
      <c r="C65" s="25">
        <v>0</v>
      </c>
      <c r="D65" s="25">
        <v>0</v>
      </c>
      <c r="G65" s="6" t="s">
        <v>100</v>
      </c>
      <c r="H65" s="25">
        <v>0</v>
      </c>
      <c r="I65" s="25">
        <v>0</v>
      </c>
    </row>
    <row r="66" spans="2:9" ht="15.75" x14ac:dyDescent="0.3">
      <c r="B66" s="5" t="s">
        <v>101</v>
      </c>
      <c r="C66" s="24">
        <v>0</v>
      </c>
      <c r="D66" s="24">
        <v>224</v>
      </c>
      <c r="G66" s="5" t="s">
        <v>101</v>
      </c>
      <c r="H66" s="24">
        <v>0</v>
      </c>
      <c r="I66" s="24">
        <v>40.32</v>
      </c>
    </row>
    <row r="67" spans="2:9" ht="15.75" x14ac:dyDescent="0.3">
      <c r="B67" s="6" t="s">
        <v>102</v>
      </c>
      <c r="C67" s="25">
        <v>0</v>
      </c>
      <c r="D67" s="25">
        <v>0</v>
      </c>
      <c r="G67" s="6" t="s">
        <v>102</v>
      </c>
      <c r="H67" s="25">
        <v>0</v>
      </c>
      <c r="I67" s="25">
        <v>0</v>
      </c>
    </row>
    <row r="68" spans="2:9" ht="15.75" x14ac:dyDescent="0.3">
      <c r="B68" s="7" t="s">
        <v>91</v>
      </c>
      <c r="C68" s="21">
        <f>SUM(C8:C67)</f>
        <v>4166</v>
      </c>
      <c r="D68" s="21">
        <f>SUM(D8:D67)</f>
        <v>7663</v>
      </c>
      <c r="E68" s="30"/>
      <c r="F68" s="30"/>
      <c r="G68" s="7" t="s">
        <v>91</v>
      </c>
      <c r="H68" s="21">
        <f>SUM(H8:H67)</f>
        <v>1237.42</v>
      </c>
      <c r="I68" s="21">
        <f>SUM(I8:I67)</f>
        <v>1954.69</v>
      </c>
    </row>
    <row r="69" spans="2:9" x14ac:dyDescent="0.25">
      <c r="E69" s="30"/>
      <c r="F69" s="30"/>
    </row>
    <row r="70" spans="2:9" ht="15.75" thickBot="1" x14ac:dyDescent="0.3"/>
    <row r="71" spans="2:9" ht="16.5" customHeight="1" thickBot="1" x14ac:dyDescent="0.3">
      <c r="B71" s="52" t="s">
        <v>83</v>
      </c>
      <c r="C71" s="53"/>
      <c r="D71" s="53"/>
      <c r="E71" s="53"/>
      <c r="F71" s="53"/>
      <c r="G71" s="54"/>
    </row>
    <row r="72" spans="2:9" ht="50.25" customHeight="1" thickBot="1" x14ac:dyDescent="0.3">
      <c r="B72" s="17" t="s">
        <v>2</v>
      </c>
      <c r="C72" s="17" t="s">
        <v>87</v>
      </c>
      <c r="D72" s="17" t="s">
        <v>88</v>
      </c>
      <c r="E72" s="17" t="s">
        <v>40</v>
      </c>
      <c r="F72" s="17" t="s">
        <v>39</v>
      </c>
      <c r="G72" s="17" t="s">
        <v>38</v>
      </c>
    </row>
    <row r="73" spans="2:9" ht="15.75" thickBot="1" x14ac:dyDescent="0.3">
      <c r="B73" s="36" t="s">
        <v>105</v>
      </c>
      <c r="C73" s="36" t="s">
        <v>30</v>
      </c>
      <c r="D73" s="37" t="s">
        <v>117</v>
      </c>
      <c r="E73" s="37">
        <v>208</v>
      </c>
      <c r="F73" s="37">
        <v>33</v>
      </c>
      <c r="G73" s="38">
        <v>68.64</v>
      </c>
    </row>
    <row r="74" spans="2:9" ht="15.75" thickBot="1" x14ac:dyDescent="0.3">
      <c r="B74" s="36" t="s">
        <v>108</v>
      </c>
      <c r="C74" s="36" t="s">
        <v>30</v>
      </c>
      <c r="D74" s="37" t="s">
        <v>118</v>
      </c>
      <c r="E74" s="37">
        <v>157</v>
      </c>
      <c r="F74" s="37">
        <v>24</v>
      </c>
      <c r="G74" s="38">
        <v>37.68</v>
      </c>
    </row>
    <row r="75" spans="2:9" ht="15.75" thickBot="1" x14ac:dyDescent="0.3">
      <c r="B75" s="10" t="s">
        <v>109</v>
      </c>
      <c r="C75" s="10" t="s">
        <v>30</v>
      </c>
      <c r="D75" s="9" t="s">
        <v>119</v>
      </c>
      <c r="E75" s="9">
        <v>339</v>
      </c>
      <c r="F75" s="9">
        <v>35</v>
      </c>
      <c r="G75" s="8">
        <v>118.65</v>
      </c>
    </row>
    <row r="76" spans="2:9" ht="15.75" thickBot="1" x14ac:dyDescent="0.3">
      <c r="B76" s="10" t="s">
        <v>110</v>
      </c>
      <c r="C76" s="10" t="s">
        <v>30</v>
      </c>
      <c r="D76" s="9" t="s">
        <v>120</v>
      </c>
      <c r="E76" s="9">
        <v>355</v>
      </c>
      <c r="F76" s="9">
        <v>22</v>
      </c>
      <c r="G76" s="39">
        <v>78.099999999999994</v>
      </c>
    </row>
    <row r="77" spans="2:9" ht="15.75" thickBot="1" x14ac:dyDescent="0.3">
      <c r="B77" s="13" t="s">
        <v>112</v>
      </c>
      <c r="C77" s="13" t="s">
        <v>31</v>
      </c>
      <c r="D77" s="12" t="s">
        <v>121</v>
      </c>
      <c r="E77" s="12">
        <v>26</v>
      </c>
      <c r="F77" s="12">
        <v>31</v>
      </c>
      <c r="G77" s="11">
        <v>8.06</v>
      </c>
    </row>
    <row r="78" spans="2:9" ht="15.75" thickBot="1" x14ac:dyDescent="0.3">
      <c r="B78" s="10" t="s">
        <v>112</v>
      </c>
      <c r="C78" s="10" t="s">
        <v>30</v>
      </c>
      <c r="D78" s="9" t="s">
        <v>122</v>
      </c>
      <c r="E78" s="9">
        <v>17</v>
      </c>
      <c r="F78" s="9">
        <v>24</v>
      </c>
      <c r="G78" s="39">
        <v>4.08</v>
      </c>
    </row>
    <row r="79" spans="2:9" ht="15.75" thickBot="1" x14ac:dyDescent="0.3">
      <c r="B79" s="10" t="s">
        <v>112</v>
      </c>
      <c r="C79" s="10" t="s">
        <v>30</v>
      </c>
      <c r="D79" s="9" t="s">
        <v>123</v>
      </c>
      <c r="E79" s="9">
        <v>28</v>
      </c>
      <c r="F79" s="9">
        <v>23</v>
      </c>
      <c r="G79" s="8">
        <v>6.44</v>
      </c>
    </row>
    <row r="80" spans="2:9" ht="15.75" thickBot="1" x14ac:dyDescent="0.3">
      <c r="B80" s="10" t="s">
        <v>112</v>
      </c>
      <c r="C80" s="10" t="s">
        <v>30</v>
      </c>
      <c r="D80" s="9" t="s">
        <v>124</v>
      </c>
      <c r="E80" s="9">
        <v>17</v>
      </c>
      <c r="F80" s="9">
        <v>27</v>
      </c>
      <c r="G80" s="8">
        <v>4.59</v>
      </c>
    </row>
    <row r="81" spans="2:7" ht="15.75" thickBot="1" x14ac:dyDescent="0.3">
      <c r="B81" s="10" t="s">
        <v>112</v>
      </c>
      <c r="C81" s="10" t="s">
        <v>30</v>
      </c>
      <c r="D81" s="9" t="s">
        <v>125</v>
      </c>
      <c r="E81" s="9">
        <v>18</v>
      </c>
      <c r="F81" s="9">
        <v>27</v>
      </c>
      <c r="G81" s="8">
        <v>4.8600000000000003</v>
      </c>
    </row>
    <row r="82" spans="2:7" ht="15.75" thickBot="1" x14ac:dyDescent="0.3">
      <c r="B82" s="40" t="s">
        <v>113</v>
      </c>
      <c r="C82" s="40" t="s">
        <v>31</v>
      </c>
      <c r="D82" s="41" t="s">
        <v>126</v>
      </c>
      <c r="E82" s="41">
        <v>27</v>
      </c>
      <c r="F82" s="41">
        <v>27</v>
      </c>
      <c r="G82" s="42">
        <v>7.29</v>
      </c>
    </row>
    <row r="83" spans="2:7" ht="15.75" thickBot="1" x14ac:dyDescent="0.3">
      <c r="B83" s="10" t="s">
        <v>113</v>
      </c>
      <c r="C83" s="10" t="s">
        <v>30</v>
      </c>
      <c r="D83" s="9" t="s">
        <v>127</v>
      </c>
      <c r="E83" s="9">
        <v>18</v>
      </c>
      <c r="F83" s="9">
        <v>24</v>
      </c>
      <c r="G83" s="39">
        <v>4.32</v>
      </c>
    </row>
    <row r="84" spans="2:7" ht="15.75" thickBot="1" x14ac:dyDescent="0.3">
      <c r="B84" s="10" t="s">
        <v>113</v>
      </c>
      <c r="C84" s="10" t="s">
        <v>30</v>
      </c>
      <c r="D84" s="9" t="s">
        <v>128</v>
      </c>
      <c r="E84" s="9">
        <v>30</v>
      </c>
      <c r="F84" s="9">
        <v>38</v>
      </c>
      <c r="G84" s="39">
        <v>11.4</v>
      </c>
    </row>
    <row r="85" spans="2:7" ht="15.75" thickBot="1" x14ac:dyDescent="0.3">
      <c r="B85" s="10" t="s">
        <v>113</v>
      </c>
      <c r="C85" s="10" t="s">
        <v>30</v>
      </c>
      <c r="D85" s="9" t="s">
        <v>129</v>
      </c>
      <c r="E85" s="9">
        <v>38</v>
      </c>
      <c r="F85" s="9">
        <v>24</v>
      </c>
      <c r="G85" s="39">
        <v>9.1199999999999992</v>
      </c>
    </row>
    <row r="86" spans="2:7" ht="15.75" thickBot="1" x14ac:dyDescent="0.3">
      <c r="B86" s="43" t="s">
        <v>85</v>
      </c>
      <c r="C86" s="43" t="s">
        <v>31</v>
      </c>
      <c r="D86" s="44" t="s">
        <v>130</v>
      </c>
      <c r="E86" s="44">
        <v>26</v>
      </c>
      <c r="F86" s="44">
        <v>36</v>
      </c>
      <c r="G86" s="45">
        <v>9.36</v>
      </c>
    </row>
    <row r="87" spans="2:7" ht="15.75" thickBot="1" x14ac:dyDescent="0.3">
      <c r="B87" s="43" t="s">
        <v>5</v>
      </c>
      <c r="C87" s="43" t="s">
        <v>31</v>
      </c>
      <c r="D87" s="44" t="s">
        <v>131</v>
      </c>
      <c r="E87" s="44">
        <v>34</v>
      </c>
      <c r="F87" s="44">
        <v>34</v>
      </c>
      <c r="G87" s="45">
        <v>11.56</v>
      </c>
    </row>
    <row r="88" spans="2:7" ht="15.75" thickBot="1" x14ac:dyDescent="0.3">
      <c r="B88" s="10" t="s">
        <v>5</v>
      </c>
      <c r="C88" s="10" t="s">
        <v>30</v>
      </c>
      <c r="D88" s="9" t="s">
        <v>132</v>
      </c>
      <c r="E88" s="9">
        <v>26</v>
      </c>
      <c r="F88" s="9">
        <v>39</v>
      </c>
      <c r="G88" s="39">
        <v>10.14</v>
      </c>
    </row>
    <row r="89" spans="2:7" ht="15.75" thickBot="1" x14ac:dyDescent="0.3">
      <c r="B89" s="43" t="s">
        <v>7</v>
      </c>
      <c r="C89" s="43" t="s">
        <v>31</v>
      </c>
      <c r="D89" s="44" t="s">
        <v>133</v>
      </c>
      <c r="E89" s="44">
        <v>28</v>
      </c>
      <c r="F89" s="44">
        <v>37</v>
      </c>
      <c r="G89" s="46">
        <v>10.36</v>
      </c>
    </row>
    <row r="90" spans="2:7" ht="15.75" thickBot="1" x14ac:dyDescent="0.3">
      <c r="B90" s="43" t="s">
        <v>7</v>
      </c>
      <c r="C90" s="43" t="s">
        <v>31</v>
      </c>
      <c r="D90" s="44" t="s">
        <v>134</v>
      </c>
      <c r="E90" s="44">
        <v>30</v>
      </c>
      <c r="F90" s="44">
        <v>34</v>
      </c>
      <c r="G90" s="45">
        <v>10.199999999999999</v>
      </c>
    </row>
    <row r="91" spans="2:7" ht="15.75" thickBot="1" x14ac:dyDescent="0.3">
      <c r="B91" s="43" t="s">
        <v>7</v>
      </c>
      <c r="C91" s="43" t="s">
        <v>31</v>
      </c>
      <c r="D91" s="44" t="s">
        <v>135</v>
      </c>
      <c r="E91" s="44">
        <v>26</v>
      </c>
      <c r="F91" s="44">
        <v>39</v>
      </c>
      <c r="G91" s="45">
        <v>10.14</v>
      </c>
    </row>
    <row r="92" spans="2:7" ht="15.75" thickBot="1" x14ac:dyDescent="0.3">
      <c r="B92" s="10" t="s">
        <v>7</v>
      </c>
      <c r="C92" s="10" t="s">
        <v>30</v>
      </c>
      <c r="D92" s="9" t="s">
        <v>136</v>
      </c>
      <c r="E92" s="9">
        <v>26</v>
      </c>
      <c r="F92" s="9">
        <v>39</v>
      </c>
      <c r="G92" s="8">
        <v>10.14</v>
      </c>
    </row>
    <row r="93" spans="2:7" ht="15.75" thickBot="1" x14ac:dyDescent="0.3">
      <c r="B93" s="10" t="s">
        <v>7</v>
      </c>
      <c r="C93" s="10" t="s">
        <v>30</v>
      </c>
      <c r="D93" s="9" t="s">
        <v>137</v>
      </c>
      <c r="E93" s="9">
        <v>38</v>
      </c>
      <c r="F93" s="9">
        <v>34</v>
      </c>
      <c r="G93" s="39">
        <v>12.92</v>
      </c>
    </row>
    <row r="94" spans="2:7" ht="15.75" thickBot="1" x14ac:dyDescent="0.3">
      <c r="B94" s="10" t="s">
        <v>7</v>
      </c>
      <c r="C94" s="10" t="s">
        <v>30</v>
      </c>
      <c r="D94" s="9" t="s">
        <v>138</v>
      </c>
      <c r="E94" s="9">
        <v>34</v>
      </c>
      <c r="F94" s="9">
        <v>39</v>
      </c>
      <c r="G94" s="8">
        <v>13.26</v>
      </c>
    </row>
    <row r="95" spans="2:7" ht="15.75" thickBot="1" x14ac:dyDescent="0.3">
      <c r="B95" s="10" t="s">
        <v>7</v>
      </c>
      <c r="C95" s="10" t="s">
        <v>30</v>
      </c>
      <c r="D95" s="9" t="s">
        <v>139</v>
      </c>
      <c r="E95" s="9">
        <v>30</v>
      </c>
      <c r="F95" s="9">
        <v>34</v>
      </c>
      <c r="G95" s="8">
        <v>10.199999999999999</v>
      </c>
    </row>
    <row r="96" spans="2:7" ht="15.75" thickBot="1" x14ac:dyDescent="0.3">
      <c r="B96" s="43" t="s">
        <v>9</v>
      </c>
      <c r="C96" s="43" t="s">
        <v>31</v>
      </c>
      <c r="D96" s="44" t="s">
        <v>37</v>
      </c>
      <c r="E96" s="44">
        <v>11</v>
      </c>
      <c r="F96" s="44">
        <v>29</v>
      </c>
      <c r="G96" s="45">
        <v>3.19</v>
      </c>
    </row>
    <row r="97" spans="2:7" ht="15.75" thickBot="1" x14ac:dyDescent="0.3">
      <c r="B97" s="43" t="s">
        <v>53</v>
      </c>
      <c r="C97" s="43" t="s">
        <v>31</v>
      </c>
      <c r="D97" s="44" t="s">
        <v>140</v>
      </c>
      <c r="E97" s="44">
        <v>339</v>
      </c>
      <c r="F97" s="44">
        <v>22</v>
      </c>
      <c r="G97" s="46">
        <v>74.58</v>
      </c>
    </row>
    <row r="98" spans="2:7" ht="15.75" thickBot="1" x14ac:dyDescent="0.3">
      <c r="B98" s="43" t="s">
        <v>53</v>
      </c>
      <c r="C98" s="43" t="s">
        <v>31</v>
      </c>
      <c r="D98" s="44" t="s">
        <v>141</v>
      </c>
      <c r="E98" s="44">
        <v>145</v>
      </c>
      <c r="F98" s="44">
        <v>23</v>
      </c>
      <c r="G98" s="45">
        <v>33.35</v>
      </c>
    </row>
    <row r="99" spans="2:7" ht="15.75" thickBot="1" x14ac:dyDescent="0.3">
      <c r="B99" s="10" t="s">
        <v>53</v>
      </c>
      <c r="C99" s="10" t="s">
        <v>30</v>
      </c>
      <c r="D99" s="9" t="s">
        <v>142</v>
      </c>
      <c r="E99" s="9">
        <v>27</v>
      </c>
      <c r="F99" s="9">
        <v>21</v>
      </c>
      <c r="G99" s="8">
        <v>5.67</v>
      </c>
    </row>
    <row r="100" spans="2:7" ht="15.75" thickBot="1" x14ac:dyDescent="0.3">
      <c r="B100" s="10" t="s">
        <v>53</v>
      </c>
      <c r="C100" s="10" t="s">
        <v>30</v>
      </c>
      <c r="D100" s="9" t="s">
        <v>143</v>
      </c>
      <c r="E100" s="9">
        <v>36</v>
      </c>
      <c r="F100" s="9">
        <v>29</v>
      </c>
      <c r="G100" s="39">
        <v>10.44</v>
      </c>
    </row>
    <row r="101" spans="2:7" ht="15.75" thickBot="1" x14ac:dyDescent="0.3">
      <c r="B101" s="43" t="s">
        <v>11</v>
      </c>
      <c r="C101" s="43" t="s">
        <v>31</v>
      </c>
      <c r="D101" s="44" t="s">
        <v>36</v>
      </c>
      <c r="E101" s="44">
        <v>183</v>
      </c>
      <c r="F101" s="44">
        <v>25</v>
      </c>
      <c r="G101" s="45">
        <v>45.75</v>
      </c>
    </row>
    <row r="102" spans="2:7" ht="15.75" thickBot="1" x14ac:dyDescent="0.3">
      <c r="B102" s="43" t="s">
        <v>11</v>
      </c>
      <c r="C102" s="43" t="s">
        <v>31</v>
      </c>
      <c r="D102" s="44" t="s">
        <v>35</v>
      </c>
      <c r="E102" s="44">
        <v>111</v>
      </c>
      <c r="F102" s="44">
        <v>22</v>
      </c>
      <c r="G102" s="45">
        <v>24.42</v>
      </c>
    </row>
    <row r="103" spans="2:7" ht="15.75" thickBot="1" x14ac:dyDescent="0.3">
      <c r="B103" s="10" t="s">
        <v>11</v>
      </c>
      <c r="C103" s="10" t="s">
        <v>30</v>
      </c>
      <c r="D103" s="9" t="s">
        <v>34</v>
      </c>
      <c r="E103" s="9">
        <v>21</v>
      </c>
      <c r="F103" s="9">
        <v>22</v>
      </c>
      <c r="G103" s="39">
        <v>4.62</v>
      </c>
    </row>
    <row r="104" spans="2:7" ht="15.75" thickBot="1" x14ac:dyDescent="0.3">
      <c r="B104" s="10" t="s">
        <v>11</v>
      </c>
      <c r="C104" s="10" t="s">
        <v>30</v>
      </c>
      <c r="D104" s="9" t="s">
        <v>33</v>
      </c>
      <c r="E104" s="9">
        <v>51</v>
      </c>
      <c r="F104" s="9">
        <v>25</v>
      </c>
      <c r="G104" s="8">
        <v>12.75</v>
      </c>
    </row>
    <row r="105" spans="2:7" ht="15.75" thickBot="1" x14ac:dyDescent="0.3">
      <c r="B105" s="10" t="s">
        <v>11</v>
      </c>
      <c r="C105" s="10" t="s">
        <v>30</v>
      </c>
      <c r="D105" s="9" t="s">
        <v>32</v>
      </c>
      <c r="E105" s="9">
        <v>407</v>
      </c>
      <c r="F105" s="9">
        <v>15</v>
      </c>
      <c r="G105" s="8">
        <v>61.05</v>
      </c>
    </row>
    <row r="106" spans="2:7" ht="15.75" thickBot="1" x14ac:dyDescent="0.3">
      <c r="B106" s="13" t="s">
        <v>54</v>
      </c>
      <c r="C106" s="13" t="s">
        <v>31</v>
      </c>
      <c r="D106" s="12" t="s">
        <v>144</v>
      </c>
      <c r="E106" s="12">
        <v>31</v>
      </c>
      <c r="F106" s="12">
        <v>24</v>
      </c>
      <c r="G106" s="11">
        <v>7.44</v>
      </c>
    </row>
    <row r="107" spans="2:7" ht="15.75" thickBot="1" x14ac:dyDescent="0.3">
      <c r="B107" s="10" t="s">
        <v>54</v>
      </c>
      <c r="C107" s="10" t="s">
        <v>30</v>
      </c>
      <c r="D107" s="9" t="s">
        <v>145</v>
      </c>
      <c r="E107" s="9">
        <v>27</v>
      </c>
      <c r="F107" s="9">
        <v>23</v>
      </c>
      <c r="G107" s="8">
        <v>6.21</v>
      </c>
    </row>
    <row r="108" spans="2:7" ht="15.75" thickBot="1" x14ac:dyDescent="0.3">
      <c r="B108" s="10" t="s">
        <v>54</v>
      </c>
      <c r="C108" s="10" t="s">
        <v>30</v>
      </c>
      <c r="D108" s="9" t="s">
        <v>146</v>
      </c>
      <c r="E108" s="9">
        <v>17</v>
      </c>
      <c r="F108" s="9">
        <v>30</v>
      </c>
      <c r="G108" s="8">
        <v>5.0999999999999996</v>
      </c>
    </row>
    <row r="109" spans="2:7" ht="15.75" thickBot="1" x14ac:dyDescent="0.3">
      <c r="B109" s="10" t="s">
        <v>54</v>
      </c>
      <c r="C109" s="10" t="s">
        <v>30</v>
      </c>
      <c r="D109" s="9" t="s">
        <v>147</v>
      </c>
      <c r="E109" s="9">
        <v>91</v>
      </c>
      <c r="F109" s="9">
        <v>17</v>
      </c>
      <c r="G109" s="8">
        <v>15.47</v>
      </c>
    </row>
    <row r="110" spans="2:7" ht="15.75" thickBot="1" x14ac:dyDescent="0.3">
      <c r="B110" s="43" t="s">
        <v>55</v>
      </c>
      <c r="C110" s="43" t="s">
        <v>31</v>
      </c>
      <c r="D110" s="44" t="s">
        <v>148</v>
      </c>
      <c r="E110" s="44">
        <v>18</v>
      </c>
      <c r="F110" s="44">
        <v>29</v>
      </c>
      <c r="G110" s="45">
        <v>5.22</v>
      </c>
    </row>
    <row r="111" spans="2:7" ht="15.75" thickBot="1" x14ac:dyDescent="0.3">
      <c r="B111" s="10" t="s">
        <v>55</v>
      </c>
      <c r="C111" s="10" t="s">
        <v>30</v>
      </c>
      <c r="D111" s="9" t="s">
        <v>149</v>
      </c>
      <c r="E111" s="9">
        <v>30</v>
      </c>
      <c r="F111" s="9">
        <v>24</v>
      </c>
      <c r="G111" s="39">
        <v>7.2</v>
      </c>
    </row>
    <row r="112" spans="2:7" ht="15.75" thickBot="1" x14ac:dyDescent="0.3">
      <c r="B112" s="10" t="s">
        <v>55</v>
      </c>
      <c r="C112" s="10" t="s">
        <v>30</v>
      </c>
      <c r="D112" s="9" t="s">
        <v>150</v>
      </c>
      <c r="E112" s="9">
        <v>21</v>
      </c>
      <c r="F112" s="9">
        <v>24</v>
      </c>
      <c r="G112" s="8">
        <v>5.04</v>
      </c>
    </row>
    <row r="113" spans="2:7" ht="15.75" thickBot="1" x14ac:dyDescent="0.3">
      <c r="B113" s="43" t="s">
        <v>56</v>
      </c>
      <c r="C113" s="43" t="s">
        <v>31</v>
      </c>
      <c r="D113" s="44" t="s">
        <v>151</v>
      </c>
      <c r="E113" s="44">
        <v>11</v>
      </c>
      <c r="F113" s="44">
        <v>21</v>
      </c>
      <c r="G113" s="45">
        <v>2.31</v>
      </c>
    </row>
    <row r="114" spans="2:7" ht="15.75" thickBot="1" x14ac:dyDescent="0.3">
      <c r="B114" s="10" t="s">
        <v>56</v>
      </c>
      <c r="C114" s="10" t="s">
        <v>30</v>
      </c>
      <c r="D114" s="9" t="s">
        <v>152</v>
      </c>
      <c r="E114" s="9">
        <v>8</v>
      </c>
      <c r="F114" s="9">
        <v>21</v>
      </c>
      <c r="G114" s="8">
        <v>1.68</v>
      </c>
    </row>
    <row r="115" spans="2:7" ht="15.75" thickBot="1" x14ac:dyDescent="0.3">
      <c r="B115" s="10" t="s">
        <v>56</v>
      </c>
      <c r="C115" s="10" t="s">
        <v>30</v>
      </c>
      <c r="D115" s="9" t="s">
        <v>153</v>
      </c>
      <c r="E115" s="9">
        <v>8</v>
      </c>
      <c r="F115" s="9">
        <v>25</v>
      </c>
      <c r="G115" s="8">
        <v>2</v>
      </c>
    </row>
    <row r="116" spans="2:7" ht="15.75" thickBot="1" x14ac:dyDescent="0.3">
      <c r="B116" s="43" t="s">
        <v>57</v>
      </c>
      <c r="C116" s="43" t="s">
        <v>31</v>
      </c>
      <c r="D116" s="44" t="s">
        <v>154</v>
      </c>
      <c r="E116" s="44">
        <v>4</v>
      </c>
      <c r="F116" s="44">
        <v>30</v>
      </c>
      <c r="G116" s="45">
        <v>1.2</v>
      </c>
    </row>
    <row r="117" spans="2:7" ht="15.75" thickBot="1" x14ac:dyDescent="0.3">
      <c r="B117" s="10" t="s">
        <v>57</v>
      </c>
      <c r="C117" s="10" t="s">
        <v>30</v>
      </c>
      <c r="D117" s="9" t="s">
        <v>155</v>
      </c>
      <c r="E117" s="9">
        <v>23</v>
      </c>
      <c r="F117" s="9">
        <v>14</v>
      </c>
      <c r="G117" s="39">
        <v>3.22</v>
      </c>
    </row>
    <row r="118" spans="2:7" ht="15.75" thickBot="1" x14ac:dyDescent="0.3">
      <c r="B118" s="10" t="s">
        <v>57</v>
      </c>
      <c r="C118" s="10" t="s">
        <v>30</v>
      </c>
      <c r="D118" s="9" t="s">
        <v>156</v>
      </c>
      <c r="E118" s="9">
        <v>41</v>
      </c>
      <c r="F118" s="9">
        <v>24</v>
      </c>
      <c r="G118" s="8">
        <v>9.84</v>
      </c>
    </row>
    <row r="119" spans="2:7" ht="15.75" thickBot="1" x14ac:dyDescent="0.3">
      <c r="B119" s="13" t="s">
        <v>58</v>
      </c>
      <c r="C119" s="13" t="s">
        <v>31</v>
      </c>
      <c r="D119" s="12" t="s">
        <v>157</v>
      </c>
      <c r="E119" s="12">
        <v>133</v>
      </c>
      <c r="F119" s="12">
        <v>18</v>
      </c>
      <c r="G119" s="11">
        <v>23.94</v>
      </c>
    </row>
    <row r="120" spans="2:7" ht="15.75" thickBot="1" x14ac:dyDescent="0.3">
      <c r="B120" s="10" t="s">
        <v>58</v>
      </c>
      <c r="C120" s="10" t="s">
        <v>30</v>
      </c>
      <c r="D120" s="9" t="s">
        <v>158</v>
      </c>
      <c r="E120" s="9">
        <v>258</v>
      </c>
      <c r="F120" s="9">
        <v>15</v>
      </c>
      <c r="G120" s="8">
        <v>38.700000000000003</v>
      </c>
    </row>
    <row r="121" spans="2:7" ht="15.75" thickBot="1" x14ac:dyDescent="0.3">
      <c r="B121" s="10" t="s">
        <v>58</v>
      </c>
      <c r="C121" s="10" t="s">
        <v>30</v>
      </c>
      <c r="D121" s="9" t="s">
        <v>159</v>
      </c>
      <c r="E121" s="9">
        <v>17</v>
      </c>
      <c r="F121" s="9">
        <v>21</v>
      </c>
      <c r="G121" s="8">
        <v>3.57</v>
      </c>
    </row>
    <row r="122" spans="2:7" ht="15.75" thickBot="1" x14ac:dyDescent="0.3">
      <c r="B122" s="10" t="s">
        <v>58</v>
      </c>
      <c r="C122" s="10" t="s">
        <v>30</v>
      </c>
      <c r="D122" s="9" t="s">
        <v>160</v>
      </c>
      <c r="E122" s="9">
        <v>4</v>
      </c>
      <c r="F122" s="9">
        <v>15</v>
      </c>
      <c r="G122" s="39">
        <v>0.6</v>
      </c>
    </row>
    <row r="123" spans="2:7" ht="15.75" thickBot="1" x14ac:dyDescent="0.3">
      <c r="B123" s="10" t="s">
        <v>58</v>
      </c>
      <c r="C123" s="10" t="s">
        <v>30</v>
      </c>
      <c r="D123" s="9" t="s">
        <v>161</v>
      </c>
      <c r="E123" s="9">
        <v>12</v>
      </c>
      <c r="F123" s="9">
        <v>17</v>
      </c>
      <c r="G123" s="8">
        <v>2.04</v>
      </c>
    </row>
    <row r="124" spans="2:7" ht="15.75" thickBot="1" x14ac:dyDescent="0.3">
      <c r="B124" s="13" t="s">
        <v>13</v>
      </c>
      <c r="C124" s="13" t="s">
        <v>31</v>
      </c>
      <c r="D124" s="12" t="s">
        <v>162</v>
      </c>
      <c r="E124" s="12">
        <v>20</v>
      </c>
      <c r="F124" s="12">
        <v>23</v>
      </c>
      <c r="G124" s="11">
        <v>4.5999999999999996</v>
      </c>
    </row>
    <row r="125" spans="2:7" ht="15.75" thickBot="1" x14ac:dyDescent="0.3">
      <c r="B125" s="10" t="s">
        <v>13</v>
      </c>
      <c r="C125" s="10" t="s">
        <v>30</v>
      </c>
      <c r="D125" s="9" t="s">
        <v>163</v>
      </c>
      <c r="E125" s="9">
        <v>10</v>
      </c>
      <c r="F125" s="9">
        <v>34</v>
      </c>
      <c r="G125" s="8">
        <v>3.4</v>
      </c>
    </row>
    <row r="126" spans="2:7" ht="15.75" thickBot="1" x14ac:dyDescent="0.3">
      <c r="B126" s="10" t="s">
        <v>13</v>
      </c>
      <c r="C126" s="10" t="s">
        <v>30</v>
      </c>
      <c r="D126" s="9" t="s">
        <v>164</v>
      </c>
      <c r="E126" s="9">
        <v>12</v>
      </c>
      <c r="F126" s="9">
        <v>19</v>
      </c>
      <c r="G126" s="8">
        <v>2.2799999999999998</v>
      </c>
    </row>
    <row r="127" spans="2:7" ht="15.75" thickBot="1" x14ac:dyDescent="0.3">
      <c r="B127" s="10" t="s">
        <v>13</v>
      </c>
      <c r="C127" s="10" t="s">
        <v>30</v>
      </c>
      <c r="D127" s="9" t="s">
        <v>165</v>
      </c>
      <c r="E127" s="9">
        <v>15</v>
      </c>
      <c r="F127" s="9">
        <v>30</v>
      </c>
      <c r="G127" s="39">
        <v>4.5</v>
      </c>
    </row>
    <row r="128" spans="2:7" ht="15.75" thickBot="1" x14ac:dyDescent="0.3">
      <c r="B128" s="10" t="s">
        <v>13</v>
      </c>
      <c r="C128" s="10" t="s">
        <v>30</v>
      </c>
      <c r="D128" s="9" t="s">
        <v>166</v>
      </c>
      <c r="E128" s="9">
        <v>14</v>
      </c>
      <c r="F128" s="9">
        <v>29</v>
      </c>
      <c r="G128" s="8">
        <v>4.0599999999999996</v>
      </c>
    </row>
    <row r="129" spans="2:7" ht="15.75" thickBot="1" x14ac:dyDescent="0.3">
      <c r="B129" s="10" t="s">
        <v>13</v>
      </c>
      <c r="C129" s="10" t="s">
        <v>30</v>
      </c>
      <c r="D129" s="9" t="s">
        <v>167</v>
      </c>
      <c r="E129" s="9">
        <v>17</v>
      </c>
      <c r="F129" s="9">
        <v>29</v>
      </c>
      <c r="G129" s="39">
        <v>4.93</v>
      </c>
    </row>
    <row r="130" spans="2:7" ht="15.75" thickBot="1" x14ac:dyDescent="0.3">
      <c r="B130" s="43" t="s">
        <v>59</v>
      </c>
      <c r="C130" s="43" t="s">
        <v>31</v>
      </c>
      <c r="D130" s="44" t="s">
        <v>168</v>
      </c>
      <c r="E130" s="44">
        <v>48</v>
      </c>
      <c r="F130" s="44">
        <v>13</v>
      </c>
      <c r="G130" s="45">
        <v>6.24</v>
      </c>
    </row>
    <row r="131" spans="2:7" ht="15.75" thickBot="1" x14ac:dyDescent="0.3">
      <c r="B131" s="10" t="s">
        <v>59</v>
      </c>
      <c r="C131" s="10" t="s">
        <v>30</v>
      </c>
      <c r="D131" s="9" t="s">
        <v>169</v>
      </c>
      <c r="E131" s="9">
        <v>18</v>
      </c>
      <c r="F131" s="9">
        <v>17</v>
      </c>
      <c r="G131" s="8">
        <v>3.06</v>
      </c>
    </row>
    <row r="132" spans="2:7" ht="15.75" thickBot="1" x14ac:dyDescent="0.3">
      <c r="B132" s="43" t="s">
        <v>14</v>
      </c>
      <c r="C132" s="43" t="s">
        <v>31</v>
      </c>
      <c r="D132" s="44" t="s">
        <v>81</v>
      </c>
      <c r="E132" s="44">
        <v>61</v>
      </c>
      <c r="F132" s="44">
        <v>15</v>
      </c>
      <c r="G132" s="45">
        <v>9.15</v>
      </c>
    </row>
    <row r="133" spans="2:7" ht="15.75" thickBot="1" x14ac:dyDescent="0.3">
      <c r="B133" s="10" t="s">
        <v>14</v>
      </c>
      <c r="C133" s="10" t="s">
        <v>30</v>
      </c>
      <c r="D133" s="9" t="s">
        <v>170</v>
      </c>
      <c r="E133" s="9">
        <v>66</v>
      </c>
      <c r="F133" s="9">
        <v>14</v>
      </c>
      <c r="G133" s="8">
        <v>9.24</v>
      </c>
    </row>
    <row r="134" spans="2:7" ht="15.75" thickBot="1" x14ac:dyDescent="0.3">
      <c r="B134" s="10" t="s">
        <v>14</v>
      </c>
      <c r="C134" s="10" t="s">
        <v>30</v>
      </c>
      <c r="D134" s="9" t="s">
        <v>171</v>
      </c>
      <c r="E134" s="9">
        <v>71</v>
      </c>
      <c r="F134" s="9">
        <v>12</v>
      </c>
      <c r="G134" s="8">
        <v>8.52</v>
      </c>
    </row>
    <row r="135" spans="2:7" ht="15.75" thickBot="1" x14ac:dyDescent="0.3">
      <c r="B135" s="13" t="s">
        <v>60</v>
      </c>
      <c r="C135" s="13" t="s">
        <v>31</v>
      </c>
      <c r="D135" s="12" t="s">
        <v>172</v>
      </c>
      <c r="E135" s="12">
        <v>10</v>
      </c>
      <c r="F135" s="12">
        <v>49</v>
      </c>
      <c r="G135" s="11">
        <v>4.9000000000000004</v>
      </c>
    </row>
    <row r="136" spans="2:7" ht="15.75" thickBot="1" x14ac:dyDescent="0.3">
      <c r="B136" s="10" t="s">
        <v>60</v>
      </c>
      <c r="C136" s="10" t="s">
        <v>30</v>
      </c>
      <c r="D136" s="9" t="s">
        <v>173</v>
      </c>
      <c r="E136" s="9">
        <v>29</v>
      </c>
      <c r="F136" s="9">
        <v>20</v>
      </c>
      <c r="G136" s="8">
        <v>5.8</v>
      </c>
    </row>
    <row r="137" spans="2:7" ht="15.75" thickBot="1" x14ac:dyDescent="0.3">
      <c r="B137" s="43" t="s">
        <v>61</v>
      </c>
      <c r="C137" s="43" t="s">
        <v>31</v>
      </c>
      <c r="D137" s="44" t="s">
        <v>174</v>
      </c>
      <c r="E137" s="44">
        <v>91</v>
      </c>
      <c r="F137" s="44">
        <v>12</v>
      </c>
      <c r="G137" s="45">
        <v>10.92</v>
      </c>
    </row>
    <row r="138" spans="2:7" ht="15.75" thickBot="1" x14ac:dyDescent="0.3">
      <c r="B138" s="10" t="s">
        <v>61</v>
      </c>
      <c r="C138" s="10" t="s">
        <v>30</v>
      </c>
      <c r="D138" s="9" t="s">
        <v>175</v>
      </c>
      <c r="E138" s="9">
        <v>27</v>
      </c>
      <c r="F138" s="9">
        <v>30</v>
      </c>
      <c r="G138" s="8">
        <v>8.1</v>
      </c>
    </row>
    <row r="139" spans="2:7" ht="15.75" thickBot="1" x14ac:dyDescent="0.3">
      <c r="B139" s="10" t="s">
        <v>61</v>
      </c>
      <c r="C139" s="10" t="s">
        <v>30</v>
      </c>
      <c r="D139" s="9" t="s">
        <v>176</v>
      </c>
      <c r="E139" s="9">
        <v>89</v>
      </c>
      <c r="F139" s="9">
        <v>10</v>
      </c>
      <c r="G139" s="39">
        <v>8.9</v>
      </c>
    </row>
    <row r="140" spans="2:7" ht="15.75" thickBot="1" x14ac:dyDescent="0.3">
      <c r="B140" s="13" t="s">
        <v>62</v>
      </c>
      <c r="C140" s="13" t="s">
        <v>31</v>
      </c>
      <c r="D140" s="12" t="s">
        <v>177</v>
      </c>
      <c r="E140" s="12">
        <v>15</v>
      </c>
      <c r="F140" s="12">
        <v>20</v>
      </c>
      <c r="G140" s="11">
        <v>3</v>
      </c>
    </row>
    <row r="141" spans="2:7" ht="15.75" thickBot="1" x14ac:dyDescent="0.3">
      <c r="B141" s="10" t="s">
        <v>62</v>
      </c>
      <c r="C141" s="10" t="s">
        <v>30</v>
      </c>
      <c r="D141" s="9" t="s">
        <v>178</v>
      </c>
      <c r="E141" s="9">
        <v>67</v>
      </c>
      <c r="F141" s="9">
        <v>16</v>
      </c>
      <c r="G141" s="8">
        <v>10.72</v>
      </c>
    </row>
    <row r="142" spans="2:7" ht="15.75" thickBot="1" x14ac:dyDescent="0.3">
      <c r="B142" s="43" t="s">
        <v>63</v>
      </c>
      <c r="C142" s="43" t="s">
        <v>31</v>
      </c>
      <c r="D142" s="44" t="s">
        <v>179</v>
      </c>
      <c r="E142" s="44">
        <v>71</v>
      </c>
      <c r="F142" s="44">
        <v>12</v>
      </c>
      <c r="G142" s="45">
        <v>8.52</v>
      </c>
    </row>
    <row r="143" spans="2:7" ht="15.75" thickBot="1" x14ac:dyDescent="0.3">
      <c r="B143" s="10" t="s">
        <v>63</v>
      </c>
      <c r="C143" s="10" t="s">
        <v>30</v>
      </c>
      <c r="D143" s="9" t="s">
        <v>180</v>
      </c>
      <c r="E143" s="9">
        <v>30</v>
      </c>
      <c r="F143" s="9">
        <v>25</v>
      </c>
      <c r="G143" s="8">
        <v>7.5</v>
      </c>
    </row>
    <row r="144" spans="2:7" ht="15.75" thickBot="1" x14ac:dyDescent="0.3">
      <c r="B144" s="10" t="s">
        <v>63</v>
      </c>
      <c r="C144" s="10" t="s">
        <v>30</v>
      </c>
      <c r="D144" s="9" t="s">
        <v>181</v>
      </c>
      <c r="E144" s="9">
        <v>21</v>
      </c>
      <c r="F144" s="9">
        <v>23</v>
      </c>
      <c r="G144" s="8">
        <v>4.83</v>
      </c>
    </row>
    <row r="145" spans="2:7" ht="15.75" thickBot="1" x14ac:dyDescent="0.3">
      <c r="B145" s="10" t="s">
        <v>63</v>
      </c>
      <c r="C145" s="10" t="s">
        <v>30</v>
      </c>
      <c r="D145" s="9" t="s">
        <v>182</v>
      </c>
      <c r="E145" s="9">
        <v>23</v>
      </c>
      <c r="F145" s="9">
        <v>27</v>
      </c>
      <c r="G145" s="39">
        <v>6.21</v>
      </c>
    </row>
    <row r="146" spans="2:7" ht="15.75" thickBot="1" x14ac:dyDescent="0.3">
      <c r="B146" s="10" t="s">
        <v>63</v>
      </c>
      <c r="C146" s="10" t="s">
        <v>30</v>
      </c>
      <c r="D146" s="9" t="s">
        <v>183</v>
      </c>
      <c r="E146" s="9">
        <v>22</v>
      </c>
      <c r="F146" s="9">
        <v>26</v>
      </c>
      <c r="G146" s="39">
        <v>5.72</v>
      </c>
    </row>
    <row r="147" spans="2:7" ht="15.75" thickBot="1" x14ac:dyDescent="0.3">
      <c r="B147" s="10" t="s">
        <v>63</v>
      </c>
      <c r="C147" s="10" t="s">
        <v>30</v>
      </c>
      <c r="D147" s="9" t="s">
        <v>184</v>
      </c>
      <c r="E147" s="9">
        <v>35</v>
      </c>
      <c r="F147" s="9">
        <v>12</v>
      </c>
      <c r="G147" s="39">
        <v>4.2</v>
      </c>
    </row>
    <row r="148" spans="2:7" ht="15.75" thickBot="1" x14ac:dyDescent="0.3">
      <c r="B148" s="43" t="s">
        <v>64</v>
      </c>
      <c r="C148" s="43" t="s">
        <v>31</v>
      </c>
      <c r="D148" s="44" t="s">
        <v>185</v>
      </c>
      <c r="E148" s="44">
        <v>108</v>
      </c>
      <c r="F148" s="44">
        <v>20</v>
      </c>
      <c r="G148" s="45">
        <v>21.6</v>
      </c>
    </row>
    <row r="149" spans="2:7" ht="15.75" thickBot="1" x14ac:dyDescent="0.3">
      <c r="B149" s="10" t="s">
        <v>64</v>
      </c>
      <c r="C149" s="10" t="s">
        <v>30</v>
      </c>
      <c r="D149" s="9" t="s">
        <v>186</v>
      </c>
      <c r="E149" s="9">
        <v>25</v>
      </c>
      <c r="F149" s="9">
        <v>26</v>
      </c>
      <c r="G149" s="8">
        <v>6.5</v>
      </c>
    </row>
    <row r="150" spans="2:7" ht="15.75" thickBot="1" x14ac:dyDescent="0.3">
      <c r="B150" s="10" t="s">
        <v>64</v>
      </c>
      <c r="C150" s="10" t="s">
        <v>30</v>
      </c>
      <c r="D150" s="9" t="s">
        <v>187</v>
      </c>
      <c r="E150" s="9">
        <v>25</v>
      </c>
      <c r="F150" s="9">
        <v>19</v>
      </c>
      <c r="G150" s="8">
        <v>4.75</v>
      </c>
    </row>
    <row r="151" spans="2:7" ht="15.75" thickBot="1" x14ac:dyDescent="0.3">
      <c r="B151" s="10" t="s">
        <v>64</v>
      </c>
      <c r="C151" s="10" t="s">
        <v>30</v>
      </c>
      <c r="D151" s="9" t="s">
        <v>188</v>
      </c>
      <c r="E151" s="9">
        <v>53</v>
      </c>
      <c r="F151" s="9">
        <v>10</v>
      </c>
      <c r="G151" s="8">
        <v>5.3</v>
      </c>
    </row>
    <row r="152" spans="2:7" ht="15.75" thickBot="1" x14ac:dyDescent="0.3">
      <c r="B152" s="43" t="s">
        <v>86</v>
      </c>
      <c r="C152" s="43" t="s">
        <v>31</v>
      </c>
      <c r="D152" s="44" t="s">
        <v>189</v>
      </c>
      <c r="E152" s="44">
        <v>45</v>
      </c>
      <c r="F152" s="44">
        <v>27</v>
      </c>
      <c r="G152" s="45">
        <v>12.15</v>
      </c>
    </row>
    <row r="153" spans="2:7" ht="15.75" thickBot="1" x14ac:dyDescent="0.3">
      <c r="B153" s="13" t="s">
        <v>86</v>
      </c>
      <c r="C153" s="13" t="s">
        <v>31</v>
      </c>
      <c r="D153" s="12" t="s">
        <v>190</v>
      </c>
      <c r="E153" s="12">
        <v>53</v>
      </c>
      <c r="F153" s="12">
        <v>39</v>
      </c>
      <c r="G153" s="11">
        <v>20.67</v>
      </c>
    </row>
    <row r="154" spans="2:7" ht="15.75" thickBot="1" x14ac:dyDescent="0.3">
      <c r="B154" s="10" t="s">
        <v>86</v>
      </c>
      <c r="C154" s="10" t="s">
        <v>30</v>
      </c>
      <c r="D154" s="9" t="s">
        <v>191</v>
      </c>
      <c r="E154" s="9">
        <v>37</v>
      </c>
      <c r="F154" s="9">
        <v>23</v>
      </c>
      <c r="G154" s="39">
        <v>8.51</v>
      </c>
    </row>
    <row r="155" spans="2:7" ht="15.75" thickBot="1" x14ac:dyDescent="0.3">
      <c r="B155" s="10" t="s">
        <v>86</v>
      </c>
      <c r="C155" s="10" t="s">
        <v>30</v>
      </c>
      <c r="D155" s="9" t="s">
        <v>192</v>
      </c>
      <c r="E155" s="9">
        <v>28</v>
      </c>
      <c r="F155" s="9">
        <v>30</v>
      </c>
      <c r="G155" s="8">
        <v>8.4</v>
      </c>
    </row>
    <row r="156" spans="2:7" ht="15.75" thickBot="1" x14ac:dyDescent="0.3">
      <c r="B156" s="10" t="s">
        <v>86</v>
      </c>
      <c r="C156" s="10" t="s">
        <v>30</v>
      </c>
      <c r="D156" s="9" t="s">
        <v>193</v>
      </c>
      <c r="E156" s="9">
        <v>27</v>
      </c>
      <c r="F156" s="9">
        <v>25</v>
      </c>
      <c r="G156" s="8">
        <v>6.75</v>
      </c>
    </row>
    <row r="157" spans="2:7" ht="15.75" thickBot="1" x14ac:dyDescent="0.3">
      <c r="B157" s="10" t="s">
        <v>86</v>
      </c>
      <c r="C157" s="10" t="s">
        <v>30</v>
      </c>
      <c r="D157" s="9" t="s">
        <v>194</v>
      </c>
      <c r="E157" s="9">
        <v>24</v>
      </c>
      <c r="F157" s="9">
        <v>24</v>
      </c>
      <c r="G157" s="8">
        <v>5.76</v>
      </c>
    </row>
    <row r="158" spans="2:7" ht="15.75" thickBot="1" x14ac:dyDescent="0.3">
      <c r="B158" s="43" t="s">
        <v>76</v>
      </c>
      <c r="C158" s="43" t="s">
        <v>31</v>
      </c>
      <c r="D158" s="44" t="s">
        <v>82</v>
      </c>
      <c r="E158" s="44">
        <v>29</v>
      </c>
      <c r="F158" s="44">
        <v>28</v>
      </c>
      <c r="G158" s="45">
        <v>8.1199999999999992</v>
      </c>
    </row>
    <row r="159" spans="2:7" ht="15.75" thickBot="1" x14ac:dyDescent="0.3">
      <c r="B159" s="43" t="s">
        <v>76</v>
      </c>
      <c r="C159" s="43" t="s">
        <v>31</v>
      </c>
      <c r="D159" s="44" t="s">
        <v>195</v>
      </c>
      <c r="E159" s="44">
        <v>44</v>
      </c>
      <c r="F159" s="44">
        <v>32</v>
      </c>
      <c r="G159" s="45">
        <v>14.08</v>
      </c>
    </row>
    <row r="160" spans="2:7" ht="15.75" thickBot="1" x14ac:dyDescent="0.3">
      <c r="B160" s="43" t="s">
        <v>76</v>
      </c>
      <c r="C160" s="43" t="s">
        <v>31</v>
      </c>
      <c r="D160" s="44" t="s">
        <v>77</v>
      </c>
      <c r="E160" s="44">
        <v>25</v>
      </c>
      <c r="F160" s="44">
        <v>34</v>
      </c>
      <c r="G160" s="45">
        <v>8.5</v>
      </c>
    </row>
    <row r="161" spans="2:7" ht="15.75" thickBot="1" x14ac:dyDescent="0.3">
      <c r="B161" s="10" t="s">
        <v>76</v>
      </c>
      <c r="C161" s="10" t="s">
        <v>30</v>
      </c>
      <c r="D161" s="9" t="s">
        <v>78</v>
      </c>
      <c r="E161" s="9">
        <v>44</v>
      </c>
      <c r="F161" s="9">
        <v>27</v>
      </c>
      <c r="G161" s="39">
        <v>11.88</v>
      </c>
    </row>
    <row r="162" spans="2:7" ht="15.75" thickBot="1" x14ac:dyDescent="0.3">
      <c r="B162" s="10" t="s">
        <v>76</v>
      </c>
      <c r="C162" s="10" t="s">
        <v>30</v>
      </c>
      <c r="D162" s="9" t="s">
        <v>79</v>
      </c>
      <c r="E162" s="9">
        <v>107</v>
      </c>
      <c r="F162" s="9">
        <v>32</v>
      </c>
      <c r="G162" s="8">
        <v>34.24</v>
      </c>
    </row>
    <row r="163" spans="2:7" ht="15.75" thickBot="1" x14ac:dyDescent="0.3">
      <c r="B163" s="10" t="s">
        <v>76</v>
      </c>
      <c r="C163" s="10" t="s">
        <v>30</v>
      </c>
      <c r="D163" s="9" t="s">
        <v>80</v>
      </c>
      <c r="E163" s="9">
        <v>36</v>
      </c>
      <c r="F163" s="9">
        <v>30</v>
      </c>
      <c r="G163" s="8">
        <v>10.8</v>
      </c>
    </row>
    <row r="164" spans="2:7" ht="15.75" thickBot="1" x14ac:dyDescent="0.3">
      <c r="B164" s="10" t="s">
        <v>76</v>
      </c>
      <c r="C164" s="10" t="s">
        <v>30</v>
      </c>
      <c r="D164" s="9" t="s">
        <v>196</v>
      </c>
      <c r="E164" s="9">
        <v>33</v>
      </c>
      <c r="F164" s="9">
        <v>41</v>
      </c>
      <c r="G164" s="39">
        <v>13.53</v>
      </c>
    </row>
    <row r="165" spans="2:7" ht="15.75" thickBot="1" x14ac:dyDescent="0.3">
      <c r="B165" s="10" t="s">
        <v>76</v>
      </c>
      <c r="C165" s="10" t="s">
        <v>30</v>
      </c>
      <c r="D165" s="9" t="s">
        <v>197</v>
      </c>
      <c r="E165" s="9">
        <v>31</v>
      </c>
      <c r="F165" s="9">
        <v>26</v>
      </c>
      <c r="G165" s="8">
        <v>8.06</v>
      </c>
    </row>
    <row r="166" spans="2:7" ht="15.75" thickBot="1" x14ac:dyDescent="0.3">
      <c r="B166" s="43" t="s">
        <v>16</v>
      </c>
      <c r="C166" s="43" t="s">
        <v>31</v>
      </c>
      <c r="D166" s="44" t="s">
        <v>198</v>
      </c>
      <c r="E166" s="44">
        <v>69</v>
      </c>
      <c r="F166" s="44">
        <v>38</v>
      </c>
      <c r="G166" s="45">
        <v>26.22</v>
      </c>
    </row>
    <row r="167" spans="2:7" ht="15.75" thickBot="1" x14ac:dyDescent="0.3">
      <c r="B167" s="43" t="s">
        <v>16</v>
      </c>
      <c r="C167" s="43" t="s">
        <v>31</v>
      </c>
      <c r="D167" s="44" t="s">
        <v>199</v>
      </c>
      <c r="E167" s="44">
        <v>30</v>
      </c>
      <c r="F167" s="44">
        <v>32</v>
      </c>
      <c r="G167" s="46">
        <v>9.6</v>
      </c>
    </row>
    <row r="168" spans="2:7" ht="15.75" thickBot="1" x14ac:dyDescent="0.3">
      <c r="B168" s="10" t="s">
        <v>16</v>
      </c>
      <c r="C168" s="10" t="s">
        <v>30</v>
      </c>
      <c r="D168" s="9" t="s">
        <v>200</v>
      </c>
      <c r="E168" s="9">
        <v>9</v>
      </c>
      <c r="F168" s="9">
        <v>38</v>
      </c>
      <c r="G168" s="8">
        <v>3.42</v>
      </c>
    </row>
    <row r="169" spans="2:7" ht="15.75" thickBot="1" x14ac:dyDescent="0.3">
      <c r="B169" s="10" t="s">
        <v>16</v>
      </c>
      <c r="C169" s="10" t="s">
        <v>30</v>
      </c>
      <c r="D169" s="9" t="s">
        <v>201</v>
      </c>
      <c r="E169" s="9">
        <v>155</v>
      </c>
      <c r="F169" s="9">
        <v>29</v>
      </c>
      <c r="G169" s="8">
        <v>44.95</v>
      </c>
    </row>
    <row r="170" spans="2:7" ht="15.75" thickBot="1" x14ac:dyDescent="0.3">
      <c r="B170" s="10" t="s">
        <v>16</v>
      </c>
      <c r="C170" s="10" t="s">
        <v>30</v>
      </c>
      <c r="D170" s="9" t="s">
        <v>202</v>
      </c>
      <c r="E170" s="9">
        <v>85</v>
      </c>
      <c r="F170" s="9">
        <v>25</v>
      </c>
      <c r="G170" s="8">
        <v>21.25</v>
      </c>
    </row>
    <row r="171" spans="2:7" ht="15.75" thickBot="1" x14ac:dyDescent="0.3">
      <c r="B171" s="10" t="s">
        <v>16</v>
      </c>
      <c r="C171" s="10" t="s">
        <v>30</v>
      </c>
      <c r="D171" s="9" t="s">
        <v>203</v>
      </c>
      <c r="E171" s="9">
        <v>57</v>
      </c>
      <c r="F171" s="9">
        <v>14</v>
      </c>
      <c r="G171" s="8">
        <v>7.98</v>
      </c>
    </row>
    <row r="172" spans="2:7" ht="15.75" thickBot="1" x14ac:dyDescent="0.3">
      <c r="B172" s="10" t="s">
        <v>16</v>
      </c>
      <c r="C172" s="10" t="s">
        <v>30</v>
      </c>
      <c r="D172" s="9" t="s">
        <v>204</v>
      </c>
      <c r="E172" s="9">
        <v>53</v>
      </c>
      <c r="F172" s="9">
        <v>30</v>
      </c>
      <c r="G172" s="8">
        <v>15.9</v>
      </c>
    </row>
    <row r="173" spans="2:7" ht="15.75" thickBot="1" x14ac:dyDescent="0.3">
      <c r="B173" s="10" t="s">
        <v>16</v>
      </c>
      <c r="C173" s="10" t="s">
        <v>30</v>
      </c>
      <c r="D173" s="9" t="s">
        <v>205</v>
      </c>
      <c r="E173" s="9">
        <v>24</v>
      </c>
      <c r="F173" s="9">
        <v>29</v>
      </c>
      <c r="G173" s="8">
        <v>6.96</v>
      </c>
    </row>
    <row r="174" spans="2:7" ht="15.75" thickBot="1" x14ac:dyDescent="0.3">
      <c r="B174" s="43" t="s">
        <v>65</v>
      </c>
      <c r="C174" s="43" t="s">
        <v>31</v>
      </c>
      <c r="D174" s="44" t="s">
        <v>206</v>
      </c>
      <c r="E174" s="44">
        <v>130</v>
      </c>
      <c r="F174" s="44">
        <v>24</v>
      </c>
      <c r="G174" s="45">
        <v>31.2</v>
      </c>
    </row>
    <row r="175" spans="2:7" ht="15.75" thickBot="1" x14ac:dyDescent="0.3">
      <c r="B175" s="10" t="s">
        <v>65</v>
      </c>
      <c r="C175" s="10" t="s">
        <v>30</v>
      </c>
      <c r="D175" s="9" t="s">
        <v>207</v>
      </c>
      <c r="E175" s="9">
        <v>131</v>
      </c>
      <c r="F175" s="9">
        <v>24</v>
      </c>
      <c r="G175" s="8">
        <v>31.44</v>
      </c>
    </row>
    <row r="176" spans="2:7" ht="15.75" thickBot="1" x14ac:dyDescent="0.3">
      <c r="B176" s="10" t="s">
        <v>65</v>
      </c>
      <c r="C176" s="10" t="s">
        <v>30</v>
      </c>
      <c r="D176" s="9" t="s">
        <v>208</v>
      </c>
      <c r="E176" s="9">
        <v>15</v>
      </c>
      <c r="F176" s="9">
        <v>23</v>
      </c>
      <c r="G176" s="39">
        <v>3.45</v>
      </c>
    </row>
    <row r="177" spans="2:7" ht="15.75" thickBot="1" x14ac:dyDescent="0.3">
      <c r="B177" s="13" t="s">
        <v>66</v>
      </c>
      <c r="C177" s="13" t="s">
        <v>31</v>
      </c>
      <c r="D177" s="12" t="s">
        <v>209</v>
      </c>
      <c r="E177" s="12">
        <v>27</v>
      </c>
      <c r="F177" s="12">
        <v>25</v>
      </c>
      <c r="G177" s="11">
        <v>6.75</v>
      </c>
    </row>
    <row r="178" spans="2:7" ht="15.75" thickBot="1" x14ac:dyDescent="0.3">
      <c r="B178" s="10" t="s">
        <v>66</v>
      </c>
      <c r="C178" s="10" t="s">
        <v>30</v>
      </c>
      <c r="D178" s="9" t="s">
        <v>210</v>
      </c>
      <c r="E178" s="9">
        <v>21</v>
      </c>
      <c r="F178" s="9">
        <v>17</v>
      </c>
      <c r="G178" s="8">
        <v>3.57</v>
      </c>
    </row>
    <row r="179" spans="2:7" ht="15.75" thickBot="1" x14ac:dyDescent="0.3">
      <c r="B179" s="10" t="s">
        <v>66</v>
      </c>
      <c r="C179" s="10" t="s">
        <v>30</v>
      </c>
      <c r="D179" s="9" t="s">
        <v>211</v>
      </c>
      <c r="E179" s="9">
        <v>32</v>
      </c>
      <c r="F179" s="9">
        <v>21</v>
      </c>
      <c r="G179" s="8">
        <v>6.72</v>
      </c>
    </row>
    <row r="180" spans="2:7" ht="15.75" thickBot="1" x14ac:dyDescent="0.3">
      <c r="B180" s="43" t="s">
        <v>17</v>
      </c>
      <c r="C180" s="43" t="s">
        <v>31</v>
      </c>
      <c r="D180" s="44" t="s">
        <v>212</v>
      </c>
      <c r="E180" s="44">
        <v>29</v>
      </c>
      <c r="F180" s="44">
        <v>31</v>
      </c>
      <c r="G180" s="45">
        <v>8.99</v>
      </c>
    </row>
    <row r="181" spans="2:7" ht="15.75" thickBot="1" x14ac:dyDescent="0.3">
      <c r="B181" s="10" t="s">
        <v>17</v>
      </c>
      <c r="C181" s="10" t="s">
        <v>30</v>
      </c>
      <c r="D181" s="9" t="s">
        <v>213</v>
      </c>
      <c r="E181" s="9">
        <v>35</v>
      </c>
      <c r="F181" s="9">
        <v>23</v>
      </c>
      <c r="G181" s="8">
        <v>8.0500000000000007</v>
      </c>
    </row>
    <row r="182" spans="2:7" ht="15.75" thickBot="1" x14ac:dyDescent="0.3">
      <c r="B182" s="10" t="s">
        <v>17</v>
      </c>
      <c r="C182" s="10" t="s">
        <v>30</v>
      </c>
      <c r="D182" s="9" t="s">
        <v>214</v>
      </c>
      <c r="E182" s="9">
        <v>58</v>
      </c>
      <c r="F182" s="9">
        <v>21</v>
      </c>
      <c r="G182" s="39">
        <v>12.18</v>
      </c>
    </row>
    <row r="183" spans="2:7" ht="15.75" thickBot="1" x14ac:dyDescent="0.3">
      <c r="B183" s="10" t="s">
        <v>17</v>
      </c>
      <c r="C183" s="10" t="s">
        <v>30</v>
      </c>
      <c r="D183" s="9" t="s">
        <v>215</v>
      </c>
      <c r="E183" s="9">
        <v>52</v>
      </c>
      <c r="F183" s="9">
        <v>18</v>
      </c>
      <c r="G183" s="39">
        <v>9.36</v>
      </c>
    </row>
    <row r="184" spans="2:7" ht="15.75" thickBot="1" x14ac:dyDescent="0.3">
      <c r="B184" s="10" t="s">
        <v>17</v>
      </c>
      <c r="C184" s="10" t="s">
        <v>30</v>
      </c>
      <c r="D184" s="9" t="s">
        <v>216</v>
      </c>
      <c r="E184" s="9">
        <v>37</v>
      </c>
      <c r="F184" s="9">
        <v>34</v>
      </c>
      <c r="G184" s="8">
        <v>12.58</v>
      </c>
    </row>
    <row r="185" spans="2:7" ht="15.75" thickBot="1" x14ac:dyDescent="0.3">
      <c r="B185" s="10" t="s">
        <v>17</v>
      </c>
      <c r="C185" s="10" t="s">
        <v>30</v>
      </c>
      <c r="D185" s="9" t="s">
        <v>217</v>
      </c>
      <c r="E185" s="9">
        <v>55</v>
      </c>
      <c r="F185" s="9">
        <v>14</v>
      </c>
      <c r="G185" s="8">
        <v>7.7</v>
      </c>
    </row>
    <row r="186" spans="2:7" ht="15.75" thickBot="1" x14ac:dyDescent="0.3">
      <c r="B186" s="10" t="s">
        <v>17</v>
      </c>
      <c r="C186" s="10" t="s">
        <v>30</v>
      </c>
      <c r="D186" s="9" t="s">
        <v>218</v>
      </c>
      <c r="E186" s="9">
        <v>57</v>
      </c>
      <c r="F186" s="9">
        <v>18</v>
      </c>
      <c r="G186" s="8">
        <v>10.26</v>
      </c>
    </row>
    <row r="187" spans="2:7" ht="15.75" thickBot="1" x14ac:dyDescent="0.3">
      <c r="B187" s="10" t="s">
        <v>17</v>
      </c>
      <c r="C187" s="10" t="s">
        <v>30</v>
      </c>
      <c r="D187" s="9" t="s">
        <v>219</v>
      </c>
      <c r="E187" s="9">
        <v>18</v>
      </c>
      <c r="F187" s="9">
        <v>35</v>
      </c>
      <c r="G187" s="8">
        <v>6.3</v>
      </c>
    </row>
    <row r="188" spans="2:7" ht="15.75" thickBot="1" x14ac:dyDescent="0.3">
      <c r="B188" s="10" t="s">
        <v>17</v>
      </c>
      <c r="C188" s="10" t="s">
        <v>30</v>
      </c>
      <c r="D188" s="9" t="s">
        <v>220</v>
      </c>
      <c r="E188" s="9">
        <v>42</v>
      </c>
      <c r="F188" s="9">
        <v>31</v>
      </c>
      <c r="G188" s="39">
        <v>13.02</v>
      </c>
    </row>
    <row r="189" spans="2:7" ht="15.75" thickBot="1" x14ac:dyDescent="0.3">
      <c r="B189" s="13" t="s">
        <v>18</v>
      </c>
      <c r="C189" s="13" t="s">
        <v>31</v>
      </c>
      <c r="D189" s="12" t="s">
        <v>221</v>
      </c>
      <c r="E189" s="12">
        <v>79</v>
      </c>
      <c r="F189" s="12">
        <v>30</v>
      </c>
      <c r="G189" s="11">
        <v>23.7</v>
      </c>
    </row>
    <row r="190" spans="2:7" ht="15.75" thickBot="1" x14ac:dyDescent="0.3">
      <c r="B190" s="13" t="s">
        <v>18</v>
      </c>
      <c r="C190" s="13" t="s">
        <v>31</v>
      </c>
      <c r="D190" s="12" t="s">
        <v>222</v>
      </c>
      <c r="E190" s="12">
        <v>101</v>
      </c>
      <c r="F190" s="12">
        <v>25</v>
      </c>
      <c r="G190" s="11">
        <v>25.25</v>
      </c>
    </row>
    <row r="191" spans="2:7" ht="15.75" thickBot="1" x14ac:dyDescent="0.3">
      <c r="B191" s="10" t="s">
        <v>18</v>
      </c>
      <c r="C191" s="10" t="s">
        <v>30</v>
      </c>
      <c r="D191" s="9" t="s">
        <v>223</v>
      </c>
      <c r="E191" s="9">
        <v>63</v>
      </c>
      <c r="F191" s="9">
        <v>17</v>
      </c>
      <c r="G191" s="8">
        <v>10.71</v>
      </c>
    </row>
    <row r="192" spans="2:7" ht="15.75" thickBot="1" x14ac:dyDescent="0.3">
      <c r="B192" s="10" t="s">
        <v>18</v>
      </c>
      <c r="C192" s="10" t="s">
        <v>30</v>
      </c>
      <c r="D192" s="9" t="s">
        <v>224</v>
      </c>
      <c r="E192" s="9">
        <v>52</v>
      </c>
      <c r="F192" s="9">
        <v>20</v>
      </c>
      <c r="G192" s="8">
        <v>10.4</v>
      </c>
    </row>
    <row r="193" spans="2:7" ht="15.75" thickBot="1" x14ac:dyDescent="0.3">
      <c r="B193" s="10" t="s">
        <v>18</v>
      </c>
      <c r="C193" s="10" t="s">
        <v>30</v>
      </c>
      <c r="D193" s="9" t="s">
        <v>225</v>
      </c>
      <c r="E193" s="9">
        <v>45</v>
      </c>
      <c r="F193" s="9">
        <v>23</v>
      </c>
      <c r="G193" s="8">
        <v>10.35</v>
      </c>
    </row>
    <row r="194" spans="2:7" ht="15.75" thickBot="1" x14ac:dyDescent="0.3">
      <c r="B194" s="10" t="s">
        <v>18</v>
      </c>
      <c r="C194" s="10" t="s">
        <v>30</v>
      </c>
      <c r="D194" s="9" t="s">
        <v>226</v>
      </c>
      <c r="E194" s="9">
        <v>39</v>
      </c>
      <c r="F194" s="9">
        <v>18</v>
      </c>
      <c r="G194" s="8">
        <v>7.02</v>
      </c>
    </row>
    <row r="195" spans="2:7" ht="15.75" thickBot="1" x14ac:dyDescent="0.3">
      <c r="B195" s="43" t="s">
        <v>19</v>
      </c>
      <c r="C195" s="43" t="s">
        <v>31</v>
      </c>
      <c r="D195" s="44" t="s">
        <v>227</v>
      </c>
      <c r="E195" s="44">
        <v>64</v>
      </c>
      <c r="F195" s="44">
        <v>23</v>
      </c>
      <c r="G195" s="45">
        <v>14.72</v>
      </c>
    </row>
    <row r="196" spans="2:7" ht="15.75" thickBot="1" x14ac:dyDescent="0.3">
      <c r="B196" s="43" t="s">
        <v>19</v>
      </c>
      <c r="C196" s="43" t="s">
        <v>31</v>
      </c>
      <c r="D196" s="44" t="s">
        <v>228</v>
      </c>
      <c r="E196" s="44">
        <v>37</v>
      </c>
      <c r="F196" s="44">
        <v>38</v>
      </c>
      <c r="G196" s="45">
        <v>14.06</v>
      </c>
    </row>
    <row r="197" spans="2:7" ht="15.75" thickBot="1" x14ac:dyDescent="0.3">
      <c r="B197" s="10" t="s">
        <v>19</v>
      </c>
      <c r="C197" s="10" t="s">
        <v>30</v>
      </c>
      <c r="D197" s="9" t="s">
        <v>229</v>
      </c>
      <c r="E197" s="9">
        <v>53</v>
      </c>
      <c r="F197" s="9">
        <v>43</v>
      </c>
      <c r="G197" s="8">
        <v>22.79</v>
      </c>
    </row>
    <row r="198" spans="2:7" ht="15.75" thickBot="1" x14ac:dyDescent="0.3">
      <c r="B198" s="10" t="s">
        <v>19</v>
      </c>
      <c r="C198" s="10" t="s">
        <v>30</v>
      </c>
      <c r="D198" s="9" t="s">
        <v>230</v>
      </c>
      <c r="E198" s="9">
        <v>65</v>
      </c>
      <c r="F198" s="9">
        <v>23</v>
      </c>
      <c r="G198" s="39">
        <v>14.95</v>
      </c>
    </row>
    <row r="199" spans="2:7" ht="15.75" thickBot="1" x14ac:dyDescent="0.3">
      <c r="B199" s="10" t="s">
        <v>19</v>
      </c>
      <c r="C199" s="10" t="s">
        <v>30</v>
      </c>
      <c r="D199" s="9" t="s">
        <v>231</v>
      </c>
      <c r="E199" s="9">
        <v>56</v>
      </c>
      <c r="F199" s="9">
        <v>26</v>
      </c>
      <c r="G199" s="8">
        <v>14.56</v>
      </c>
    </row>
    <row r="200" spans="2:7" ht="15.75" thickBot="1" x14ac:dyDescent="0.3">
      <c r="B200" s="10" t="s">
        <v>19</v>
      </c>
      <c r="C200" s="10" t="s">
        <v>30</v>
      </c>
      <c r="D200" s="9" t="s">
        <v>232</v>
      </c>
      <c r="E200" s="9">
        <v>58</v>
      </c>
      <c r="F200" s="9">
        <v>12</v>
      </c>
      <c r="G200" s="8">
        <v>6.96</v>
      </c>
    </row>
    <row r="201" spans="2:7" ht="15.75" thickBot="1" x14ac:dyDescent="0.3">
      <c r="B201" s="43" t="s">
        <v>20</v>
      </c>
      <c r="C201" s="43" t="s">
        <v>31</v>
      </c>
      <c r="D201" s="44" t="s">
        <v>233</v>
      </c>
      <c r="E201" s="44">
        <v>81</v>
      </c>
      <c r="F201" s="44">
        <v>57</v>
      </c>
      <c r="G201" s="45">
        <v>46.17</v>
      </c>
    </row>
    <row r="202" spans="2:7" ht="15.75" thickBot="1" x14ac:dyDescent="0.3">
      <c r="B202" s="43" t="s">
        <v>20</v>
      </c>
      <c r="C202" s="43" t="s">
        <v>31</v>
      </c>
      <c r="D202" s="44" t="s">
        <v>234</v>
      </c>
      <c r="E202" s="44">
        <v>95</v>
      </c>
      <c r="F202" s="44">
        <v>43</v>
      </c>
      <c r="G202" s="45">
        <v>40.85</v>
      </c>
    </row>
    <row r="203" spans="2:7" ht="15.75" thickBot="1" x14ac:dyDescent="0.3">
      <c r="B203" s="43" t="s">
        <v>20</v>
      </c>
      <c r="C203" s="43" t="s">
        <v>31</v>
      </c>
      <c r="D203" s="44" t="s">
        <v>235</v>
      </c>
      <c r="E203" s="44">
        <v>42</v>
      </c>
      <c r="F203" s="44">
        <v>34</v>
      </c>
      <c r="G203" s="45">
        <v>14.28</v>
      </c>
    </row>
    <row r="204" spans="2:7" ht="15.75" thickBot="1" x14ac:dyDescent="0.3">
      <c r="B204" s="10" t="s">
        <v>20</v>
      </c>
      <c r="C204" s="10" t="s">
        <v>30</v>
      </c>
      <c r="D204" s="9" t="s">
        <v>236</v>
      </c>
      <c r="E204" s="9">
        <v>90</v>
      </c>
      <c r="F204" s="9">
        <v>33</v>
      </c>
      <c r="G204" s="8">
        <v>29.7</v>
      </c>
    </row>
    <row r="205" spans="2:7" ht="15.75" thickBot="1" x14ac:dyDescent="0.3">
      <c r="B205" s="10" t="s">
        <v>20</v>
      </c>
      <c r="C205" s="10" t="s">
        <v>30</v>
      </c>
      <c r="D205" s="9" t="s">
        <v>237</v>
      </c>
      <c r="E205" s="9">
        <v>48</v>
      </c>
      <c r="F205" s="9">
        <v>29</v>
      </c>
      <c r="G205" s="8">
        <v>13.92</v>
      </c>
    </row>
    <row r="206" spans="2:7" ht="15.75" thickBot="1" x14ac:dyDescent="0.3">
      <c r="B206" s="10" t="s">
        <v>20</v>
      </c>
      <c r="C206" s="10" t="s">
        <v>30</v>
      </c>
      <c r="D206" s="9" t="s">
        <v>238</v>
      </c>
      <c r="E206" s="9">
        <v>57</v>
      </c>
      <c r="F206" s="9">
        <v>30</v>
      </c>
      <c r="G206" s="8">
        <v>17.100000000000001</v>
      </c>
    </row>
    <row r="207" spans="2:7" ht="15.75" thickBot="1" x14ac:dyDescent="0.3">
      <c r="B207" s="10" t="s">
        <v>20</v>
      </c>
      <c r="C207" s="10" t="s">
        <v>30</v>
      </c>
      <c r="D207" s="9" t="s">
        <v>239</v>
      </c>
      <c r="E207" s="9">
        <v>22</v>
      </c>
      <c r="F207" s="9">
        <v>25</v>
      </c>
      <c r="G207" s="8">
        <v>5.5</v>
      </c>
    </row>
    <row r="208" spans="2:7" ht="15.75" thickBot="1" x14ac:dyDescent="0.3">
      <c r="B208" s="10" t="s">
        <v>20</v>
      </c>
      <c r="C208" s="10" t="s">
        <v>30</v>
      </c>
      <c r="D208" s="9" t="s">
        <v>240</v>
      </c>
      <c r="E208" s="9">
        <v>24</v>
      </c>
      <c r="F208" s="9">
        <v>25</v>
      </c>
      <c r="G208" s="8">
        <v>6</v>
      </c>
    </row>
    <row r="209" spans="2:7" ht="15.75" thickBot="1" x14ac:dyDescent="0.3">
      <c r="B209" s="10" t="s">
        <v>20</v>
      </c>
      <c r="C209" s="10" t="s">
        <v>30</v>
      </c>
      <c r="D209" s="9" t="s">
        <v>241</v>
      </c>
      <c r="E209" s="9">
        <v>34</v>
      </c>
      <c r="F209" s="9">
        <v>52</v>
      </c>
      <c r="G209" s="39">
        <v>17.68</v>
      </c>
    </row>
    <row r="210" spans="2:7" ht="15.75" thickBot="1" x14ac:dyDescent="0.3">
      <c r="B210" s="10" t="s">
        <v>20</v>
      </c>
      <c r="C210" s="10" t="s">
        <v>30</v>
      </c>
      <c r="D210" s="9" t="s">
        <v>242</v>
      </c>
      <c r="E210" s="9">
        <v>50</v>
      </c>
      <c r="F210" s="9">
        <v>24</v>
      </c>
      <c r="G210" s="39">
        <v>12</v>
      </c>
    </row>
    <row r="211" spans="2:7" ht="15.75" thickBot="1" x14ac:dyDescent="0.3">
      <c r="B211" s="43" t="s">
        <v>21</v>
      </c>
      <c r="C211" s="43" t="s">
        <v>31</v>
      </c>
      <c r="D211" s="44" t="s">
        <v>243</v>
      </c>
      <c r="E211" s="44">
        <v>220</v>
      </c>
      <c r="F211" s="44">
        <v>65</v>
      </c>
      <c r="G211" s="45">
        <v>143</v>
      </c>
    </row>
    <row r="212" spans="2:7" ht="15.75" thickBot="1" x14ac:dyDescent="0.3">
      <c r="B212" s="43" t="s">
        <v>21</v>
      </c>
      <c r="C212" s="43" t="s">
        <v>31</v>
      </c>
      <c r="D212" s="44" t="s">
        <v>244</v>
      </c>
      <c r="E212" s="44">
        <v>23</v>
      </c>
      <c r="F212" s="44">
        <v>30</v>
      </c>
      <c r="G212" s="45">
        <v>6.9</v>
      </c>
    </row>
    <row r="213" spans="2:7" ht="15.75" thickBot="1" x14ac:dyDescent="0.3">
      <c r="B213" s="43" t="s">
        <v>21</v>
      </c>
      <c r="C213" s="43" t="s">
        <v>31</v>
      </c>
      <c r="D213" s="44" t="s">
        <v>245</v>
      </c>
      <c r="E213" s="44">
        <v>57</v>
      </c>
      <c r="F213" s="44">
        <v>72</v>
      </c>
      <c r="G213" s="45">
        <v>41.04</v>
      </c>
    </row>
    <row r="214" spans="2:7" ht="15.75" thickBot="1" x14ac:dyDescent="0.3">
      <c r="B214" s="43" t="s">
        <v>21</v>
      </c>
      <c r="C214" s="43" t="s">
        <v>31</v>
      </c>
      <c r="D214" s="44" t="s">
        <v>246</v>
      </c>
      <c r="E214" s="44">
        <v>20</v>
      </c>
      <c r="F214" s="44">
        <v>24</v>
      </c>
      <c r="G214" s="45">
        <v>4.8</v>
      </c>
    </row>
    <row r="215" spans="2:7" ht="15.75" thickBot="1" x14ac:dyDescent="0.3">
      <c r="B215" s="43" t="s">
        <v>21</v>
      </c>
      <c r="C215" s="43" t="s">
        <v>31</v>
      </c>
      <c r="D215" s="44" t="s">
        <v>247</v>
      </c>
      <c r="E215" s="44">
        <v>21</v>
      </c>
      <c r="F215" s="44">
        <v>38.999999999999993</v>
      </c>
      <c r="G215" s="45">
        <v>8.19</v>
      </c>
    </row>
    <row r="216" spans="2:7" ht="15.75" thickBot="1" x14ac:dyDescent="0.3">
      <c r="B216" s="43" t="s">
        <v>21</v>
      </c>
      <c r="C216" s="43" t="s">
        <v>31</v>
      </c>
      <c r="D216" s="44" t="s">
        <v>248</v>
      </c>
      <c r="E216" s="44">
        <v>51</v>
      </c>
      <c r="F216" s="44">
        <v>23</v>
      </c>
      <c r="G216" s="45">
        <v>11.73</v>
      </c>
    </row>
    <row r="217" spans="2:7" ht="15.75" thickBot="1" x14ac:dyDescent="0.3">
      <c r="B217" s="43" t="s">
        <v>21</v>
      </c>
      <c r="C217" s="43" t="s">
        <v>31</v>
      </c>
      <c r="D217" s="44" t="s">
        <v>249</v>
      </c>
      <c r="E217" s="44">
        <v>19</v>
      </c>
      <c r="F217" s="44">
        <v>46</v>
      </c>
      <c r="G217" s="45">
        <v>8.74</v>
      </c>
    </row>
    <row r="218" spans="2:7" ht="15.75" thickBot="1" x14ac:dyDescent="0.3">
      <c r="B218" s="13" t="s">
        <v>21</v>
      </c>
      <c r="C218" s="13" t="s">
        <v>31</v>
      </c>
      <c r="D218" s="12" t="s">
        <v>250</v>
      </c>
      <c r="E218" s="12">
        <v>81</v>
      </c>
      <c r="F218" s="12">
        <v>45</v>
      </c>
      <c r="G218" s="11">
        <v>36.450000000000003</v>
      </c>
    </row>
    <row r="219" spans="2:7" ht="15.75" thickBot="1" x14ac:dyDescent="0.3">
      <c r="B219" s="10" t="s">
        <v>21</v>
      </c>
      <c r="C219" s="10" t="s">
        <v>30</v>
      </c>
      <c r="D219" s="9" t="s">
        <v>251</v>
      </c>
      <c r="E219" s="9">
        <v>47</v>
      </c>
      <c r="F219" s="9">
        <v>24</v>
      </c>
      <c r="G219" s="8">
        <v>11.28</v>
      </c>
    </row>
    <row r="220" spans="2:7" ht="15.75" thickBot="1" x14ac:dyDescent="0.3">
      <c r="B220" s="10" t="s">
        <v>21</v>
      </c>
      <c r="C220" s="10" t="s">
        <v>30</v>
      </c>
      <c r="D220" s="9" t="s">
        <v>252</v>
      </c>
      <c r="E220" s="9">
        <v>74</v>
      </c>
      <c r="F220" s="9">
        <v>27.999999999999996</v>
      </c>
      <c r="G220" s="39">
        <v>20.72</v>
      </c>
    </row>
    <row r="221" spans="2:7" ht="15.75" thickBot="1" x14ac:dyDescent="0.3">
      <c r="B221" s="10" t="s">
        <v>21</v>
      </c>
      <c r="C221" s="10" t="s">
        <v>30</v>
      </c>
      <c r="D221" s="9" t="s">
        <v>253</v>
      </c>
      <c r="E221" s="9">
        <v>36</v>
      </c>
      <c r="F221" s="9">
        <v>26</v>
      </c>
      <c r="G221" s="8">
        <v>9.36</v>
      </c>
    </row>
    <row r="222" spans="2:7" ht="15.75" thickBot="1" x14ac:dyDescent="0.3">
      <c r="B222" s="10" t="s">
        <v>21</v>
      </c>
      <c r="C222" s="10" t="s">
        <v>30</v>
      </c>
      <c r="D222" s="9" t="s">
        <v>254</v>
      </c>
      <c r="E222" s="9">
        <v>54</v>
      </c>
      <c r="F222" s="9">
        <v>34</v>
      </c>
      <c r="G222" s="39">
        <v>18.36</v>
      </c>
    </row>
    <row r="223" spans="2:7" ht="15.75" thickBot="1" x14ac:dyDescent="0.3">
      <c r="B223" s="10" t="s">
        <v>21</v>
      </c>
      <c r="C223" s="10" t="s">
        <v>30</v>
      </c>
      <c r="D223" s="9" t="s">
        <v>255</v>
      </c>
      <c r="E223" s="9">
        <v>181</v>
      </c>
      <c r="F223" s="9">
        <v>78</v>
      </c>
      <c r="G223" s="8">
        <v>141.18</v>
      </c>
    </row>
    <row r="224" spans="2:7" ht="15.75" thickBot="1" x14ac:dyDescent="0.3">
      <c r="B224" s="43" t="s">
        <v>22</v>
      </c>
      <c r="C224" s="43" t="s">
        <v>31</v>
      </c>
      <c r="D224" s="44" t="s">
        <v>256</v>
      </c>
      <c r="E224" s="44">
        <v>52</v>
      </c>
      <c r="F224" s="44">
        <v>30</v>
      </c>
      <c r="G224" s="45">
        <v>15.6</v>
      </c>
    </row>
    <row r="225" spans="2:7" ht="15.75" thickBot="1" x14ac:dyDescent="0.3">
      <c r="B225" s="43" t="s">
        <v>22</v>
      </c>
      <c r="C225" s="43" t="s">
        <v>31</v>
      </c>
      <c r="D225" s="44" t="s">
        <v>257</v>
      </c>
      <c r="E225" s="44">
        <v>50</v>
      </c>
      <c r="F225" s="44">
        <v>25</v>
      </c>
      <c r="G225" s="46">
        <v>12.5</v>
      </c>
    </row>
    <row r="226" spans="2:7" ht="15.75" thickBot="1" x14ac:dyDescent="0.3">
      <c r="B226" s="10" t="s">
        <v>22</v>
      </c>
      <c r="C226" s="10" t="s">
        <v>30</v>
      </c>
      <c r="D226" s="9" t="s">
        <v>258</v>
      </c>
      <c r="E226" s="9">
        <v>48</v>
      </c>
      <c r="F226" s="9">
        <v>18</v>
      </c>
      <c r="G226" s="8">
        <v>8.64</v>
      </c>
    </row>
    <row r="227" spans="2:7" ht="15.75" thickBot="1" x14ac:dyDescent="0.3">
      <c r="B227" s="10" t="s">
        <v>22</v>
      </c>
      <c r="C227" s="10" t="s">
        <v>30</v>
      </c>
      <c r="D227" s="9" t="s">
        <v>259</v>
      </c>
      <c r="E227" s="9">
        <v>41</v>
      </c>
      <c r="F227" s="9">
        <v>14</v>
      </c>
      <c r="G227" s="39">
        <v>5.74</v>
      </c>
    </row>
    <row r="228" spans="2:7" ht="15.75" thickBot="1" x14ac:dyDescent="0.3">
      <c r="B228" s="10" t="s">
        <v>22</v>
      </c>
      <c r="C228" s="10" t="s">
        <v>30</v>
      </c>
      <c r="D228" s="9" t="s">
        <v>260</v>
      </c>
      <c r="E228" s="9">
        <v>61</v>
      </c>
      <c r="F228" s="9">
        <v>52</v>
      </c>
      <c r="G228" s="8">
        <v>31.72</v>
      </c>
    </row>
    <row r="229" spans="2:7" ht="15.75" thickBot="1" x14ac:dyDescent="0.3">
      <c r="B229" s="10" t="s">
        <v>22</v>
      </c>
      <c r="C229" s="10" t="s">
        <v>30</v>
      </c>
      <c r="D229" s="9" t="s">
        <v>261</v>
      </c>
      <c r="E229" s="9">
        <v>50</v>
      </c>
      <c r="F229" s="9">
        <v>14</v>
      </c>
      <c r="G229" s="8">
        <v>7</v>
      </c>
    </row>
    <row r="230" spans="2:7" ht="15.75" thickBot="1" x14ac:dyDescent="0.3">
      <c r="B230" s="10" t="s">
        <v>22</v>
      </c>
      <c r="C230" s="10" t="s">
        <v>30</v>
      </c>
      <c r="D230" s="9" t="s">
        <v>262</v>
      </c>
      <c r="E230" s="9">
        <v>30</v>
      </c>
      <c r="F230" s="9">
        <v>33</v>
      </c>
      <c r="G230" s="8">
        <v>9.9</v>
      </c>
    </row>
    <row r="231" spans="2:7" ht="15.75" thickBot="1" x14ac:dyDescent="0.3">
      <c r="B231" s="10" t="s">
        <v>22</v>
      </c>
      <c r="C231" s="10" t="s">
        <v>30</v>
      </c>
      <c r="D231" s="9" t="s">
        <v>263</v>
      </c>
      <c r="E231" s="9">
        <v>49</v>
      </c>
      <c r="F231" s="9">
        <v>18</v>
      </c>
      <c r="G231" s="39">
        <v>8.82</v>
      </c>
    </row>
    <row r="232" spans="2:7" ht="15.75" thickBot="1" x14ac:dyDescent="0.3">
      <c r="B232" s="10" t="s">
        <v>22</v>
      </c>
      <c r="C232" s="10" t="s">
        <v>30</v>
      </c>
      <c r="D232" s="9" t="s">
        <v>264</v>
      </c>
      <c r="E232" s="9">
        <v>60</v>
      </c>
      <c r="F232" s="9">
        <v>45</v>
      </c>
      <c r="G232" s="8">
        <v>27</v>
      </c>
    </row>
    <row r="233" spans="2:7" ht="15.75" thickBot="1" x14ac:dyDescent="0.3">
      <c r="B233" s="13" t="s">
        <v>67</v>
      </c>
      <c r="C233" s="13" t="s">
        <v>31</v>
      </c>
      <c r="D233" s="12" t="s">
        <v>265</v>
      </c>
      <c r="E233" s="12">
        <v>52</v>
      </c>
      <c r="F233" s="12">
        <v>26</v>
      </c>
      <c r="G233" s="11">
        <v>13.52</v>
      </c>
    </row>
    <row r="234" spans="2:7" ht="15.75" thickBot="1" x14ac:dyDescent="0.3">
      <c r="B234" s="10" t="s">
        <v>67</v>
      </c>
      <c r="C234" s="10" t="s">
        <v>30</v>
      </c>
      <c r="D234" s="9" t="s">
        <v>266</v>
      </c>
      <c r="E234" s="9">
        <v>30</v>
      </c>
      <c r="F234" s="9">
        <v>15</v>
      </c>
      <c r="G234" s="8">
        <v>4.5</v>
      </c>
    </row>
    <row r="235" spans="2:7" ht="15.75" thickBot="1" x14ac:dyDescent="0.3">
      <c r="B235" s="13" t="s">
        <v>23</v>
      </c>
      <c r="C235" s="13" t="s">
        <v>31</v>
      </c>
      <c r="D235" s="12" t="s">
        <v>267</v>
      </c>
      <c r="E235" s="12">
        <v>45</v>
      </c>
      <c r="F235" s="12">
        <v>50</v>
      </c>
      <c r="G235" s="11">
        <v>22.5</v>
      </c>
    </row>
    <row r="236" spans="2:7" ht="15.75" thickBot="1" x14ac:dyDescent="0.3">
      <c r="B236" s="10" t="s">
        <v>23</v>
      </c>
      <c r="C236" s="10" t="s">
        <v>30</v>
      </c>
      <c r="D236" s="9" t="s">
        <v>268</v>
      </c>
      <c r="E236" s="9">
        <v>34</v>
      </c>
      <c r="F236" s="9">
        <v>31</v>
      </c>
      <c r="G236" s="8">
        <v>10.54</v>
      </c>
    </row>
    <row r="237" spans="2:7" ht="15.75" thickBot="1" x14ac:dyDescent="0.3">
      <c r="B237" s="43" t="s">
        <v>68</v>
      </c>
      <c r="C237" s="43" t="s">
        <v>31</v>
      </c>
      <c r="D237" s="44" t="s">
        <v>269</v>
      </c>
      <c r="E237" s="44">
        <v>45</v>
      </c>
      <c r="F237" s="44">
        <v>30</v>
      </c>
      <c r="G237" s="45">
        <v>13.5</v>
      </c>
    </row>
    <row r="238" spans="2:7" ht="15.75" thickBot="1" x14ac:dyDescent="0.3">
      <c r="B238" s="10" t="s">
        <v>68</v>
      </c>
      <c r="C238" s="10" t="s">
        <v>30</v>
      </c>
      <c r="D238" s="9" t="s">
        <v>270</v>
      </c>
      <c r="E238" s="9">
        <v>32</v>
      </c>
      <c r="F238" s="9">
        <v>27</v>
      </c>
      <c r="G238" s="8">
        <v>8.64</v>
      </c>
    </row>
    <row r="239" spans="2:7" ht="15.75" thickBot="1" x14ac:dyDescent="0.3">
      <c r="B239" s="10" t="s">
        <v>68</v>
      </c>
      <c r="C239" s="10" t="s">
        <v>30</v>
      </c>
      <c r="D239" s="9" t="s">
        <v>271</v>
      </c>
      <c r="E239" s="9">
        <v>39</v>
      </c>
      <c r="F239" s="9">
        <v>36</v>
      </c>
      <c r="G239" s="39">
        <v>14.04</v>
      </c>
    </row>
    <row r="240" spans="2:7" ht="15.75" thickBot="1" x14ac:dyDescent="0.3">
      <c r="B240" s="43" t="s">
        <v>24</v>
      </c>
      <c r="C240" s="43" t="s">
        <v>31</v>
      </c>
      <c r="D240" s="44" t="s">
        <v>272</v>
      </c>
      <c r="E240" s="44">
        <v>290</v>
      </c>
      <c r="F240" s="44">
        <v>10</v>
      </c>
      <c r="G240" s="45">
        <v>29</v>
      </c>
    </row>
    <row r="241" spans="2:7" ht="15.75" thickBot="1" x14ac:dyDescent="0.3">
      <c r="B241" s="10" t="s">
        <v>24</v>
      </c>
      <c r="C241" s="10" t="s">
        <v>30</v>
      </c>
      <c r="D241" s="9" t="s">
        <v>273</v>
      </c>
      <c r="E241" s="9">
        <v>31</v>
      </c>
      <c r="F241" s="9">
        <v>15</v>
      </c>
      <c r="G241" s="39">
        <v>4.6500000000000004</v>
      </c>
    </row>
    <row r="242" spans="2:7" ht="15.75" thickBot="1" x14ac:dyDescent="0.3">
      <c r="B242" s="43" t="s">
        <v>69</v>
      </c>
      <c r="C242" s="43" t="s">
        <v>31</v>
      </c>
      <c r="D242" s="44" t="s">
        <v>274</v>
      </c>
      <c r="E242" s="44">
        <v>73</v>
      </c>
      <c r="F242" s="44">
        <v>35</v>
      </c>
      <c r="G242" s="45">
        <v>25.55</v>
      </c>
    </row>
    <row r="243" spans="2:7" ht="15.75" thickBot="1" x14ac:dyDescent="0.3">
      <c r="B243" s="10" t="s">
        <v>69</v>
      </c>
      <c r="C243" s="10" t="s">
        <v>30</v>
      </c>
      <c r="D243" s="9" t="s">
        <v>275</v>
      </c>
      <c r="E243" s="9">
        <v>48</v>
      </c>
      <c r="F243" s="9">
        <v>35</v>
      </c>
      <c r="G243" s="8">
        <v>16.8</v>
      </c>
    </row>
    <row r="244" spans="2:7" ht="15.75" thickBot="1" x14ac:dyDescent="0.3">
      <c r="B244" s="10" t="s">
        <v>69</v>
      </c>
      <c r="C244" s="10" t="s">
        <v>30</v>
      </c>
      <c r="D244" s="9" t="s">
        <v>276</v>
      </c>
      <c r="E244" s="9">
        <v>51</v>
      </c>
      <c r="F244" s="9">
        <v>30</v>
      </c>
      <c r="G244" s="39">
        <v>15.3</v>
      </c>
    </row>
    <row r="245" spans="2:7" ht="15.75" thickBot="1" x14ac:dyDescent="0.3">
      <c r="B245" s="10" t="s">
        <v>69</v>
      </c>
      <c r="C245" s="10" t="s">
        <v>30</v>
      </c>
      <c r="D245" s="9" t="s">
        <v>277</v>
      </c>
      <c r="E245" s="9">
        <v>51</v>
      </c>
      <c r="F245" s="9">
        <v>31</v>
      </c>
      <c r="G245" s="8">
        <v>15.81</v>
      </c>
    </row>
    <row r="246" spans="2:7" ht="15.75" thickBot="1" x14ac:dyDescent="0.3">
      <c r="B246" s="43" t="s">
        <v>25</v>
      </c>
      <c r="C246" s="43" t="s">
        <v>31</v>
      </c>
      <c r="D246" s="44" t="s">
        <v>278</v>
      </c>
      <c r="E246" s="44">
        <v>31</v>
      </c>
      <c r="F246" s="44">
        <v>39</v>
      </c>
      <c r="G246" s="45">
        <v>12.09</v>
      </c>
    </row>
    <row r="247" spans="2:7" ht="15.75" thickBot="1" x14ac:dyDescent="0.3">
      <c r="B247" s="10" t="s">
        <v>25</v>
      </c>
      <c r="C247" s="10" t="s">
        <v>30</v>
      </c>
      <c r="D247" s="9" t="s">
        <v>279</v>
      </c>
      <c r="E247" s="9">
        <v>20</v>
      </c>
      <c r="F247" s="9">
        <v>32</v>
      </c>
      <c r="G247" s="8">
        <v>6.4</v>
      </c>
    </row>
    <row r="248" spans="2:7" ht="15.75" thickBot="1" x14ac:dyDescent="0.3">
      <c r="B248" s="43" t="s">
        <v>26</v>
      </c>
      <c r="C248" s="43" t="s">
        <v>31</v>
      </c>
      <c r="D248" s="44" t="s">
        <v>280</v>
      </c>
      <c r="E248" s="44">
        <v>20</v>
      </c>
      <c r="F248" s="44">
        <v>32</v>
      </c>
      <c r="G248" s="45">
        <v>6.4</v>
      </c>
    </row>
    <row r="249" spans="2:7" ht="15.75" thickBot="1" x14ac:dyDescent="0.3">
      <c r="B249" s="10" t="s">
        <v>26</v>
      </c>
      <c r="C249" s="10" t="s">
        <v>30</v>
      </c>
      <c r="D249" s="9" t="s">
        <v>281</v>
      </c>
      <c r="E249" s="9">
        <v>16</v>
      </c>
      <c r="F249" s="9">
        <v>29</v>
      </c>
      <c r="G249" s="8">
        <v>4.6399999999999997</v>
      </c>
    </row>
    <row r="250" spans="2:7" ht="15.75" thickBot="1" x14ac:dyDescent="0.3">
      <c r="B250" s="13" t="s">
        <v>27</v>
      </c>
      <c r="C250" s="13" t="s">
        <v>31</v>
      </c>
      <c r="D250" s="12" t="s">
        <v>282</v>
      </c>
      <c r="E250" s="12">
        <v>40</v>
      </c>
      <c r="F250" s="12">
        <v>38</v>
      </c>
      <c r="G250" s="11">
        <v>15.2</v>
      </c>
    </row>
    <row r="251" spans="2:7" ht="15.75" thickBot="1" x14ac:dyDescent="0.3">
      <c r="B251" s="10" t="s">
        <v>27</v>
      </c>
      <c r="C251" s="10" t="s">
        <v>30</v>
      </c>
      <c r="D251" s="9" t="s">
        <v>283</v>
      </c>
      <c r="E251" s="9">
        <v>51</v>
      </c>
      <c r="F251" s="9">
        <v>25</v>
      </c>
      <c r="G251" s="8">
        <v>12.75</v>
      </c>
    </row>
    <row r="252" spans="2:7" ht="15.75" thickBot="1" x14ac:dyDescent="0.3">
      <c r="B252" s="10" t="s">
        <v>27</v>
      </c>
      <c r="C252" s="10" t="s">
        <v>30</v>
      </c>
      <c r="D252" s="9" t="s">
        <v>284</v>
      </c>
      <c r="E252" s="9">
        <v>20</v>
      </c>
      <c r="F252" s="9">
        <v>22</v>
      </c>
      <c r="G252" s="8">
        <v>4.4000000000000004</v>
      </c>
    </row>
    <row r="253" spans="2:7" ht="15.75" thickBot="1" x14ac:dyDescent="0.3">
      <c r="B253" s="10" t="s">
        <v>27</v>
      </c>
      <c r="C253" s="10" t="s">
        <v>30</v>
      </c>
      <c r="D253" s="9" t="s">
        <v>285</v>
      </c>
      <c r="E253" s="9">
        <v>26</v>
      </c>
      <c r="F253" s="9">
        <v>30</v>
      </c>
      <c r="G253" s="8">
        <v>7.8</v>
      </c>
    </row>
    <row r="254" spans="2:7" ht="15.75" thickBot="1" x14ac:dyDescent="0.3">
      <c r="B254" s="13" t="s">
        <v>28</v>
      </c>
      <c r="C254" s="13" t="s">
        <v>31</v>
      </c>
      <c r="D254" s="12" t="s">
        <v>286</v>
      </c>
      <c r="E254" s="12">
        <v>39</v>
      </c>
      <c r="F254" s="12">
        <v>35</v>
      </c>
      <c r="G254" s="11">
        <v>13.65</v>
      </c>
    </row>
    <row r="255" spans="2:7" ht="15.75" thickBot="1" x14ac:dyDescent="0.3">
      <c r="B255" s="10" t="s">
        <v>28</v>
      </c>
      <c r="C255" s="10" t="s">
        <v>30</v>
      </c>
      <c r="D255" s="9" t="s">
        <v>287</v>
      </c>
      <c r="E255" s="9">
        <v>38</v>
      </c>
      <c r="F255" s="9">
        <v>35</v>
      </c>
      <c r="G255" s="8">
        <v>13.3</v>
      </c>
    </row>
    <row r="256" spans="2:7" ht="15.75" thickBot="1" x14ac:dyDescent="0.3">
      <c r="B256" s="43" t="s">
        <v>93</v>
      </c>
      <c r="C256" s="43" t="s">
        <v>31</v>
      </c>
      <c r="D256" s="44" t="s">
        <v>288</v>
      </c>
      <c r="E256" s="44">
        <v>89</v>
      </c>
      <c r="F256" s="44">
        <v>26</v>
      </c>
      <c r="G256" s="45">
        <v>23.14</v>
      </c>
    </row>
    <row r="257" spans="2:7" ht="15.75" thickBot="1" x14ac:dyDescent="0.3">
      <c r="B257" s="10" t="s">
        <v>93</v>
      </c>
      <c r="C257" s="10" t="s">
        <v>30</v>
      </c>
      <c r="D257" s="9" t="s">
        <v>289</v>
      </c>
      <c r="E257" s="9">
        <v>64</v>
      </c>
      <c r="F257" s="9">
        <v>35</v>
      </c>
      <c r="G257" s="8">
        <v>22.4</v>
      </c>
    </row>
    <row r="258" spans="2:7" ht="15.75" thickBot="1" x14ac:dyDescent="0.3">
      <c r="B258" s="10" t="s">
        <v>93</v>
      </c>
      <c r="C258" s="10" t="s">
        <v>30</v>
      </c>
      <c r="D258" s="9" t="s">
        <v>290</v>
      </c>
      <c r="E258" s="9">
        <v>52</v>
      </c>
      <c r="F258" s="9">
        <v>26</v>
      </c>
      <c r="G258" s="8">
        <v>13.52</v>
      </c>
    </row>
    <row r="259" spans="2:7" ht="24" customHeight="1" thickBot="1" x14ac:dyDescent="0.3">
      <c r="B259" s="13" t="s">
        <v>94</v>
      </c>
      <c r="C259" s="13" t="s">
        <v>31</v>
      </c>
      <c r="D259" s="12" t="s">
        <v>291</v>
      </c>
      <c r="E259" s="12">
        <v>44</v>
      </c>
      <c r="F259" s="12">
        <v>48</v>
      </c>
      <c r="G259" s="11">
        <v>21.12</v>
      </c>
    </row>
    <row r="260" spans="2:7" ht="21" customHeight="1" thickBot="1" x14ac:dyDescent="0.3">
      <c r="B260" s="10" t="s">
        <v>94</v>
      </c>
      <c r="C260" s="10" t="s">
        <v>30</v>
      </c>
      <c r="D260" s="9" t="s">
        <v>292</v>
      </c>
      <c r="E260" s="9">
        <v>449</v>
      </c>
      <c r="F260" s="9">
        <v>13</v>
      </c>
      <c r="G260" s="8">
        <v>58.37</v>
      </c>
    </row>
    <row r="261" spans="2:7" ht="24.75" customHeight="1" thickBot="1" x14ac:dyDescent="0.3">
      <c r="B261" s="10" t="s">
        <v>94</v>
      </c>
      <c r="C261" s="10" t="s">
        <v>30</v>
      </c>
      <c r="D261" s="9" t="s">
        <v>293</v>
      </c>
      <c r="E261" s="9">
        <v>53</v>
      </c>
      <c r="F261" s="9">
        <v>45</v>
      </c>
      <c r="G261" s="39">
        <v>23.85</v>
      </c>
    </row>
    <row r="262" spans="2:7" ht="20.25" customHeight="1" thickBot="1" x14ac:dyDescent="0.3">
      <c r="B262" s="10" t="s">
        <v>94</v>
      </c>
      <c r="C262" s="10" t="s">
        <v>30</v>
      </c>
      <c r="D262" s="9" t="s">
        <v>294</v>
      </c>
      <c r="E262" s="9">
        <v>24</v>
      </c>
      <c r="F262" s="9">
        <v>32</v>
      </c>
      <c r="G262" s="8">
        <v>7.68</v>
      </c>
    </row>
    <row r="263" spans="2:7" ht="18.75" customHeight="1" thickBot="1" x14ac:dyDescent="0.3">
      <c r="B263" s="10" t="s">
        <v>94</v>
      </c>
      <c r="C263" s="10" t="s">
        <v>30</v>
      </c>
      <c r="D263" s="9" t="s">
        <v>295</v>
      </c>
      <c r="E263" s="9">
        <v>46</v>
      </c>
      <c r="F263" s="9">
        <v>24</v>
      </c>
      <c r="G263" s="39">
        <v>11.04</v>
      </c>
    </row>
    <row r="264" spans="2:7" ht="20.25" customHeight="1" thickBot="1" x14ac:dyDescent="0.3">
      <c r="B264" s="10" t="s">
        <v>94</v>
      </c>
      <c r="C264" s="10" t="s">
        <v>30</v>
      </c>
      <c r="D264" s="9" t="s">
        <v>296</v>
      </c>
      <c r="E264" s="9">
        <v>78</v>
      </c>
      <c r="F264" s="9">
        <v>31</v>
      </c>
      <c r="G264" s="8">
        <v>24.18</v>
      </c>
    </row>
    <row r="265" spans="2:7" ht="15.75" thickBot="1" x14ac:dyDescent="0.3">
      <c r="B265" s="43" t="s">
        <v>95</v>
      </c>
      <c r="C265" s="43" t="s">
        <v>31</v>
      </c>
      <c r="D265" s="44" t="s">
        <v>297</v>
      </c>
      <c r="E265" s="44">
        <v>50</v>
      </c>
      <c r="F265" s="44">
        <v>29</v>
      </c>
      <c r="G265" s="45">
        <v>14.5</v>
      </c>
    </row>
    <row r="266" spans="2:7" ht="15.75" thickBot="1" x14ac:dyDescent="0.3">
      <c r="B266" s="10" t="s">
        <v>95</v>
      </c>
      <c r="C266" s="10" t="s">
        <v>30</v>
      </c>
      <c r="D266" s="9" t="s">
        <v>298</v>
      </c>
      <c r="E266" s="9">
        <v>38</v>
      </c>
      <c r="F266" s="9">
        <v>30</v>
      </c>
      <c r="G266" s="8">
        <v>11.4</v>
      </c>
    </row>
    <row r="267" spans="2:7" ht="15.75" thickBot="1" x14ac:dyDescent="0.3">
      <c r="B267" s="10" t="s">
        <v>95</v>
      </c>
      <c r="C267" s="10" t="s">
        <v>30</v>
      </c>
      <c r="D267" s="9" t="s">
        <v>299</v>
      </c>
      <c r="E267" s="9">
        <v>38</v>
      </c>
      <c r="F267" s="9">
        <v>29</v>
      </c>
      <c r="G267" s="8">
        <v>11.02</v>
      </c>
    </row>
    <row r="268" spans="2:7" ht="15.75" thickBot="1" x14ac:dyDescent="0.3">
      <c r="B268" s="10" t="s">
        <v>95</v>
      </c>
      <c r="C268" s="10" t="s">
        <v>30</v>
      </c>
      <c r="D268" s="9" t="s">
        <v>300</v>
      </c>
      <c r="E268" s="9">
        <v>38</v>
      </c>
      <c r="F268" s="9">
        <v>27</v>
      </c>
      <c r="G268" s="8">
        <v>10.26</v>
      </c>
    </row>
    <row r="269" spans="2:7" ht="15.75" thickBot="1" x14ac:dyDescent="0.3">
      <c r="B269" s="43" t="s">
        <v>96</v>
      </c>
      <c r="C269" s="43" t="s">
        <v>31</v>
      </c>
      <c r="D269" s="44" t="s">
        <v>301</v>
      </c>
      <c r="E269" s="44">
        <v>41</v>
      </c>
      <c r="F269" s="44">
        <v>39</v>
      </c>
      <c r="G269" s="45">
        <v>15.99</v>
      </c>
    </row>
    <row r="270" spans="2:7" ht="15.75" thickBot="1" x14ac:dyDescent="0.3">
      <c r="B270" s="10" t="s">
        <v>96</v>
      </c>
      <c r="C270" s="10" t="s">
        <v>30</v>
      </c>
      <c r="D270" s="9" t="s">
        <v>302</v>
      </c>
      <c r="E270" s="9">
        <v>22</v>
      </c>
      <c r="F270" s="9">
        <v>35</v>
      </c>
      <c r="G270" s="8">
        <v>7.7</v>
      </c>
    </row>
    <row r="271" spans="2:7" ht="15.75" thickBot="1" x14ac:dyDescent="0.3">
      <c r="B271" s="10" t="s">
        <v>96</v>
      </c>
      <c r="C271" s="10" t="s">
        <v>30</v>
      </c>
      <c r="D271" s="9" t="s">
        <v>303</v>
      </c>
      <c r="E271" s="9">
        <v>8</v>
      </c>
      <c r="F271" s="9">
        <v>31</v>
      </c>
      <c r="G271" s="8">
        <v>2.48</v>
      </c>
    </row>
    <row r="272" spans="2:7" ht="15.75" thickBot="1" x14ac:dyDescent="0.3">
      <c r="B272" s="10" t="s">
        <v>96</v>
      </c>
      <c r="C272" s="10" t="s">
        <v>30</v>
      </c>
      <c r="D272" s="9" t="s">
        <v>304</v>
      </c>
      <c r="E272" s="9">
        <v>10</v>
      </c>
      <c r="F272" s="9">
        <v>36</v>
      </c>
      <c r="G272" s="8">
        <v>3.6</v>
      </c>
    </row>
    <row r="273" spans="2:7" ht="15.75" thickBot="1" x14ac:dyDescent="0.3">
      <c r="B273" s="10" t="s">
        <v>96</v>
      </c>
      <c r="C273" s="10" t="s">
        <v>30</v>
      </c>
      <c r="D273" s="9" t="s">
        <v>305</v>
      </c>
      <c r="E273" s="9">
        <v>13</v>
      </c>
      <c r="F273" s="9">
        <v>28</v>
      </c>
      <c r="G273" s="8">
        <v>3.64</v>
      </c>
    </row>
    <row r="274" spans="2:7" ht="15.75" thickBot="1" x14ac:dyDescent="0.3">
      <c r="B274" s="43" t="s">
        <v>97</v>
      </c>
      <c r="C274" s="43" t="s">
        <v>31</v>
      </c>
      <c r="D274" s="44" t="s">
        <v>306</v>
      </c>
      <c r="E274" s="44">
        <v>24</v>
      </c>
      <c r="F274" s="44">
        <v>27</v>
      </c>
      <c r="G274" s="45">
        <v>6.48</v>
      </c>
    </row>
    <row r="275" spans="2:7" ht="15.75" thickBot="1" x14ac:dyDescent="0.3">
      <c r="B275" s="10" t="s">
        <v>97</v>
      </c>
      <c r="C275" s="10" t="s">
        <v>30</v>
      </c>
      <c r="D275" s="9" t="s">
        <v>307</v>
      </c>
      <c r="E275" s="9">
        <v>17</v>
      </c>
      <c r="F275" s="9">
        <v>7</v>
      </c>
      <c r="G275" s="8">
        <v>1.19</v>
      </c>
    </row>
    <row r="276" spans="2:7" ht="15.75" thickBot="1" x14ac:dyDescent="0.3">
      <c r="B276" s="43" t="s">
        <v>98</v>
      </c>
      <c r="C276" s="43" t="s">
        <v>31</v>
      </c>
      <c r="D276" s="44" t="s">
        <v>308</v>
      </c>
      <c r="E276" s="44">
        <v>41</v>
      </c>
      <c r="F276" s="44">
        <v>23</v>
      </c>
      <c r="G276" s="45">
        <v>9.43</v>
      </c>
    </row>
    <row r="277" spans="2:7" ht="15.75" thickBot="1" x14ac:dyDescent="0.3">
      <c r="B277" s="10" t="s">
        <v>98</v>
      </c>
      <c r="C277" s="10" t="s">
        <v>30</v>
      </c>
      <c r="D277" s="9" t="s">
        <v>309</v>
      </c>
      <c r="E277" s="9">
        <v>39</v>
      </c>
      <c r="F277" s="9">
        <v>9</v>
      </c>
      <c r="G277" s="8">
        <v>3.51</v>
      </c>
    </row>
    <row r="278" spans="2:7" ht="15.75" thickBot="1" x14ac:dyDescent="0.3">
      <c r="B278" s="43" t="s">
        <v>84</v>
      </c>
      <c r="C278" s="43" t="s">
        <v>31</v>
      </c>
      <c r="D278" s="44" t="s">
        <v>310</v>
      </c>
      <c r="E278" s="44">
        <v>61</v>
      </c>
      <c r="F278" s="44">
        <v>39</v>
      </c>
      <c r="G278" s="45">
        <v>23.79</v>
      </c>
    </row>
    <row r="279" spans="2:7" ht="15.75" thickBot="1" x14ac:dyDescent="0.3">
      <c r="B279" s="10" t="s">
        <v>84</v>
      </c>
      <c r="C279" s="10" t="s">
        <v>30</v>
      </c>
      <c r="D279" s="9" t="s">
        <v>311</v>
      </c>
      <c r="E279" s="9">
        <v>26</v>
      </c>
      <c r="F279" s="9">
        <v>32</v>
      </c>
      <c r="G279" s="8">
        <v>8.32</v>
      </c>
    </row>
    <row r="280" spans="2:7" ht="15.75" thickBot="1" x14ac:dyDescent="0.3">
      <c r="B280" s="10" t="s">
        <v>101</v>
      </c>
      <c r="C280" s="10" t="s">
        <v>30</v>
      </c>
      <c r="D280" s="9" t="s">
        <v>312</v>
      </c>
      <c r="E280" s="9">
        <v>224</v>
      </c>
      <c r="F280" s="9">
        <v>18</v>
      </c>
      <c r="G280" s="8">
        <v>40.32</v>
      </c>
    </row>
  </sheetData>
  <mergeCells count="5">
    <mergeCell ref="B6:D6"/>
    <mergeCell ref="L31:O31"/>
    <mergeCell ref="L6:O6"/>
    <mergeCell ref="G6:I6"/>
    <mergeCell ref="B71:G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Inversiones y pozos</vt:lpstr>
      <vt:lpstr>Recursos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Mario Perez Molina</dc:creator>
  <cp:lastModifiedBy>Angel Issac Guzmán Hernández</cp:lastModifiedBy>
  <dcterms:created xsi:type="dcterms:W3CDTF">2019-12-27T21:45:58Z</dcterms:created>
  <dcterms:modified xsi:type="dcterms:W3CDTF">2020-10-19T16:40:39Z</dcterms:modified>
</cp:coreProperties>
</file>