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0.xml" ContentType="application/vnd.openxmlformats-officedocument.themeOverride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3.xml" ContentType="application/vnd.openxmlformats-officedocument.themeOverride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4.xml" ContentType="application/vnd.openxmlformats-officedocument.themeOverride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15.xml" ContentType="application/vnd.openxmlformats-officedocument.themeOverride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19.xml" ContentType="application/vnd.openxmlformats-officedocument.drawingml.chartshapes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drawings/drawing20.xml" ContentType="application/vnd.openxmlformats-officedocument.drawingml.chartshapes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drawings/drawing21.xml" ContentType="application/vnd.openxmlformats-officedocument.drawingml.chartshapes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22.xml" ContentType="application/vnd.openxmlformats-officedocument.drawingml.chartshapes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drawings/drawing23.xml" ContentType="application/vnd.openxmlformats-officedocument.drawingml.chartshapes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drawings/drawing24.xml" ContentType="application/vnd.openxmlformats-officedocument.drawingml.chartshapes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drawings/drawing25.xml" ContentType="application/vnd.openxmlformats-officedocument.drawingml.chartshapes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drawings/drawing26.xml" ContentType="application/vnd.openxmlformats-officedocument.drawingml.chartshapes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drawings/drawing27.xml" ContentType="application/vnd.openxmlformats-officedocument.drawingml.chartshapes+xml"/>
  <Override PartName="/xl/charts/chart27.xml" ContentType="application/vnd.openxmlformats-officedocument.drawingml.chart+xml"/>
  <Override PartName="/xl/theme/themeOverride27.xml" ContentType="application/vnd.openxmlformats-officedocument.themeOverride+xml"/>
  <Override PartName="/xl/drawings/drawing28.xml" ContentType="application/vnd.openxmlformats-officedocument.drawingml.chartshapes+xml"/>
  <Override PartName="/xl/charts/chart2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28.xml" ContentType="application/vnd.openxmlformats-officedocument.themeOverride+xml"/>
  <Override PartName="/xl/drawings/drawing29.xml" ContentType="application/vnd.openxmlformats-officedocument.drawingml.chartshapes+xml"/>
  <Override PartName="/xl/charts/chart29.xml" ContentType="application/vnd.openxmlformats-officedocument.drawingml.chart+xml"/>
  <Override PartName="/xl/theme/themeOverride29.xml" ContentType="application/vnd.openxmlformats-officedocument.themeOverride+xml"/>
  <Override PartName="/xl/drawings/drawing30.xml" ContentType="application/vnd.openxmlformats-officedocument.drawingml.chartshapes+xml"/>
  <Override PartName="/xl/charts/chart30.xml" ContentType="application/vnd.openxmlformats-officedocument.drawingml.chart+xml"/>
  <Override PartName="/xl/theme/themeOverride30.xml" ContentType="application/vnd.openxmlformats-officedocument.themeOverride+xml"/>
  <Override PartName="/xl/drawings/drawing31.xml" ContentType="application/vnd.openxmlformats-officedocument.drawingml.chartshapes+xml"/>
  <Override PartName="/xl/charts/chart31.xml" ContentType="application/vnd.openxmlformats-officedocument.drawingml.chart+xml"/>
  <Override PartName="/xl/theme/themeOverride31.xml" ContentType="application/vnd.openxmlformats-officedocument.themeOverride+xml"/>
  <Override PartName="/xl/drawings/drawing32.xml" ContentType="application/vnd.openxmlformats-officedocument.drawingml.chartshapes+xml"/>
  <Override PartName="/xl/charts/chart32.xml" ContentType="application/vnd.openxmlformats-officedocument.drawingml.chart+xml"/>
  <Override PartName="/xl/theme/themeOverride32.xml" ContentType="application/vnd.openxmlformats-officedocument.themeOverride+xml"/>
  <Override PartName="/xl/drawings/drawing33.xml" ContentType="application/vnd.openxmlformats-officedocument.drawingml.chartshapes+xml"/>
  <Override PartName="/xl/charts/chart33.xml" ContentType="application/vnd.openxmlformats-officedocument.drawingml.chart+xml"/>
  <Override PartName="/xl/theme/themeOverride33.xml" ContentType="application/vnd.openxmlformats-officedocument.themeOverrid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3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34.xml" ContentType="application/vnd.openxmlformats-officedocument.themeOverride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3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35.xml" ContentType="application/vnd.openxmlformats-officedocument.themeOverrid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36.xml" ContentType="application/vnd.openxmlformats-officedocument.drawingml.chart+xml"/>
  <Override PartName="/xl/theme/themeOverride36.xml" ContentType="application/vnd.openxmlformats-officedocument.themeOverrid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37.xml" ContentType="application/vnd.openxmlformats-officedocument.drawingml.chart+xml"/>
  <Override PartName="/xl/theme/themeOverride37.xml" ContentType="application/vnd.openxmlformats-officedocument.themeOverrid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38.xml" ContentType="application/vnd.openxmlformats-officedocument.drawingml.chart+xml"/>
  <Override PartName="/xl/theme/themeOverride38.xml" ContentType="application/vnd.openxmlformats-officedocument.themeOverrid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39.xml" ContentType="application/vnd.openxmlformats-officedocument.drawingml.chart+xml"/>
  <Override PartName="/xl/theme/themeOverride39.xml" ContentType="application/vnd.openxmlformats-officedocument.themeOverrid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40.xml" ContentType="application/vnd.openxmlformats-officedocument.drawingml.chart+xml"/>
  <Override PartName="/xl/theme/themeOverride40.xml" ContentType="application/vnd.openxmlformats-officedocument.themeOverride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41.xml" ContentType="application/vnd.openxmlformats-officedocument.drawingml.chart+xml"/>
  <Override PartName="/xl/theme/themeOverride41.xml" ContentType="application/vnd.openxmlformats-officedocument.themeOverride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42.xml" ContentType="application/vnd.openxmlformats-officedocument.drawingml.chart+xml"/>
  <Override PartName="/xl/theme/themeOverride42.xml" ContentType="application/vnd.openxmlformats-officedocument.themeOverride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43.xml" ContentType="application/vnd.openxmlformats-officedocument.drawingml.chart+xml"/>
  <Override PartName="/xl/theme/themeOverride43.xml" ContentType="application/vnd.openxmlformats-officedocument.themeOverride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44.xml" ContentType="application/vnd.openxmlformats-officedocument.drawingml.chart+xml"/>
  <Override PartName="/xl/theme/themeOverride44.xml" ContentType="application/vnd.openxmlformats-officedocument.themeOverride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45.xml" ContentType="application/vnd.openxmlformats-officedocument.drawingml.chart+xml"/>
  <Override PartName="/xl/theme/themeOverride45.xml" ContentType="application/vnd.openxmlformats-officedocument.themeOverride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46.xml" ContentType="application/vnd.openxmlformats-officedocument.drawingml.chart+xml"/>
  <Override PartName="/xl/theme/themeOverride46.xml" ContentType="application/vnd.openxmlformats-officedocument.themeOverride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47.xml" ContentType="application/vnd.openxmlformats-officedocument.drawingml.chart+xml"/>
  <Override PartName="/xl/theme/themeOverride47.xml" ContentType="application/vnd.openxmlformats-officedocument.themeOverride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48.xml" ContentType="application/vnd.openxmlformats-officedocument.drawingml.chart+xml"/>
  <Override PartName="/xl/theme/themeOverride48.xml" ContentType="application/vnd.openxmlformats-officedocument.themeOverride+xml"/>
  <Override PartName="/xl/drawings/drawing6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h4.sharepoint.com/sites/Prospectiva2.0559/Documentos compartidos/Prospectiva/Prospectiva de Hidrocarburos/2022_3er trimestre/Reporte público/JJ/INGLÉS/"/>
    </mc:Choice>
  </mc:AlternateContent>
  <xr:revisionPtr revIDLastSave="15" documentId="8_{84CA2DED-3B4F-471D-A7D9-E3B238AC5E18}" xr6:coauthVersionLast="47" xr6:coauthVersionMax="47" xr10:uidLastSave="{A01A548C-F47D-4F61-814B-6AB22538438A}"/>
  <workbookProtection workbookAlgorithmName="SHA-512" workbookHashValue="xDtJuqthQm9k8rU8xIqTjJhRcYNod/BMA2lIWYE/GB7S/tCleFTsS1jzTh2fAFELfmF6zRxnAwX1+tXqk0X2yA==" workbookSaltValue="RrkR1VUiNu4jyovN+0c/ZQ==" workbookSpinCount="100000" lockStructure="1"/>
  <bookViews>
    <workbookView xWindow="20370" yWindow="-10170" windowWidth="51840" windowHeight="21120" tabRatio="878" xr2:uid="{2C3B9A0A-73EB-469C-89CD-113088D40BA4}"/>
  </bookViews>
  <sheets>
    <sheet name="Oil" sheetId="2" r:id="rId1"/>
    <sheet name="Natural Gas" sheetId="3" r:id="rId2"/>
    <sheet name="Condensates" sheetId="4" r:id="rId3"/>
    <sheet name="Datos" sheetId="6" state="hidden" r:id="rId4"/>
    <sheet name="Oil - Scenarios" sheetId="39" r:id="rId5"/>
    <sheet name="Oil - High" sheetId="30" r:id="rId6"/>
    <sheet name="Oil - Base" sheetId="45" r:id="rId7"/>
    <sheet name="Oil - Low" sheetId="46" r:id="rId8"/>
    <sheet name="Oil - Evolution" sheetId="42" r:id="rId9"/>
    <sheet name="Natural Gas - Scenarios" sheetId="40" r:id="rId10"/>
    <sheet name="Natural Gas - High" sheetId="33" r:id="rId11"/>
    <sheet name="Natural Gas - Base" sheetId="34" r:id="rId12"/>
    <sheet name="Natural Gas - Low" sheetId="35" r:id="rId13"/>
    <sheet name="Natural Gas - Evolution" sheetId="43" r:id="rId14"/>
    <sheet name="Condensates - Scenarios" sheetId="41" r:id="rId15"/>
    <sheet name="Condensates - High" sheetId="36" r:id="rId16"/>
    <sheet name="Condensates - Base" sheetId="37" r:id="rId17"/>
    <sheet name="Condensates - Low" sheetId="38" r:id="rId18"/>
    <sheet name="Condensates - Evolution" sheetId="44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6" l="1"/>
  <c r="D41" i="6"/>
  <c r="E41" i="6"/>
  <c r="F41" i="6"/>
  <c r="G41" i="6"/>
  <c r="H41" i="6"/>
  <c r="I41" i="6"/>
  <c r="J41" i="6"/>
  <c r="K41" i="6"/>
  <c r="L41" i="6"/>
  <c r="C49" i="6"/>
  <c r="D49" i="6"/>
  <c r="E49" i="6"/>
  <c r="F49" i="6"/>
  <c r="G49" i="6"/>
  <c r="H49" i="6"/>
  <c r="I49" i="6"/>
  <c r="J49" i="6"/>
  <c r="K49" i="6"/>
  <c r="L49" i="6"/>
  <c r="C11" i="6" l="1"/>
  <c r="D11" i="6"/>
  <c r="E11" i="6"/>
  <c r="F11" i="6"/>
  <c r="G11" i="6"/>
  <c r="H11" i="6"/>
  <c r="I11" i="6"/>
  <c r="J11" i="6"/>
  <c r="K11" i="6"/>
  <c r="L11" i="6"/>
  <c r="C19" i="6"/>
  <c r="D19" i="6"/>
  <c r="E19" i="6"/>
  <c r="F19" i="6"/>
  <c r="G19" i="6"/>
  <c r="H19" i="6"/>
  <c r="I19" i="6"/>
  <c r="J19" i="6"/>
  <c r="K19" i="6"/>
  <c r="L19" i="6"/>
  <c r="V215" i="6" l="1"/>
  <c r="U215" i="6"/>
  <c r="T215" i="6"/>
  <c r="S215" i="6"/>
  <c r="R215" i="6"/>
  <c r="Q215" i="6"/>
  <c r="P215" i="6"/>
  <c r="O215" i="6"/>
  <c r="N215" i="6"/>
  <c r="M215" i="6"/>
  <c r="V214" i="6"/>
  <c r="U214" i="6"/>
  <c r="T214" i="6"/>
  <c r="S214" i="6"/>
  <c r="R214" i="6"/>
  <c r="Q214" i="6"/>
  <c r="P214" i="6"/>
  <c r="O214" i="6"/>
  <c r="N214" i="6"/>
  <c r="M214" i="6"/>
  <c r="V213" i="6"/>
  <c r="U213" i="6"/>
  <c r="T213" i="6"/>
  <c r="S213" i="6"/>
  <c r="R213" i="6"/>
  <c r="Q213" i="6"/>
  <c r="P213" i="6"/>
  <c r="O213" i="6"/>
  <c r="N213" i="6"/>
  <c r="M213" i="6"/>
  <c r="V212" i="6"/>
  <c r="U212" i="6"/>
  <c r="T212" i="6"/>
  <c r="S212" i="6"/>
  <c r="R212" i="6"/>
  <c r="Q212" i="6"/>
  <c r="P212" i="6"/>
  <c r="O212" i="6"/>
  <c r="N212" i="6"/>
  <c r="M212" i="6"/>
  <c r="M206" i="6"/>
  <c r="N206" i="6"/>
  <c r="O206" i="6"/>
  <c r="P206" i="6"/>
  <c r="Q206" i="6"/>
  <c r="R206" i="6"/>
  <c r="S206" i="6"/>
  <c r="T206" i="6"/>
  <c r="U206" i="6"/>
  <c r="V206" i="6"/>
  <c r="M207" i="6"/>
  <c r="N207" i="6"/>
  <c r="O207" i="6"/>
  <c r="P207" i="6"/>
  <c r="Q207" i="6"/>
  <c r="R207" i="6"/>
  <c r="S207" i="6"/>
  <c r="T207" i="6"/>
  <c r="U207" i="6"/>
  <c r="V207" i="6"/>
  <c r="M208" i="6"/>
  <c r="N208" i="6"/>
  <c r="O208" i="6"/>
  <c r="P208" i="6"/>
  <c r="Q208" i="6"/>
  <c r="R208" i="6"/>
  <c r="S208" i="6"/>
  <c r="T208" i="6"/>
  <c r="U208" i="6"/>
  <c r="V208" i="6"/>
  <c r="N205" i="6"/>
  <c r="O205" i="6"/>
  <c r="P205" i="6"/>
  <c r="Q205" i="6"/>
  <c r="R205" i="6"/>
  <c r="S205" i="6"/>
  <c r="T205" i="6"/>
  <c r="U205" i="6"/>
  <c r="V205" i="6"/>
  <c r="M205" i="6"/>
  <c r="L134" i="6" l="1"/>
  <c r="L135" i="6" s="1"/>
  <c r="J134" i="6"/>
  <c r="J135" i="6" s="1"/>
  <c r="I134" i="6"/>
  <c r="I135" i="6" s="1"/>
  <c r="H134" i="6"/>
  <c r="H135" i="6" s="1"/>
  <c r="G134" i="6"/>
  <c r="G135" i="6" s="1"/>
  <c r="F134" i="6"/>
  <c r="F135" i="6" s="1"/>
  <c r="E134" i="6"/>
  <c r="E135" i="6" s="1"/>
  <c r="L133" i="6"/>
  <c r="K133" i="6"/>
  <c r="J133" i="6"/>
  <c r="H133" i="6"/>
  <c r="G133" i="6"/>
  <c r="F133" i="6"/>
  <c r="E133" i="6"/>
  <c r="L132" i="6"/>
  <c r="K132" i="6"/>
  <c r="J132" i="6"/>
  <c r="I132" i="6"/>
  <c r="H132" i="6"/>
  <c r="G132" i="6"/>
  <c r="F132" i="6"/>
  <c r="E132" i="6"/>
  <c r="C132" i="6"/>
  <c r="I143" i="6"/>
  <c r="I144" i="6" s="1"/>
  <c r="H143" i="6"/>
  <c r="H144" i="6" s="1"/>
  <c r="G143" i="6"/>
  <c r="G144" i="6" s="1"/>
  <c r="F143" i="6"/>
  <c r="F144" i="6" s="1"/>
  <c r="E143" i="6"/>
  <c r="E144" i="6" s="1"/>
  <c r="K142" i="6"/>
  <c r="J142" i="6"/>
  <c r="I142" i="6"/>
  <c r="H142" i="6"/>
  <c r="G142" i="6"/>
  <c r="E142" i="6"/>
  <c r="L141" i="6"/>
  <c r="K141" i="6"/>
  <c r="I141" i="6"/>
  <c r="H141" i="6"/>
  <c r="G141" i="6"/>
  <c r="F141" i="6"/>
  <c r="E141" i="6"/>
  <c r="C141" i="6"/>
  <c r="J141" i="6"/>
  <c r="J143" i="6"/>
  <c r="J144" i="6" s="1"/>
  <c r="K143" i="6"/>
  <c r="K144" i="6" s="1"/>
  <c r="L143" i="6"/>
  <c r="L144" i="6" s="1"/>
  <c r="L57" i="6"/>
  <c r="K57" i="6"/>
  <c r="J57" i="6"/>
  <c r="I57" i="6"/>
  <c r="H57" i="6"/>
  <c r="G57" i="6"/>
  <c r="F57" i="6"/>
  <c r="E57" i="6"/>
  <c r="D57" i="6"/>
  <c r="C57" i="6"/>
  <c r="L27" i="6"/>
  <c r="K27" i="6"/>
  <c r="J27" i="6"/>
  <c r="I27" i="6"/>
  <c r="H27" i="6"/>
  <c r="G27" i="6"/>
  <c r="F27" i="6"/>
  <c r="E27" i="6"/>
  <c r="D27" i="6"/>
  <c r="C27" i="6"/>
  <c r="K134" i="6"/>
  <c r="K135" i="6" s="1"/>
  <c r="G152" i="6"/>
  <c r="G153" i="6" s="1"/>
  <c r="G151" i="6"/>
  <c r="C150" i="6"/>
  <c r="D150" i="6"/>
  <c r="E150" i="6"/>
  <c r="F150" i="6"/>
  <c r="G150" i="6"/>
  <c r="H150" i="6"/>
  <c r="I150" i="6"/>
  <c r="J150" i="6"/>
  <c r="K150" i="6"/>
  <c r="L150" i="6"/>
  <c r="E151" i="6"/>
  <c r="F151" i="6"/>
  <c r="H151" i="6"/>
  <c r="I151" i="6"/>
  <c r="J151" i="6"/>
  <c r="K151" i="6"/>
  <c r="L151" i="6"/>
  <c r="E152" i="6"/>
  <c r="F152" i="6"/>
  <c r="F153" i="6" s="1"/>
  <c r="H152" i="6"/>
  <c r="H153" i="6" s="1"/>
  <c r="I152" i="6"/>
  <c r="I153" i="6" s="1"/>
  <c r="J152" i="6"/>
  <c r="J153" i="6" s="1"/>
  <c r="K152" i="6"/>
  <c r="K153" i="6" s="1"/>
  <c r="L152" i="6"/>
  <c r="L153" i="6" s="1"/>
  <c r="L142" i="6"/>
  <c r="F142" i="6"/>
  <c r="C152" i="6" l="1"/>
  <c r="C153" i="6" s="1"/>
  <c r="D152" i="6"/>
  <c r="D153" i="6" s="1"/>
  <c r="E154" i="6"/>
  <c r="E153" i="6"/>
  <c r="J154" i="6"/>
  <c r="L154" i="6"/>
  <c r="K154" i="6"/>
  <c r="I154" i="6"/>
  <c r="H154" i="6"/>
  <c r="F154" i="6"/>
  <c r="C143" i="6"/>
  <c r="C144" i="6" s="1"/>
  <c r="K136" i="6"/>
  <c r="E136" i="6"/>
  <c r="D141" i="6"/>
  <c r="H145" i="6"/>
  <c r="I145" i="6"/>
  <c r="E145" i="6"/>
  <c r="J136" i="6"/>
  <c r="L136" i="6"/>
  <c r="I133" i="6"/>
  <c r="I136" i="6" s="1"/>
  <c r="D133" i="6"/>
  <c r="D134" i="6"/>
  <c r="D135" i="6" s="1"/>
  <c r="G136" i="6"/>
  <c r="F136" i="6"/>
  <c r="D132" i="6"/>
  <c r="H136" i="6"/>
  <c r="J145" i="6"/>
  <c r="L145" i="6"/>
  <c r="F145" i="6"/>
  <c r="G145" i="6"/>
  <c r="K145" i="6"/>
  <c r="G154" i="6"/>
  <c r="C151" i="6" l="1"/>
  <c r="C154" i="6" s="1"/>
  <c r="C142" i="6"/>
  <c r="C145" i="6" s="1"/>
  <c r="D151" i="6"/>
  <c r="D154" i="6" s="1"/>
  <c r="C133" i="6"/>
  <c r="C134" i="6"/>
  <c r="C135" i="6" s="1"/>
  <c r="D136" i="6"/>
  <c r="D143" i="6"/>
  <c r="D144" i="6" s="1"/>
  <c r="D142" i="6"/>
  <c r="C136" i="6" l="1"/>
  <c r="D145" i="6"/>
</calcChain>
</file>

<file path=xl/sharedStrings.xml><?xml version="1.0" encoding="utf-8"?>
<sst xmlns="http://schemas.openxmlformats.org/spreadsheetml/2006/main" count="485" uniqueCount="48">
  <si>
    <t>ESCENARIO ALTO</t>
  </si>
  <si>
    <t>2021*</t>
  </si>
  <si>
    <t>2022E</t>
  </si>
  <si>
    <t>2023E</t>
  </si>
  <si>
    <t>2024E</t>
  </si>
  <si>
    <t>2025E</t>
  </si>
  <si>
    <t>2026E</t>
  </si>
  <si>
    <t>2027E</t>
  </si>
  <si>
    <t>2028E</t>
  </si>
  <si>
    <t>Total</t>
  </si>
  <si>
    <t>ESCENARIO BAJO</t>
  </si>
  <si>
    <t>ESCENARIO MEDIO</t>
  </si>
  <si>
    <t>2020*</t>
  </si>
  <si>
    <t>Bajo Sombra</t>
  </si>
  <si>
    <t>Alto Sombra</t>
  </si>
  <si>
    <t>Notes:</t>
  </si>
  <si>
    <t xml:space="preserve">PEMEX PRODUCTION ENTITLEMENTS </t>
  </si>
  <si>
    <t>PEMEX EXPLORATION ENTITLEMENTS</t>
  </si>
  <si>
    <t>PEMEX CONTRACTS</t>
  </si>
  <si>
    <t>PRIVATE CONTRACTS</t>
  </si>
  <si>
    <t>HIGH</t>
  </si>
  <si>
    <t>LOW</t>
  </si>
  <si>
    <t>BASE</t>
  </si>
  <si>
    <t>OBSERVED*</t>
  </si>
  <si>
    <t xml:space="preserve">The "Pemex Contracts" category takes into account Pemex´s participation in 23 Hydrocarbons Exploration and Production Contracts, in which it is either the operator or a partner. </t>
  </si>
  <si>
    <r>
      <t xml:space="preserve">The "Pemex Contracts" category </t>
    </r>
    <r>
      <rPr>
        <sz val="11"/>
        <color rgb="FFFF0000"/>
        <rFont val="Calibri"/>
        <family val="2"/>
        <scheme val="minor"/>
      </rPr>
      <t>considers</t>
    </r>
    <r>
      <rPr>
        <sz val="11"/>
        <color theme="1"/>
        <rFont val="Calibri"/>
        <family val="2"/>
        <scheme val="minor"/>
      </rPr>
      <t xml:space="preserve"> Pemex´s participation in 23 Hydrocarbons Exploration and Production Contracts, in which it is either the operator or a partner. </t>
    </r>
  </si>
  <si>
    <t>HIGH SCENARIO</t>
  </si>
  <si>
    <t>BASE SCENARIO</t>
  </si>
  <si>
    <t>LOW SCENARIO</t>
  </si>
  <si>
    <t>2019*</t>
  </si>
  <si>
    <t>Observado*</t>
  </si>
  <si>
    <t>4° trimestre 2021</t>
  </si>
  <si>
    <t>3° trimestre 2021</t>
  </si>
  <si>
    <t>4° trimestre 2020</t>
  </si>
  <si>
    <t>The "Private Contracts" category considers private companies’ participation in Hydrocarbons Exploration &amp; Extraction Contracts, in which they are either the operator or a partner.</t>
  </si>
  <si>
    <t>PROJECTED PRODUCTION OF OIL 2022 - 2028</t>
  </si>
  <si>
    <t>PROJECTED PRODUCTION OF NATURAL GAS 2022 - 2028</t>
  </si>
  <si>
    <t>PROJECTED PRODUCTION OF CONDENSATES 2022 - 2028</t>
  </si>
  <si>
    <t>jun-22*</t>
  </si>
  <si>
    <t>The "Pemex Contracts" category considers Pemex’s participation in Hydrocarbons Exploration &amp; Extraction Contracts, in which it is either the operator or a partner.</t>
  </si>
  <si>
    <t>Q2 - 2022</t>
  </si>
  <si>
    <t>Thousand barrels per day. Last updated September 2022</t>
  </si>
  <si>
    <t>sep-22*</t>
  </si>
  <si>
    <t>*Observed average production from 2020 to September 2022.</t>
  </si>
  <si>
    <t>Million cubic feet per day. Last updated September 2022</t>
  </si>
  <si>
    <t>*Observed average production from 2020 to September 2022. Volume without nitrogen.</t>
  </si>
  <si>
    <t>Q3 - 2022</t>
  </si>
  <si>
    <t>Q1 - 2022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</si>
</sst>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Montserrat"/>
    </font>
    <font>
      <sz val="12"/>
      <color theme="1"/>
      <name val="Montserrat"/>
    </font>
    <font>
      <b/>
      <sz val="12"/>
      <color theme="0"/>
      <name val="Montserrat"/>
    </font>
    <font>
      <sz val="12"/>
      <name val="Montserrat"/>
    </font>
    <font>
      <b/>
      <sz val="12"/>
      <name val="Montserrat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445E83"/>
        <bgColor indexed="64"/>
      </patternFill>
    </fill>
    <fill>
      <patternFill patternType="solid">
        <fgColor rgb="FFCFD2D9"/>
        <bgColor indexed="64"/>
      </patternFill>
    </fill>
    <fill>
      <patternFill patternType="solid">
        <fgColor rgb="FFE9EAED"/>
        <bgColor indexed="64"/>
      </patternFill>
    </fill>
    <fill>
      <patternFill patternType="solid">
        <fgColor rgb="FF941D34"/>
        <bgColor indexed="64"/>
      </patternFill>
    </fill>
    <fill>
      <patternFill patternType="solid">
        <fgColor rgb="FFDCCCCD"/>
        <bgColor indexed="64"/>
      </patternFill>
    </fill>
    <fill>
      <patternFill patternType="solid">
        <fgColor rgb="FFEFE7E8"/>
        <bgColor indexed="64"/>
      </patternFill>
    </fill>
    <fill>
      <patternFill patternType="solid">
        <fgColor rgb="FF325A4F"/>
        <bgColor indexed="64"/>
      </patternFill>
    </fill>
    <fill>
      <patternFill patternType="solid">
        <fgColor rgb="FFCDD1D0"/>
        <bgColor indexed="64"/>
      </patternFill>
    </fill>
    <fill>
      <patternFill patternType="solid">
        <fgColor rgb="FFE8EAE9"/>
        <bgColor indexed="64"/>
      </patternFill>
    </fill>
  </fills>
  <borders count="4">
    <border>
      <left/>
      <right/>
      <top/>
      <bottom/>
      <diagonal/>
    </border>
    <border>
      <left style="medium">
        <color rgb="FFFEFFFF"/>
      </left>
      <right style="medium">
        <color rgb="FFFEFFFF"/>
      </right>
      <top style="medium">
        <color rgb="FFFEFFFF"/>
      </top>
      <bottom style="thick">
        <color rgb="FFFEFFFF"/>
      </bottom>
      <diagonal/>
    </border>
    <border>
      <left style="medium">
        <color rgb="FFFEFFFF"/>
      </left>
      <right style="medium">
        <color rgb="FFFEFFFF"/>
      </right>
      <top style="thick">
        <color rgb="FFFEFFFF"/>
      </top>
      <bottom style="medium">
        <color rgb="FFFEFFFF"/>
      </bottom>
      <diagonal/>
    </border>
    <border>
      <left style="medium">
        <color rgb="FFFEFFFF"/>
      </left>
      <right style="medium">
        <color rgb="FFFEFFFF"/>
      </right>
      <top style="medium">
        <color rgb="FFFEFFFF"/>
      </top>
      <bottom style="medium">
        <color rgb="FFFEFFFF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 wrapText="1"/>
    </xf>
    <xf numFmtId="3" fontId="4" fillId="3" borderId="2" xfId="0" applyNumberFormat="1" applyFont="1" applyFill="1" applyBorder="1" applyAlignment="1">
      <alignment vertical="top" wrapText="1"/>
    </xf>
    <xf numFmtId="3" fontId="4" fillId="4" borderId="3" xfId="0" applyNumberFormat="1" applyFont="1" applyFill="1" applyBorder="1" applyAlignment="1">
      <alignment vertical="top" wrapText="1"/>
    </xf>
    <xf numFmtId="3" fontId="4" fillId="3" borderId="3" xfId="0" applyNumberFormat="1" applyFont="1" applyFill="1" applyBorder="1" applyAlignment="1">
      <alignment vertical="top" wrapText="1"/>
    </xf>
    <xf numFmtId="3" fontId="5" fillId="3" borderId="3" xfId="0" applyNumberFormat="1" applyFont="1" applyFill="1" applyBorder="1" applyAlignment="1">
      <alignment vertical="top" wrapText="1"/>
    </xf>
    <xf numFmtId="164" fontId="4" fillId="3" borderId="2" xfId="1" applyNumberFormat="1" applyFont="1" applyFill="1" applyBorder="1" applyAlignment="1">
      <alignment vertical="top" wrapText="1"/>
    </xf>
    <xf numFmtId="164" fontId="4" fillId="4" borderId="3" xfId="1" applyNumberFormat="1" applyFont="1" applyFill="1" applyBorder="1" applyAlignment="1">
      <alignment vertical="top" wrapText="1"/>
    </xf>
    <xf numFmtId="164" fontId="4" fillId="3" borderId="3" xfId="1" applyNumberFormat="1" applyFont="1" applyFill="1" applyBorder="1" applyAlignment="1">
      <alignment vertical="top" wrapText="1"/>
    </xf>
    <xf numFmtId="164" fontId="5" fillId="3" borderId="3" xfId="1" applyNumberFormat="1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top" wrapText="1"/>
    </xf>
    <xf numFmtId="3" fontId="4" fillId="6" borderId="2" xfId="0" applyNumberFormat="1" applyFont="1" applyFill="1" applyBorder="1" applyAlignment="1">
      <alignment horizontal="right" vertical="top" wrapText="1"/>
    </xf>
    <xf numFmtId="3" fontId="4" fillId="7" borderId="3" xfId="0" applyNumberFormat="1" applyFont="1" applyFill="1" applyBorder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 wrapText="1"/>
    </xf>
    <xf numFmtId="3" fontId="5" fillId="6" borderId="2" xfId="0" applyNumberFormat="1" applyFont="1" applyFill="1" applyBorder="1" applyAlignment="1">
      <alignment horizontal="right" vertical="top" wrapText="1"/>
    </xf>
    <xf numFmtId="164" fontId="4" fillId="9" borderId="2" xfId="1" applyNumberFormat="1" applyFont="1" applyFill="1" applyBorder="1" applyAlignment="1">
      <alignment horizontal="right" vertical="top" wrapText="1"/>
    </xf>
    <xf numFmtId="164" fontId="4" fillId="10" borderId="3" xfId="1" applyNumberFormat="1" applyFont="1" applyFill="1" applyBorder="1" applyAlignment="1">
      <alignment horizontal="right" vertical="top" wrapText="1"/>
    </xf>
    <xf numFmtId="164" fontId="4" fillId="9" borderId="3" xfId="1" applyNumberFormat="1" applyFont="1" applyFill="1" applyBorder="1" applyAlignment="1">
      <alignment horizontal="right" vertical="top" wrapText="1"/>
    </xf>
    <xf numFmtId="0" fontId="3" fillId="8" borderId="1" xfId="0" applyFont="1" applyFill="1" applyBorder="1" applyAlignment="1">
      <alignment horizontal="center" vertical="top" wrapText="1"/>
    </xf>
    <xf numFmtId="164" fontId="5" fillId="9" borderId="3" xfId="1" applyNumberFormat="1" applyFont="1" applyFill="1" applyBorder="1" applyAlignment="1">
      <alignment horizontal="right" vertical="top" wrapText="1"/>
    </xf>
    <xf numFmtId="0" fontId="1" fillId="0" borderId="0" xfId="0" applyFont="1"/>
    <xf numFmtId="0" fontId="3" fillId="8" borderId="1" xfId="0" applyFont="1" applyFill="1" applyBorder="1" applyAlignment="1">
      <alignment horizontal="center" vertical="top"/>
    </xf>
    <xf numFmtId="0" fontId="4" fillId="9" borderId="2" xfId="0" applyFont="1" applyFill="1" applyBorder="1" applyAlignment="1">
      <alignment vertical="top"/>
    </xf>
    <xf numFmtId="0" fontId="4" fillId="10" borderId="3" xfId="0" applyFont="1" applyFill="1" applyBorder="1" applyAlignment="1">
      <alignment vertical="top"/>
    </xf>
    <xf numFmtId="0" fontId="4" fillId="9" borderId="3" xfId="0" applyFont="1" applyFill="1" applyBorder="1" applyAlignment="1">
      <alignment vertical="top"/>
    </xf>
    <xf numFmtId="0" fontId="5" fillId="9" borderId="3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vertical="top"/>
    </xf>
    <xf numFmtId="0" fontId="4" fillId="4" borderId="3" xfId="0" applyFont="1" applyFill="1" applyBorder="1" applyAlignment="1">
      <alignment vertical="top"/>
    </xf>
    <xf numFmtId="0" fontId="4" fillId="3" borderId="3" xfId="0" applyFont="1" applyFill="1" applyBorder="1" applyAlignment="1">
      <alignment vertical="top"/>
    </xf>
    <xf numFmtId="0" fontId="5" fillId="3" borderId="3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4" fillId="6" borderId="2" xfId="0" applyFont="1" applyFill="1" applyBorder="1" applyAlignment="1">
      <alignment horizontal="left" vertical="top"/>
    </xf>
    <xf numFmtId="0" fontId="4" fillId="7" borderId="3" xfId="0" applyFont="1" applyFill="1" applyBorder="1" applyAlignment="1">
      <alignment horizontal="left" vertical="top"/>
    </xf>
    <xf numFmtId="0" fontId="4" fillId="6" borderId="3" xfId="0" applyFont="1" applyFill="1" applyBorder="1" applyAlignment="1">
      <alignment horizontal="left" vertical="top"/>
    </xf>
    <xf numFmtId="0" fontId="5" fillId="6" borderId="2" xfId="0" applyFont="1" applyFill="1" applyBorder="1" applyAlignment="1">
      <alignment horizontal="center" vertical="top"/>
    </xf>
    <xf numFmtId="164" fontId="2" fillId="0" borderId="0" xfId="0" applyNumberFormat="1" applyFont="1"/>
    <xf numFmtId="0" fontId="0" fillId="0" borderId="0" xfId="0" applyAlignment="1">
      <alignment vertical="center"/>
    </xf>
    <xf numFmtId="43" fontId="4" fillId="3" borderId="2" xfId="1" applyFont="1" applyFill="1" applyBorder="1" applyAlignment="1">
      <alignment vertical="top" wrapText="1"/>
    </xf>
    <xf numFmtId="2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456B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9.xml"/><Relationship Id="rId18" Type="http://schemas.openxmlformats.org/officeDocument/2006/relationships/chartsheet" Target="chartsheets/sheet1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8.xml"/><Relationship Id="rId17" Type="http://schemas.openxmlformats.org/officeDocument/2006/relationships/chartsheet" Target="chartsheets/sheet13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7.xml"/><Relationship Id="rId24" Type="http://schemas.openxmlformats.org/officeDocument/2006/relationships/customXml" Target="../customXml/item1.xml"/><Relationship Id="rId5" Type="http://schemas.openxmlformats.org/officeDocument/2006/relationships/chartsheet" Target="chartsheets/sheet1.xml"/><Relationship Id="rId15" Type="http://schemas.openxmlformats.org/officeDocument/2006/relationships/chartsheet" Target="chartsheets/sheet11.xml"/><Relationship Id="rId23" Type="http://schemas.openxmlformats.org/officeDocument/2006/relationships/calcChain" Target="calcChain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5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10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1.xml"/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3.xml"/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5.xml"/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7.xml"/><Relationship Id="rId1" Type="http://schemas.openxmlformats.org/officeDocument/2006/relationships/themeOverride" Target="../theme/themeOverride26.xml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8.xml"/><Relationship Id="rId1" Type="http://schemas.openxmlformats.org/officeDocument/2006/relationships/themeOverride" Target="../theme/themeOverrid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29.xml"/></Relationships>
</file>

<file path=xl/charts/_rels/chart2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0.xml"/><Relationship Id="rId1" Type="http://schemas.openxmlformats.org/officeDocument/2006/relationships/themeOverride" Target="../theme/themeOverride29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1.xml"/><Relationship Id="rId1" Type="http://schemas.openxmlformats.org/officeDocument/2006/relationships/themeOverride" Target="../theme/themeOverride30.xml"/></Relationships>
</file>

<file path=xl/charts/_rels/chart3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2.xml"/><Relationship Id="rId1" Type="http://schemas.openxmlformats.org/officeDocument/2006/relationships/themeOverride" Target="../theme/themeOverride31.xml"/></Relationships>
</file>

<file path=xl/charts/_rels/chart3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3.xml"/><Relationship Id="rId1" Type="http://schemas.openxmlformats.org/officeDocument/2006/relationships/themeOverride" Target="../theme/themeOverride32.xml"/></Relationships>
</file>

<file path=xl/charts/_rels/chart3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4.xml"/><Relationship Id="rId1" Type="http://schemas.openxmlformats.org/officeDocument/2006/relationships/themeOverride" Target="../theme/themeOverrid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36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38.xml"/></Relationships>
</file>

<file path=xl/charts/_rels/chart3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0.xml"/><Relationship Id="rId1" Type="http://schemas.openxmlformats.org/officeDocument/2006/relationships/themeOverride" Target="../theme/themeOverride36.xml"/></Relationships>
</file>

<file path=xl/charts/_rels/chart3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2.xml"/><Relationship Id="rId1" Type="http://schemas.openxmlformats.org/officeDocument/2006/relationships/themeOverride" Target="../theme/themeOverride37.xml"/></Relationships>
</file>

<file path=xl/charts/_rels/chart3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4.xml"/><Relationship Id="rId1" Type="http://schemas.openxmlformats.org/officeDocument/2006/relationships/themeOverride" Target="../theme/themeOverride38.xml"/></Relationships>
</file>

<file path=xl/charts/_rels/chart3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6.xml"/><Relationship Id="rId1" Type="http://schemas.openxmlformats.org/officeDocument/2006/relationships/themeOverride" Target="../theme/themeOverride39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4.xml"/></Relationships>
</file>

<file path=xl/charts/_rels/chart4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8.xml"/><Relationship Id="rId1" Type="http://schemas.openxmlformats.org/officeDocument/2006/relationships/themeOverride" Target="../theme/themeOverride40.xml"/></Relationships>
</file>

<file path=xl/charts/_rels/chart4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0.xml"/><Relationship Id="rId1" Type="http://schemas.openxmlformats.org/officeDocument/2006/relationships/themeOverride" Target="../theme/themeOverride41.xml"/></Relationships>
</file>

<file path=xl/charts/_rels/chart4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2.xml"/><Relationship Id="rId1" Type="http://schemas.openxmlformats.org/officeDocument/2006/relationships/themeOverride" Target="../theme/themeOverride42.xml"/></Relationships>
</file>

<file path=xl/charts/_rels/chart4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4.xml"/><Relationship Id="rId1" Type="http://schemas.openxmlformats.org/officeDocument/2006/relationships/themeOverride" Target="../theme/themeOverride43.xml"/></Relationships>
</file>

<file path=xl/charts/_rels/chart4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6.xml"/><Relationship Id="rId1" Type="http://schemas.openxmlformats.org/officeDocument/2006/relationships/themeOverride" Target="../theme/themeOverride44.xml"/></Relationships>
</file>

<file path=xl/charts/_rels/chart4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8.xml"/><Relationship Id="rId1" Type="http://schemas.openxmlformats.org/officeDocument/2006/relationships/themeOverride" Target="../theme/themeOverride45.xml"/></Relationships>
</file>

<file path=xl/charts/_rels/chart4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0.xml"/><Relationship Id="rId1" Type="http://schemas.openxmlformats.org/officeDocument/2006/relationships/themeOverride" Target="../theme/themeOverride46.xml"/></Relationships>
</file>

<file path=xl/charts/_rels/chart4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2.xml"/><Relationship Id="rId1" Type="http://schemas.openxmlformats.org/officeDocument/2006/relationships/themeOverride" Target="../theme/themeOverride47.xml"/></Relationships>
</file>

<file path=xl/charts/_rels/chart4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4.xml"/><Relationship Id="rId1" Type="http://schemas.openxmlformats.org/officeDocument/2006/relationships/themeOverride" Target="../theme/themeOverride48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Petróleo</a:t>
            </a:r>
          </a:p>
          <a:p>
            <a:pPr>
              <a:defRPr sz="1400" b="1"/>
            </a:pPr>
            <a:r>
              <a:rPr lang="es-MX" sz="1400" b="1"/>
              <a:t>Escenario Alto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Datos!$B$6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Datos!$C$6:$L$6</c:f>
              <c:numCache>
                <c:formatCode>_-* #,##0_-;\-* #,##0_-;_-* "-"??_-;_-@_-</c:formatCode>
                <c:ptCount val="10"/>
                <c:pt idx="0">
                  <c:v>1533.4836126392277</c:v>
                </c:pt>
                <c:pt idx="1">
                  <c:v>1490.0166619741494</c:v>
                </c:pt>
                <c:pt idx="2">
                  <c:v>1369.5830301863641</c:v>
                </c:pt>
                <c:pt idx="3">
                  <c:v>1379.0001849619136</c:v>
                </c:pt>
                <c:pt idx="4">
                  <c:v>1302.6034320652407</c:v>
                </c:pt>
                <c:pt idx="5">
                  <c:v>1258.1076166992445</c:v>
                </c:pt>
                <c:pt idx="6">
                  <c:v>1221.9553138541382</c:v>
                </c:pt>
                <c:pt idx="7">
                  <c:v>1212.8476104790088</c:v>
                </c:pt>
                <c:pt idx="8">
                  <c:v>1183.4674896191136</c:v>
                </c:pt>
                <c:pt idx="9">
                  <c:v>1125.9776609525823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9-49A8-ACB6-49BD6ADF5D2B}"/>
            </c:ext>
          </c:extLst>
        </c:ser>
        <c:ser>
          <c:idx val="1"/>
          <c:order val="1"/>
          <c:tx>
            <c:strRef>
              <c:f>Datos!$B$7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Datos!$C$7:$L$7</c:f>
              <c:numCache>
                <c:formatCode>_-* #,##0_-;\-* #,##0_-;_-* "-"??_-;_-@_-</c:formatCode>
                <c:ptCount val="10"/>
                <c:pt idx="0">
                  <c:v>11.966226517101299</c:v>
                </c:pt>
                <c:pt idx="1">
                  <c:v>37.8472222616195</c:v>
                </c:pt>
                <c:pt idx="2">
                  <c:v>79.869417382945713</c:v>
                </c:pt>
                <c:pt idx="3">
                  <c:v>84.025242051516614</c:v>
                </c:pt>
                <c:pt idx="4">
                  <c:v>121.84477878358777</c:v>
                </c:pt>
                <c:pt idx="5">
                  <c:v>150.73723679691409</c:v>
                </c:pt>
                <c:pt idx="6">
                  <c:v>185.85399187027284</c:v>
                </c:pt>
                <c:pt idx="7">
                  <c:v>221.18027302681446</c:v>
                </c:pt>
                <c:pt idx="8">
                  <c:v>259.34498558918381</c:v>
                </c:pt>
                <c:pt idx="9">
                  <c:v>295.8144437311185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59-49A8-ACB6-49BD6ADF5D2B}"/>
            </c:ext>
          </c:extLst>
        </c:ser>
        <c:ser>
          <c:idx val="2"/>
          <c:order val="2"/>
          <c:tx>
            <c:strRef>
              <c:f>Datos!$B$8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Datos!$C$8:$L$8</c:f>
              <c:numCache>
                <c:formatCode>_-* #,##0_-;\-* #,##0_-;_-* "-"??_-;_-@_-</c:formatCode>
                <c:ptCount val="10"/>
                <c:pt idx="0">
                  <c:v>82.004000000000133</c:v>
                </c:pt>
                <c:pt idx="1">
                  <c:v>92.627999999999929</c:v>
                </c:pt>
                <c:pt idx="2">
                  <c:v>97.267999999999802</c:v>
                </c:pt>
                <c:pt idx="3">
                  <c:v>107.17243676376184</c:v>
                </c:pt>
                <c:pt idx="4">
                  <c:v>116.60404076204927</c:v>
                </c:pt>
                <c:pt idx="5">
                  <c:v>132.55347239390363</c:v>
                </c:pt>
                <c:pt idx="6">
                  <c:v>153.46221644500986</c:v>
                </c:pt>
                <c:pt idx="7">
                  <c:v>176.20503342282964</c:v>
                </c:pt>
                <c:pt idx="8">
                  <c:v>202.67549961953938</c:v>
                </c:pt>
                <c:pt idx="9">
                  <c:v>221.37771457436645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59-49A8-ACB6-49BD6ADF5D2B}"/>
            </c:ext>
          </c:extLst>
        </c:ser>
        <c:ser>
          <c:idx val="3"/>
          <c:order val="3"/>
          <c:tx>
            <c:strRef>
              <c:f>Datos!$B$9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Datos!$C$9:$L$9</c:f>
              <c:numCache>
                <c:formatCode>_-* #,##0_-;\-* #,##0_-;_-* "-"??_-;_-@_-</c:formatCode>
                <c:ptCount val="10"/>
                <c:pt idx="0">
                  <c:v>35.613</c:v>
                </c:pt>
                <c:pt idx="1">
                  <c:v>44.223999999999997</c:v>
                </c:pt>
                <c:pt idx="2">
                  <c:v>78.299000000000007</c:v>
                </c:pt>
                <c:pt idx="3">
                  <c:v>105.16707426687847</c:v>
                </c:pt>
                <c:pt idx="4">
                  <c:v>175.18005779576907</c:v>
                </c:pt>
                <c:pt idx="5">
                  <c:v>250.91181722699241</c:v>
                </c:pt>
                <c:pt idx="6">
                  <c:v>317.95539676272671</c:v>
                </c:pt>
                <c:pt idx="7">
                  <c:v>403.62696514003153</c:v>
                </c:pt>
                <c:pt idx="8">
                  <c:v>426.15678827414115</c:v>
                </c:pt>
                <c:pt idx="9">
                  <c:v>432.77468873644978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59-49A8-ACB6-49BD6ADF5D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Datos!$B$10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Datos!$C$10:$L$10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1675.3649380440706</c:v>
                </c:pt>
                <c:pt idx="4">
                  <c:v>1716.2323094066467</c:v>
                </c:pt>
                <c:pt idx="5">
                  <c:v>1792.3101431170544</c:v>
                </c:pt>
                <c:pt idx="6">
                  <c:v>1879.2269189321478</c:v>
                </c:pt>
                <c:pt idx="7">
                  <c:v>2013.8598820686848</c:v>
                </c:pt>
                <c:pt idx="8">
                  <c:v>2071.6447631019778</c:v>
                </c:pt>
                <c:pt idx="9">
                  <c:v>2075.9445079945167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59-49A8-ACB6-49BD6ADF5D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</a:t>
            </a:r>
            <a:r>
              <a:rPr lang="es-MX" sz="1400" b="1" baseline="0"/>
              <a:t> de Producción </a:t>
            </a:r>
            <a:endParaRPr lang="es-MX" sz="1400" b="1"/>
          </a:p>
          <a:p>
            <a:pPr>
              <a:defRPr sz="1400" b="1"/>
            </a:pPr>
            <a:r>
              <a:rPr lang="es-MX" sz="1400" b="1"/>
              <a:t>de Petróleo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Datos!$B$99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Datos!$C$99:$L$99</c:f>
              <c:numCache>
                <c:formatCode>_(* #,##0.00_);_(* \(#,##0.00\);_(* "-"??_);_(@_)</c:formatCode>
                <c:ptCount val="10"/>
                <c:pt idx="0">
                  <c:v>1.663066839156329</c:v>
                </c:pt>
                <c:pt idx="1">
                  <c:v>1.6647148842357689</c:v>
                </c:pt>
                <c:pt idx="2">
                  <c:v>1.62501744756931</c:v>
                </c:pt>
                <c:pt idx="3">
                  <c:v>1.6448858991147597</c:v>
                </c:pt>
                <c:pt idx="4">
                  <c:v>1.6785557048851818</c:v>
                </c:pt>
                <c:pt idx="5">
                  <c:v>1.7503980090651765</c:v>
                </c:pt>
                <c:pt idx="6">
                  <c:v>1.8100289871310589</c:v>
                </c:pt>
                <c:pt idx="7">
                  <c:v>1.9088507888325135</c:v>
                </c:pt>
                <c:pt idx="8">
                  <c:v>1.9302842228405088</c:v>
                </c:pt>
                <c:pt idx="9">
                  <c:v>1.9073417655110327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03-46C6-BCF1-B1CB33FA74A6}"/>
            </c:ext>
          </c:extLst>
        </c:ser>
        <c:ser>
          <c:idx val="1"/>
          <c:order val="1"/>
          <c:tx>
            <c:strRef>
              <c:f>Datos!$B$100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D03-46C6-BCF1-B1CB33FA74A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D03-46C6-BCF1-B1CB33FA74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Datos!$C$100:$L$100</c:f>
              <c:numCache>
                <c:formatCode>_(* #,##0.00_);_(* \(#,##0.00\);_(* "-"??_);_(@_)</c:formatCode>
                <c:ptCount val="10"/>
                <c:pt idx="0">
                  <c:v>1.663066839156329</c:v>
                </c:pt>
                <c:pt idx="1">
                  <c:v>1.6647148842357689</c:v>
                </c:pt>
                <c:pt idx="2">
                  <c:v>1.62501744756931</c:v>
                </c:pt>
                <c:pt idx="3">
                  <c:v>1.6753649380440707</c:v>
                </c:pt>
                <c:pt idx="4">
                  <c:v>1.7162323094066467</c:v>
                </c:pt>
                <c:pt idx="5">
                  <c:v>1.7923101431170545</c:v>
                </c:pt>
                <c:pt idx="6">
                  <c:v>1.8792269189321478</c:v>
                </c:pt>
                <c:pt idx="7">
                  <c:v>2.0138598820686848</c:v>
                </c:pt>
                <c:pt idx="8">
                  <c:v>2.0716447631019776</c:v>
                </c:pt>
                <c:pt idx="9">
                  <c:v>2.0759445079945169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D03-46C6-BCF1-B1CB33FA74A6}"/>
            </c:ext>
          </c:extLst>
        </c:ser>
        <c:ser>
          <c:idx val="2"/>
          <c:order val="2"/>
          <c:tx>
            <c:strRef>
              <c:f>Datos!$B$101</c:f>
              <c:strCache>
                <c:ptCount val="1"/>
                <c:pt idx="0">
                  <c:v>BASE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Datos!$C$101:$L$101</c:f>
              <c:numCache>
                <c:formatCode>_(* #,##0.00_);_(* \(#,##0.00\);_(* "-"??_);_(@_)</c:formatCode>
                <c:ptCount val="10"/>
                <c:pt idx="0">
                  <c:v>1.663066839156329</c:v>
                </c:pt>
                <c:pt idx="1">
                  <c:v>1.6647148842357689</c:v>
                </c:pt>
                <c:pt idx="2">
                  <c:v>1.62501744756931</c:v>
                </c:pt>
                <c:pt idx="3">
                  <c:v>1.6448858991147597</c:v>
                </c:pt>
                <c:pt idx="4">
                  <c:v>1.6785557048851818</c:v>
                </c:pt>
                <c:pt idx="5">
                  <c:v>1.7503980090651765</c:v>
                </c:pt>
                <c:pt idx="6">
                  <c:v>1.8100289871310589</c:v>
                </c:pt>
                <c:pt idx="7">
                  <c:v>1.9088507888325135</c:v>
                </c:pt>
                <c:pt idx="8">
                  <c:v>1.9302842228405088</c:v>
                </c:pt>
                <c:pt idx="9">
                  <c:v>1.9073417655110327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D03-46C6-BCF1-B1CB33FA74A6}"/>
            </c:ext>
          </c:extLst>
        </c:ser>
        <c:ser>
          <c:idx val="3"/>
          <c:order val="3"/>
          <c:tx>
            <c:strRef>
              <c:f>Datos!$B$102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03-46C6-BCF1-B1CB33FA74A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03-46C6-BCF1-B1CB33FA74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Datos!$C$102:$L$102</c:f>
              <c:numCache>
                <c:formatCode>_(* #,##0.00_);_(* \(#,##0.00\);_(* "-"??_);_(@_)</c:formatCode>
                <c:ptCount val="10"/>
                <c:pt idx="0">
                  <c:v>1.663066839156329</c:v>
                </c:pt>
                <c:pt idx="1">
                  <c:v>1.6647148842357689</c:v>
                </c:pt>
                <c:pt idx="2">
                  <c:v>1.62501744756931</c:v>
                </c:pt>
                <c:pt idx="3">
                  <c:v>1.6011007373158088</c:v>
                </c:pt>
                <c:pt idx="4">
                  <c:v>1.5865902007117338</c:v>
                </c:pt>
                <c:pt idx="5">
                  <c:v>1.6537394193905077</c:v>
                </c:pt>
                <c:pt idx="6">
                  <c:v>1.72672001232412</c:v>
                </c:pt>
                <c:pt idx="7">
                  <c:v>1.836059777113858</c:v>
                </c:pt>
                <c:pt idx="8">
                  <c:v>1.8569818226525223</c:v>
                </c:pt>
                <c:pt idx="9">
                  <c:v>1.8356242908020521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4D03-46C6-BCF1-B1CB33FA74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Gas Natural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Datos!$B$107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Datos!$C$107:$L$107</c:f>
              <c:numCache>
                <c:formatCode>_(* #,##0.00_);_(* \(#,##0.00\);_(* "-"??_);_(@_)</c:formatCode>
                <c:ptCount val="10"/>
                <c:pt idx="0">
                  <c:v>3.8432954763500398</c:v>
                </c:pt>
                <c:pt idx="1">
                  <c:v>3.849173933958157</c:v>
                </c:pt>
                <c:pt idx="2">
                  <c:v>4.0445390000000003</c:v>
                </c:pt>
                <c:pt idx="3">
                  <c:v>4.0655088356398563</c:v>
                </c:pt>
                <c:pt idx="4">
                  <c:v>3.9562373854051969</c:v>
                </c:pt>
                <c:pt idx="5">
                  <c:v>4.1130940854584113</c:v>
                </c:pt>
                <c:pt idx="6">
                  <c:v>4.2273830328328943</c:v>
                </c:pt>
                <c:pt idx="7">
                  <c:v>4.2387309867500713</c:v>
                </c:pt>
                <c:pt idx="8">
                  <c:v>3.9186333976539509</c:v>
                </c:pt>
                <c:pt idx="9">
                  <c:v>3.6749872603417346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20F-4308-B450-6EC64C7FF252}"/>
            </c:ext>
          </c:extLst>
        </c:ser>
        <c:ser>
          <c:idx val="1"/>
          <c:order val="1"/>
          <c:tx>
            <c:strRef>
              <c:f>Datos!$B$108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120F-4308-B450-6EC64C7FF25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120F-4308-B450-6EC64C7FF2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Datos!$C$108:$L$108</c:f>
              <c:numCache>
                <c:formatCode>_(* #,##0.00_);_(* \(#,##0.00\);_(* "-"??_);_(@_)</c:formatCode>
                <c:ptCount val="10"/>
                <c:pt idx="0">
                  <c:v>3.8432954763500398</c:v>
                </c:pt>
                <c:pt idx="1">
                  <c:v>3.849173933958157</c:v>
                </c:pt>
                <c:pt idx="2">
                  <c:v>4.0445390000000003</c:v>
                </c:pt>
                <c:pt idx="3">
                  <c:v>4.1032571190789886</c:v>
                </c:pt>
                <c:pt idx="4">
                  <c:v>4.1029849915638863</c:v>
                </c:pt>
                <c:pt idx="5">
                  <c:v>4.3931868947997019</c:v>
                </c:pt>
                <c:pt idx="6">
                  <c:v>4.6725759265205911</c:v>
                </c:pt>
                <c:pt idx="7">
                  <c:v>4.7166438133759421</c:v>
                </c:pt>
                <c:pt idx="8">
                  <c:v>4.4355208013677672</c:v>
                </c:pt>
                <c:pt idx="9">
                  <c:v>4.2343992784734139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120F-4308-B450-6EC64C7FF252}"/>
            </c:ext>
          </c:extLst>
        </c:ser>
        <c:ser>
          <c:idx val="2"/>
          <c:order val="2"/>
          <c:tx>
            <c:strRef>
              <c:f>Datos!$B$109</c:f>
              <c:strCache>
                <c:ptCount val="1"/>
                <c:pt idx="0">
                  <c:v>BASE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Datos!$C$109:$L$109</c:f>
              <c:numCache>
                <c:formatCode>_(* #,##0.00_);_(* \(#,##0.00\);_(* "-"??_);_(@_)</c:formatCode>
                <c:ptCount val="10"/>
                <c:pt idx="0">
                  <c:v>3.8432954763500398</c:v>
                </c:pt>
                <c:pt idx="1">
                  <c:v>3.849173933958157</c:v>
                </c:pt>
                <c:pt idx="2">
                  <c:v>4.0445390000000003</c:v>
                </c:pt>
                <c:pt idx="3">
                  <c:v>4.0655088356398563</c:v>
                </c:pt>
                <c:pt idx="4">
                  <c:v>3.9562373854051969</c:v>
                </c:pt>
                <c:pt idx="5">
                  <c:v>4.1130940854584113</c:v>
                </c:pt>
                <c:pt idx="6">
                  <c:v>4.2273830328328943</c:v>
                </c:pt>
                <c:pt idx="7">
                  <c:v>4.2387309867500713</c:v>
                </c:pt>
                <c:pt idx="8">
                  <c:v>3.9186333976539509</c:v>
                </c:pt>
                <c:pt idx="9">
                  <c:v>3.6749872603417346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0-120F-4308-B450-6EC64C7FF252}"/>
            </c:ext>
          </c:extLst>
        </c:ser>
        <c:ser>
          <c:idx val="3"/>
          <c:order val="3"/>
          <c:tx>
            <c:strRef>
              <c:f>Datos!$B$110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0F-4308-B450-6EC64C7FF25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0F-4308-B450-6EC64C7FF2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Datos!$C$110:$L$110</c:f>
              <c:numCache>
                <c:formatCode>_(* #,##0.00_);_(* \(#,##0.00\);_(* "-"??_);_(@_)</c:formatCode>
                <c:ptCount val="10"/>
                <c:pt idx="0">
                  <c:v>3.8432954763500398</c:v>
                </c:pt>
                <c:pt idx="1">
                  <c:v>3.849173933958157</c:v>
                </c:pt>
                <c:pt idx="2">
                  <c:v>4.0445390000000003</c:v>
                </c:pt>
                <c:pt idx="3">
                  <c:v>3.8900014049436789</c:v>
                </c:pt>
                <c:pt idx="4">
                  <c:v>3.8042346799051217</c:v>
                </c:pt>
                <c:pt idx="5">
                  <c:v>3.9177332235335141</c:v>
                </c:pt>
                <c:pt idx="6">
                  <c:v>3.9494504397875976</c:v>
                </c:pt>
                <c:pt idx="7">
                  <c:v>3.8998575121916383</c:v>
                </c:pt>
                <c:pt idx="8">
                  <c:v>3.6298317129401836</c:v>
                </c:pt>
                <c:pt idx="9">
                  <c:v>3.3918732767080444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4-120F-4308-B450-6EC64C7FF2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pies cúbicos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Condensados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Datos!$B$115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Datos!$C$115:$L$115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230.6232532375013</c:v>
                </c:pt>
                <c:pt idx="4">
                  <c:v>233.73732107350972</c:v>
                </c:pt>
                <c:pt idx="5">
                  <c:v>220.90109899681011</c:v>
                </c:pt>
                <c:pt idx="6">
                  <c:v>189.08894431949167</c:v>
                </c:pt>
                <c:pt idx="7">
                  <c:v>161.79024521006872</c:v>
                </c:pt>
                <c:pt idx="8">
                  <c:v>140.10999392205724</c:v>
                </c:pt>
                <c:pt idx="9">
                  <c:v>125.32069378272814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3B8-44FB-8EF5-EF5996790EB5}"/>
            </c:ext>
          </c:extLst>
        </c:ser>
        <c:ser>
          <c:idx val="1"/>
          <c:order val="1"/>
          <c:tx>
            <c:strRef>
              <c:f>Datos!$B$116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B3B8-44FB-8EF5-EF5996790EB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B3B8-44FB-8EF5-EF5996790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Datos!$C$116:$L$116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239.26166888817812</c:v>
                </c:pt>
                <c:pt idx="4">
                  <c:v>247.34764852324528</c:v>
                </c:pt>
                <c:pt idx="5">
                  <c:v>237.02525479596045</c:v>
                </c:pt>
                <c:pt idx="6">
                  <c:v>206.05492356168142</c:v>
                </c:pt>
                <c:pt idx="7">
                  <c:v>178.45044650847339</c:v>
                </c:pt>
                <c:pt idx="8">
                  <c:v>156.39942649744765</c:v>
                </c:pt>
                <c:pt idx="9">
                  <c:v>136.60748347210728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B3B8-44FB-8EF5-EF5996790EB5}"/>
            </c:ext>
          </c:extLst>
        </c:ser>
        <c:ser>
          <c:idx val="2"/>
          <c:order val="2"/>
          <c:tx>
            <c:strRef>
              <c:f>Datos!$B$117</c:f>
              <c:strCache>
                <c:ptCount val="1"/>
                <c:pt idx="0">
                  <c:v>BASE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Datos!$C$117:$L$117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230.6232532375013</c:v>
                </c:pt>
                <c:pt idx="4">
                  <c:v>233.73732107350972</c:v>
                </c:pt>
                <c:pt idx="5">
                  <c:v>220.90109899681011</c:v>
                </c:pt>
                <c:pt idx="6">
                  <c:v>189.08894431949167</c:v>
                </c:pt>
                <c:pt idx="7">
                  <c:v>161.79024521006872</c:v>
                </c:pt>
                <c:pt idx="8">
                  <c:v>140.10999392205724</c:v>
                </c:pt>
                <c:pt idx="9">
                  <c:v>125.32069378272814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0-B3B8-44FB-8EF5-EF5996790EB5}"/>
            </c:ext>
          </c:extLst>
        </c:ser>
        <c:ser>
          <c:idx val="3"/>
          <c:order val="3"/>
          <c:tx>
            <c:strRef>
              <c:f>Datos!$B$118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3B8-44FB-8EF5-EF5996790EB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3B8-44FB-8EF5-EF5996790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Datos!$C$118:$L$118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225.35579254406881</c:v>
                </c:pt>
                <c:pt idx="4">
                  <c:v>227.9971994473847</c:v>
                </c:pt>
                <c:pt idx="5">
                  <c:v>213.42843157385721</c:v>
                </c:pt>
                <c:pt idx="6">
                  <c:v>177.9619955068911</c:v>
                </c:pt>
                <c:pt idx="7">
                  <c:v>148.18982073826464</c:v>
                </c:pt>
                <c:pt idx="8">
                  <c:v>125.41230093127152</c:v>
                </c:pt>
                <c:pt idx="9">
                  <c:v>109.83881806077144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4-B3B8-44FB-8EF5-EF5996790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71556370493366139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</a:t>
            </a:r>
            <a:r>
              <a:rPr lang="es-MX" sz="1400" b="1" baseline="0"/>
              <a:t> de Producción </a:t>
            </a:r>
            <a:endParaRPr lang="es-MX" sz="1400" b="1"/>
          </a:p>
          <a:p>
            <a:pPr>
              <a:defRPr sz="1400" b="1"/>
            </a:pPr>
            <a:r>
              <a:rPr lang="es-MX" sz="1400" b="1"/>
              <a:t>de Petróleo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3"/>
          <c:order val="3"/>
          <c:tx>
            <c:strRef>
              <c:f>Datos!$B$135</c:f>
              <c:strCache>
                <c:ptCount val="1"/>
                <c:pt idx="0">
                  <c:v>Bajo Sombra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Datos!$C$135:$L$135</c:f>
              <c:numCache>
                <c:formatCode>_-* #,##0_-;\-* #,##0_-;_-* "-"??_-;_-@_-</c:formatCode>
                <c:ptCount val="10"/>
                <c:pt idx="0">
                  <c:v>1.663066839156329</c:v>
                </c:pt>
                <c:pt idx="1">
                  <c:v>1.6647148842357689</c:v>
                </c:pt>
                <c:pt idx="2">
                  <c:v>1.62501744756931</c:v>
                </c:pt>
                <c:pt idx="3">
                  <c:v>1.6011007373158088</c:v>
                </c:pt>
                <c:pt idx="4">
                  <c:v>1.5865902007117338</c:v>
                </c:pt>
                <c:pt idx="5">
                  <c:v>1.6537394193905077</c:v>
                </c:pt>
                <c:pt idx="6">
                  <c:v>1.72672001232412</c:v>
                </c:pt>
                <c:pt idx="7">
                  <c:v>1.836059777113858</c:v>
                </c:pt>
                <c:pt idx="8">
                  <c:v>1.8569818226525223</c:v>
                </c:pt>
                <c:pt idx="9">
                  <c:v>1.8356242908020521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9-48A2-ACAC-8A4305E7F050}"/>
            </c:ext>
          </c:extLst>
        </c:ser>
        <c:ser>
          <c:idx val="4"/>
          <c:order val="4"/>
          <c:tx>
            <c:strRef>
              <c:f>Datos!$B$136</c:f>
              <c:strCache>
                <c:ptCount val="1"/>
                <c:pt idx="0">
                  <c:v>Alto Sombra</c:v>
                </c:pt>
              </c:strCache>
            </c:strRef>
          </c:tx>
          <c:spPr>
            <a:solidFill>
              <a:srgbClr val="325A4F">
                <a:lumMod val="20000"/>
                <a:lumOff val="80000"/>
              </a:srgbClr>
            </a:solidFill>
            <a:ln>
              <a:noFill/>
            </a:ln>
            <a:effectLst/>
          </c:spPr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Datos!$C$136:$L$136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7.4264200728261898E-2</c:v>
                </c:pt>
                <c:pt idx="4">
                  <c:v>0.12964210869491288</c:v>
                </c:pt>
                <c:pt idx="5">
                  <c:v>0.13857072372654677</c:v>
                </c:pt>
                <c:pt idx="6">
                  <c:v>0.15250690660802779</c:v>
                </c:pt>
                <c:pt idx="7">
                  <c:v>0.17780010495482679</c:v>
                </c:pt>
                <c:pt idx="8">
                  <c:v>0.21466294044945533</c:v>
                </c:pt>
                <c:pt idx="9">
                  <c:v>0.24032021719246477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79-48A2-ACAC-8A4305E7F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0"/>
          <c:order val="0"/>
          <c:tx>
            <c:strRef>
              <c:f>Datos!$B$132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Datos!$C$132:$L$132</c:f>
              <c:numCache>
                <c:formatCode>_-* #,##0_-;\-* #,##0_-;_-* "-"??_-;_-@_-</c:formatCode>
                <c:ptCount val="10"/>
                <c:pt idx="0">
                  <c:v>1.663066839156329</c:v>
                </c:pt>
                <c:pt idx="1">
                  <c:v>1.6647148842357689</c:v>
                </c:pt>
                <c:pt idx="2">
                  <c:v>1.62501744756931</c:v>
                </c:pt>
                <c:pt idx="3">
                  <c:v>1.6448858991147597</c:v>
                </c:pt>
                <c:pt idx="4">
                  <c:v>1.6785557048851818</c:v>
                </c:pt>
                <c:pt idx="5">
                  <c:v>1.7503980090651765</c:v>
                </c:pt>
                <c:pt idx="6">
                  <c:v>1.8100289871310589</c:v>
                </c:pt>
                <c:pt idx="7">
                  <c:v>1.9088507888325135</c:v>
                </c:pt>
                <c:pt idx="8">
                  <c:v>1.9302842228405088</c:v>
                </c:pt>
                <c:pt idx="9">
                  <c:v>1.9073417655110327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79-48A2-ACAC-8A4305E7F050}"/>
            </c:ext>
          </c:extLst>
        </c:ser>
        <c:ser>
          <c:idx val="1"/>
          <c:order val="1"/>
          <c:tx>
            <c:strRef>
              <c:f>Datos!$B$133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325A4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779-48A2-ACAC-8A4305E7F05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D779-48A2-ACAC-8A4305E7F0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Datos!$C$133:$L$133</c:f>
              <c:numCache>
                <c:formatCode>_-* #,##0_-;\-* #,##0_-;_-* "-"??_-;_-@_-</c:formatCode>
                <c:ptCount val="10"/>
                <c:pt idx="0">
                  <c:v>1.663066839156329</c:v>
                </c:pt>
                <c:pt idx="1">
                  <c:v>1.6647148842357689</c:v>
                </c:pt>
                <c:pt idx="2">
                  <c:v>1.62501744756931</c:v>
                </c:pt>
                <c:pt idx="3">
                  <c:v>1.6753649380440707</c:v>
                </c:pt>
                <c:pt idx="4">
                  <c:v>1.7162323094066467</c:v>
                </c:pt>
                <c:pt idx="5">
                  <c:v>1.7923101431170545</c:v>
                </c:pt>
                <c:pt idx="6">
                  <c:v>1.8792269189321478</c:v>
                </c:pt>
                <c:pt idx="7">
                  <c:v>2.0138598820686848</c:v>
                </c:pt>
                <c:pt idx="8">
                  <c:v>2.0716447631019776</c:v>
                </c:pt>
                <c:pt idx="9">
                  <c:v>2.0759445079945169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79-48A2-ACAC-8A4305E7F050}"/>
            </c:ext>
          </c:extLst>
        </c:ser>
        <c:ser>
          <c:idx val="2"/>
          <c:order val="2"/>
          <c:tx>
            <c:strRef>
              <c:f>Datos!$B$134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325A4F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79-48A2-ACAC-8A4305E7F05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79-48A2-ACAC-8A4305E7F0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Datos!$C$134:$L$134</c:f>
              <c:numCache>
                <c:formatCode>_-* #,##0_-;\-* #,##0_-;_-* "-"??_-;_-@_-</c:formatCode>
                <c:ptCount val="10"/>
                <c:pt idx="0">
                  <c:v>1.663066839156329</c:v>
                </c:pt>
                <c:pt idx="1">
                  <c:v>1.6647148842357689</c:v>
                </c:pt>
                <c:pt idx="2">
                  <c:v>1.62501744756931</c:v>
                </c:pt>
                <c:pt idx="3">
                  <c:v>1.6011007373158088</c:v>
                </c:pt>
                <c:pt idx="4">
                  <c:v>1.5865902007117338</c:v>
                </c:pt>
                <c:pt idx="5">
                  <c:v>1.6537394193905077</c:v>
                </c:pt>
                <c:pt idx="6">
                  <c:v>1.72672001232412</c:v>
                </c:pt>
                <c:pt idx="7">
                  <c:v>1.836059777113858</c:v>
                </c:pt>
                <c:pt idx="8">
                  <c:v>1.8569818226525223</c:v>
                </c:pt>
                <c:pt idx="9">
                  <c:v>1.8356242908020521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779-48A2-ACAC-8A4305E7F0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368258238979316"/>
          <c:y val="0.83904652827487469"/>
          <c:w val="0.55514643194118041"/>
          <c:h val="3.7000109845392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</a:t>
            </a:r>
            <a:r>
              <a:rPr lang="es-MX" sz="1400" b="1" baseline="0"/>
              <a:t> de Producción </a:t>
            </a:r>
            <a:endParaRPr lang="es-MX" sz="1400" b="1"/>
          </a:p>
          <a:p>
            <a:pPr>
              <a:defRPr sz="1400" b="1"/>
            </a:pPr>
            <a:r>
              <a:rPr lang="es-MX" sz="1400" b="1"/>
              <a:t>de Petróleo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3"/>
          <c:order val="3"/>
          <c:tx>
            <c:strRef>
              <c:f>Datos!$B$144</c:f>
              <c:strCache>
                <c:ptCount val="1"/>
                <c:pt idx="0">
                  <c:v>Bajo Sombra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Datos!$C$144:$L$144</c:f>
              <c:numCache>
                <c:formatCode>_-* #,##0_-;\-* #,##0_-;_-* "-"??_-;_-@_-</c:formatCode>
                <c:ptCount val="10"/>
                <c:pt idx="0">
                  <c:v>3.8432954763500398</c:v>
                </c:pt>
                <c:pt idx="1">
                  <c:v>3.849173933958157</c:v>
                </c:pt>
                <c:pt idx="2">
                  <c:v>4.0445390000000003</c:v>
                </c:pt>
                <c:pt idx="3">
                  <c:v>3.8900014049436789</c:v>
                </c:pt>
                <c:pt idx="4">
                  <c:v>3.8042346799051217</c:v>
                </c:pt>
                <c:pt idx="5">
                  <c:v>3.9177332235335141</c:v>
                </c:pt>
                <c:pt idx="6">
                  <c:v>3.9494504397875976</c:v>
                </c:pt>
                <c:pt idx="7">
                  <c:v>3.8998575121916383</c:v>
                </c:pt>
                <c:pt idx="8">
                  <c:v>3.6298317129401836</c:v>
                </c:pt>
                <c:pt idx="9">
                  <c:v>3.3918732767080444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88-4263-87DE-E58A871B0FD3}"/>
            </c:ext>
          </c:extLst>
        </c:ser>
        <c:ser>
          <c:idx val="4"/>
          <c:order val="4"/>
          <c:tx>
            <c:strRef>
              <c:f>Datos!$B$145</c:f>
              <c:strCache>
                <c:ptCount val="1"/>
                <c:pt idx="0">
                  <c:v>Alto Sombra</c:v>
                </c:pt>
              </c:strCache>
            </c:strRef>
          </c:tx>
          <c:spPr>
            <a:solidFill>
              <a:srgbClr val="941D34">
                <a:lumMod val="20000"/>
                <a:lumOff val="80000"/>
              </a:srgbClr>
            </a:solidFill>
            <a:ln w="25400">
              <a:noFill/>
            </a:ln>
            <a:effectLst/>
          </c:spPr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Datos!$C$145:$L$145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0.21325571413530975</c:v>
                </c:pt>
                <c:pt idx="4">
                  <c:v>0.29875031165876464</c:v>
                </c:pt>
                <c:pt idx="5">
                  <c:v>0.47545367126618787</c:v>
                </c:pt>
                <c:pt idx="6">
                  <c:v>0.72312548673299348</c:v>
                </c:pt>
                <c:pt idx="7">
                  <c:v>0.81678630118430373</c:v>
                </c:pt>
                <c:pt idx="8">
                  <c:v>0.80568908842758358</c:v>
                </c:pt>
                <c:pt idx="9">
                  <c:v>0.84252600176536951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88-4263-87DE-E58A871B0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0"/>
          <c:order val="0"/>
          <c:tx>
            <c:strRef>
              <c:f>Datos!$B$141</c:f>
              <c:strCache>
                <c:ptCount val="1"/>
                <c:pt idx="0">
                  <c:v>OBSERVED*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Datos!$C$141:$L$141</c:f>
              <c:numCache>
                <c:formatCode>_-* #,##0_-;\-* #,##0_-;_-* "-"??_-;_-@_-</c:formatCode>
                <c:ptCount val="10"/>
                <c:pt idx="0">
                  <c:v>3.8432954763500398</c:v>
                </c:pt>
                <c:pt idx="1">
                  <c:v>3.849173933958157</c:v>
                </c:pt>
                <c:pt idx="2">
                  <c:v>4.0445390000000003</c:v>
                </c:pt>
                <c:pt idx="3">
                  <c:v>4.0655088356398563</c:v>
                </c:pt>
                <c:pt idx="4">
                  <c:v>3.9562373854051969</c:v>
                </c:pt>
                <c:pt idx="5">
                  <c:v>4.1130940854584113</c:v>
                </c:pt>
                <c:pt idx="6">
                  <c:v>4.2273830328328943</c:v>
                </c:pt>
                <c:pt idx="7">
                  <c:v>4.2387309867500713</c:v>
                </c:pt>
                <c:pt idx="8">
                  <c:v>3.9186333976539509</c:v>
                </c:pt>
                <c:pt idx="9">
                  <c:v>3.6749872603417346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88-4263-87DE-E58A871B0FD3}"/>
            </c:ext>
          </c:extLst>
        </c:ser>
        <c:ser>
          <c:idx val="1"/>
          <c:order val="1"/>
          <c:tx>
            <c:strRef>
              <c:f>Datos!$B$142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941D3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>
                          <a:lumMod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388-4263-87DE-E58A871B0FD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>
                          <a:lumMod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1388-4263-87DE-E58A871B0F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AA0E0E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Datos!$C$142:$L$142</c:f>
              <c:numCache>
                <c:formatCode>_-* #,##0_-;\-* #,##0_-;_-* "-"??_-;_-@_-</c:formatCode>
                <c:ptCount val="10"/>
                <c:pt idx="0">
                  <c:v>3.8432954763500398</c:v>
                </c:pt>
                <c:pt idx="1">
                  <c:v>3.849173933958157</c:v>
                </c:pt>
                <c:pt idx="2">
                  <c:v>4.0445390000000003</c:v>
                </c:pt>
                <c:pt idx="3">
                  <c:v>4.1032571190789886</c:v>
                </c:pt>
                <c:pt idx="4">
                  <c:v>4.1029849915638863</c:v>
                </c:pt>
                <c:pt idx="5">
                  <c:v>4.3931868947997019</c:v>
                </c:pt>
                <c:pt idx="6">
                  <c:v>4.6725759265205911</c:v>
                </c:pt>
                <c:pt idx="7">
                  <c:v>4.7166438133759421</c:v>
                </c:pt>
                <c:pt idx="8">
                  <c:v>4.4355208013677672</c:v>
                </c:pt>
                <c:pt idx="9">
                  <c:v>4.2343992784734139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1388-4263-87DE-E58A871B0FD3}"/>
            </c:ext>
          </c:extLst>
        </c:ser>
        <c:ser>
          <c:idx val="2"/>
          <c:order val="2"/>
          <c:tx>
            <c:strRef>
              <c:f>Datos!$B$143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941D34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88-4263-87DE-E58A871B0FD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388-4263-87DE-E58A871B0F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Datos!$C$143:$L$143</c:f>
              <c:numCache>
                <c:formatCode>_-* #,##0_-;\-* #,##0_-;_-* "-"??_-;_-@_-</c:formatCode>
                <c:ptCount val="10"/>
                <c:pt idx="0">
                  <c:v>3.8432954763500398</c:v>
                </c:pt>
                <c:pt idx="1">
                  <c:v>3.849173933958157</c:v>
                </c:pt>
                <c:pt idx="2">
                  <c:v>4.0445390000000003</c:v>
                </c:pt>
                <c:pt idx="3">
                  <c:v>3.8900014049436789</c:v>
                </c:pt>
                <c:pt idx="4">
                  <c:v>3.8042346799051217</c:v>
                </c:pt>
                <c:pt idx="5">
                  <c:v>3.9177332235335141</c:v>
                </c:pt>
                <c:pt idx="6">
                  <c:v>3.9494504397875976</c:v>
                </c:pt>
                <c:pt idx="7">
                  <c:v>3.8998575121916383</c:v>
                </c:pt>
                <c:pt idx="8">
                  <c:v>3.6298317129401836</c:v>
                </c:pt>
                <c:pt idx="9">
                  <c:v>3.3918732767080444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1388-4263-87DE-E58A871B0F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pies cúbicos</a:t>
                </a:r>
                <a:r>
                  <a:rPr lang="es-MX"/>
                  <a:t>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0486106219035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368258238979316"/>
          <c:y val="0.83904652827487469"/>
          <c:w val="0.55514643194118041"/>
          <c:h val="3.7000109845392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</a:t>
            </a:r>
            <a:r>
              <a:rPr lang="es-MX" sz="1400" b="1" baseline="0"/>
              <a:t> de Producción </a:t>
            </a:r>
            <a:endParaRPr lang="es-MX" sz="1400" b="1"/>
          </a:p>
          <a:p>
            <a:pPr>
              <a:defRPr sz="1400" b="1"/>
            </a:pPr>
            <a:r>
              <a:rPr lang="es-MX" sz="1400" b="1"/>
              <a:t>de Petróleo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3"/>
          <c:order val="3"/>
          <c:tx>
            <c:strRef>
              <c:f>Datos!$B$153</c:f>
              <c:strCache>
                <c:ptCount val="1"/>
                <c:pt idx="0">
                  <c:v>Bajo Sombra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Datos!$C$153:$L$153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225.35579254406881</c:v>
                </c:pt>
                <c:pt idx="4">
                  <c:v>227.9971994473847</c:v>
                </c:pt>
                <c:pt idx="5">
                  <c:v>213.42843157385721</c:v>
                </c:pt>
                <c:pt idx="6">
                  <c:v>177.9619955068911</c:v>
                </c:pt>
                <c:pt idx="7">
                  <c:v>148.18982073826464</c:v>
                </c:pt>
                <c:pt idx="8">
                  <c:v>125.41230093127152</c:v>
                </c:pt>
                <c:pt idx="9">
                  <c:v>109.83881806077144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DA-47FA-A2A5-F9421E52C399}"/>
            </c:ext>
          </c:extLst>
        </c:ser>
        <c:ser>
          <c:idx val="4"/>
          <c:order val="4"/>
          <c:tx>
            <c:strRef>
              <c:f>Datos!$B$154</c:f>
              <c:strCache>
                <c:ptCount val="1"/>
                <c:pt idx="0">
                  <c:v>Alto Sombra</c:v>
                </c:pt>
              </c:strCache>
            </c:strRef>
          </c:tx>
          <c:spPr>
            <a:solidFill>
              <a:srgbClr val="445E83">
                <a:lumMod val="40000"/>
                <a:lumOff val="60000"/>
              </a:srgbClr>
            </a:solidFill>
            <a:ln w="25400">
              <a:noFill/>
            </a:ln>
            <a:effectLst/>
          </c:spPr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Datos!$C$154:$L$154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13.905876344109316</c:v>
                </c:pt>
                <c:pt idx="4">
                  <c:v>19.350449075860581</c:v>
                </c:pt>
                <c:pt idx="5">
                  <c:v>23.596823222103239</c:v>
                </c:pt>
                <c:pt idx="6">
                  <c:v>28.09292805479032</c:v>
                </c:pt>
                <c:pt idx="7">
                  <c:v>30.260625770208748</c:v>
                </c:pt>
                <c:pt idx="8">
                  <c:v>30.987125566176132</c:v>
                </c:pt>
                <c:pt idx="9">
                  <c:v>26.768665411335832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DA-47FA-A2A5-F9421E52C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0"/>
          <c:order val="0"/>
          <c:tx>
            <c:strRef>
              <c:f>Datos!$B$150</c:f>
              <c:strCache>
                <c:ptCount val="1"/>
                <c:pt idx="0">
                  <c:v>OBSERVED*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Datos!$C$150:$L$150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230.6232532375013</c:v>
                </c:pt>
                <c:pt idx="4">
                  <c:v>233.73732107350972</c:v>
                </c:pt>
                <c:pt idx="5">
                  <c:v>220.90109899681011</c:v>
                </c:pt>
                <c:pt idx="6">
                  <c:v>189.08894431949167</c:v>
                </c:pt>
                <c:pt idx="7">
                  <c:v>161.79024521006872</c:v>
                </c:pt>
                <c:pt idx="8">
                  <c:v>140.10999392205724</c:v>
                </c:pt>
                <c:pt idx="9">
                  <c:v>125.32069378272814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DA-47FA-A2A5-F9421E52C399}"/>
            </c:ext>
          </c:extLst>
        </c:ser>
        <c:ser>
          <c:idx val="1"/>
          <c:order val="1"/>
          <c:tx>
            <c:strRef>
              <c:f>Datos!$B$151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38557C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>
                          <a:lumMod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6DA-47FA-A2A5-F9421E52C39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>
                          <a:lumMod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E6DA-47FA-A2A5-F9421E52C3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00518E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Datos!$C$151:$L$151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239.26166888817812</c:v>
                </c:pt>
                <c:pt idx="4">
                  <c:v>247.34764852324528</c:v>
                </c:pt>
                <c:pt idx="5">
                  <c:v>237.02525479596045</c:v>
                </c:pt>
                <c:pt idx="6">
                  <c:v>206.05492356168142</c:v>
                </c:pt>
                <c:pt idx="7">
                  <c:v>178.45044650847339</c:v>
                </c:pt>
                <c:pt idx="8">
                  <c:v>156.39942649744765</c:v>
                </c:pt>
                <c:pt idx="9">
                  <c:v>136.60748347210728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DA-47FA-A2A5-F9421E52C399}"/>
            </c:ext>
          </c:extLst>
        </c:ser>
        <c:ser>
          <c:idx val="2"/>
          <c:order val="2"/>
          <c:tx>
            <c:strRef>
              <c:f>Datos!$B$152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38557C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DA-47FA-A2A5-F9421E52C39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DA-47FA-A2A5-F9421E52C3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70C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Datos!$C$152:$L$152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225.35579254406881</c:v>
                </c:pt>
                <c:pt idx="4">
                  <c:v>227.9971994473847</c:v>
                </c:pt>
                <c:pt idx="5">
                  <c:v>213.42843157385721</c:v>
                </c:pt>
                <c:pt idx="6">
                  <c:v>177.9619955068911</c:v>
                </c:pt>
                <c:pt idx="7">
                  <c:v>148.18982073826464</c:v>
                </c:pt>
                <c:pt idx="8">
                  <c:v>125.41230093127152</c:v>
                </c:pt>
                <c:pt idx="9">
                  <c:v>109.83881806077144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6DA-47FA-A2A5-F9421E52C3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368258238979316"/>
          <c:y val="0.83904652827487469"/>
          <c:w val="0.55514643194118041"/>
          <c:h val="3.7000109845392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Evolución</a:t>
            </a:r>
            <a:r>
              <a:rPr lang="es-MX" sz="1400" b="1" baseline="0"/>
              <a:t> d</a:t>
            </a:r>
            <a:r>
              <a:rPr lang="es-MX" sz="1400" b="1"/>
              <a:t>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Petróleo - Escenarios Medios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Datos!$B$167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Datos!$C$167:$L$167</c:f>
              <c:numCache>
                <c:formatCode>_(* #,##0.00_);_(* \(#,##0.00\);_(* "-"??_);_(@_)</c:formatCode>
                <c:ptCount val="10"/>
                <c:pt idx="0">
                  <c:v>1.663066839156329</c:v>
                </c:pt>
                <c:pt idx="1">
                  <c:v>1.6647148842357689</c:v>
                </c:pt>
                <c:pt idx="2">
                  <c:v>1.62501744756931</c:v>
                </c:pt>
                <c:pt idx="3">
                  <c:v>1.6448858991147597</c:v>
                </c:pt>
                <c:pt idx="4">
                  <c:v>1.6785557048851818</c:v>
                </c:pt>
                <c:pt idx="5">
                  <c:v>1.7503980090651765</c:v>
                </c:pt>
                <c:pt idx="6">
                  <c:v>1.8100289871310589</c:v>
                </c:pt>
                <c:pt idx="7">
                  <c:v>1.9088507888325135</c:v>
                </c:pt>
                <c:pt idx="8">
                  <c:v>1.9302842228405088</c:v>
                </c:pt>
                <c:pt idx="9">
                  <c:v>1.9073417655110327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16-426F-A240-F5718BA8D56D}"/>
            </c:ext>
          </c:extLst>
        </c:ser>
        <c:ser>
          <c:idx val="1"/>
          <c:order val="1"/>
          <c:tx>
            <c:strRef>
              <c:f>Datos!$B$168</c:f>
              <c:strCache>
                <c:ptCount val="1"/>
                <c:pt idx="0">
                  <c:v>Q3 - 2022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116-426F-A240-F5718BA8D56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116-426F-A240-F5718BA8D56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16-426F-A240-F5718BA8D56D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116-426F-A240-F5718BA8D56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16-426F-A240-F5718BA8D56D}"/>
                </c:ext>
              </c:extLst>
            </c:dLbl>
            <c:dLbl>
              <c:idx val="5"/>
              <c:layout>
                <c:manualLayout>
                  <c:x val="-3.5682377590682775E-2"/>
                  <c:y val="4.4231690775107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116-426F-A240-F5718BA8D56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16-426F-A240-F5718BA8D56D}"/>
                </c:ext>
              </c:extLst>
            </c:dLbl>
            <c:dLbl>
              <c:idx val="7"/>
              <c:layout>
                <c:manualLayout>
                  <c:x val="-3.6708682039222021E-2"/>
                  <c:y val="2.0443239412656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116-426F-A240-F5718BA8D56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116-426F-A240-F5718BA8D5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Datos!$C$168:$L$168</c:f>
              <c:numCache>
                <c:formatCode>_(* #,##0.00_);_(* \(#,##0.00\);_(* "-"??_);_(@_)</c:formatCode>
                <c:ptCount val="10"/>
                <c:pt idx="0">
                  <c:v>1.663066839156329</c:v>
                </c:pt>
                <c:pt idx="1">
                  <c:v>1.6647148842357689</c:v>
                </c:pt>
                <c:pt idx="2">
                  <c:v>1.62501744756931</c:v>
                </c:pt>
                <c:pt idx="3">
                  <c:v>1.6448858991147595</c:v>
                </c:pt>
                <c:pt idx="4">
                  <c:v>1.6785557048851818</c:v>
                </c:pt>
                <c:pt idx="5">
                  <c:v>1.7503980090651763</c:v>
                </c:pt>
                <c:pt idx="6">
                  <c:v>1.8100289871310602</c:v>
                </c:pt>
                <c:pt idx="7">
                  <c:v>1.9088507888325126</c:v>
                </c:pt>
                <c:pt idx="8">
                  <c:v>1.9302842228405079</c:v>
                </c:pt>
                <c:pt idx="9">
                  <c:v>1.9073417655110325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D116-426F-A240-F5718BA8D56D}"/>
            </c:ext>
          </c:extLst>
        </c:ser>
        <c:ser>
          <c:idx val="2"/>
          <c:order val="2"/>
          <c:tx>
            <c:strRef>
              <c:f>Datos!$B$169</c:f>
              <c:strCache>
                <c:ptCount val="1"/>
                <c:pt idx="0">
                  <c:v>Q2 - 2022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116-426F-A240-F5718BA8D56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16-426F-A240-F5718BA8D56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116-426F-A240-F5718BA8D56D}"/>
                </c:ext>
              </c:extLst>
            </c:dLbl>
            <c:dLbl>
              <c:idx val="3"/>
              <c:layout>
                <c:manualLayout>
                  <c:x val="1.1729193697590271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116-426F-A240-F5718BA8D56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16-426F-A240-F5718BA8D56D}"/>
                </c:ext>
              </c:extLst>
            </c:dLbl>
            <c:dLbl>
              <c:idx val="5"/>
              <c:layout>
                <c:manualLayout>
                  <c:x val="-3.372143188057198E-2"/>
                  <c:y val="2.5770822309321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116-426F-A240-F5718BA8D56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116-426F-A240-F5718BA8D56D}"/>
                </c:ext>
              </c:extLst>
            </c:dLbl>
            <c:dLbl>
              <c:idx val="7"/>
              <c:layout>
                <c:manualLayout>
                  <c:x val="-3.5187581092770648E-2"/>
                  <c:y val="3.3700306096805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116-426F-A240-F5718BA8D56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116-426F-A240-F5718BA8D5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Datos!$C$169:$L$169</c:f>
              <c:numCache>
                <c:formatCode>_(* #,##0.00_);_(* \(#,##0.00\);_(* "-"??_);_(@_)</c:formatCode>
                <c:ptCount val="10"/>
                <c:pt idx="0">
                  <c:v>1.663066839156329</c:v>
                </c:pt>
                <c:pt idx="1">
                  <c:v>1.6647148842357689</c:v>
                </c:pt>
                <c:pt idx="2">
                  <c:v>1.62501744756931</c:v>
                </c:pt>
                <c:pt idx="3">
                  <c:v>1.644929525314633</c:v>
                </c:pt>
                <c:pt idx="4">
                  <c:v>1.6790797594394204</c:v>
                </c:pt>
                <c:pt idx="5">
                  <c:v>1.7466722792456248</c:v>
                </c:pt>
                <c:pt idx="6">
                  <c:v>1.8075909651425981</c:v>
                </c:pt>
                <c:pt idx="7">
                  <c:v>1.915995679561491</c:v>
                </c:pt>
                <c:pt idx="8">
                  <c:v>1.9454727007936368</c:v>
                </c:pt>
                <c:pt idx="9">
                  <c:v>1.9230804384515416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D116-426F-A240-F5718BA8D56D}"/>
            </c:ext>
          </c:extLst>
        </c:ser>
        <c:ser>
          <c:idx val="3"/>
          <c:order val="3"/>
          <c:tx>
            <c:strRef>
              <c:f>Datos!$B$170</c:f>
              <c:strCache>
                <c:ptCount val="1"/>
                <c:pt idx="0">
                  <c:v>Q1 - 2022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116-426F-A240-F5718BA8D56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116-426F-A240-F5718BA8D56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116-426F-A240-F5718BA8D56D}"/>
                </c:ext>
              </c:extLst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116-426F-A240-F5718BA8D56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116-426F-A240-F5718BA8D56D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116-426F-A240-F5718BA8D56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116-426F-A240-F5718BA8D56D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116-426F-A240-F5718BA8D56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116-426F-A240-F5718BA8D5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Datos!$C$170:$L$170</c:f>
              <c:numCache>
                <c:formatCode>_(* #,##0.00_);_(* \(#,##0.00\);_(* "-"??_);_(@_)</c:formatCode>
                <c:ptCount val="10"/>
                <c:pt idx="0">
                  <c:v>1.663066839156329</c:v>
                </c:pt>
                <c:pt idx="1">
                  <c:v>1.6647148842357689</c:v>
                </c:pt>
                <c:pt idx="2">
                  <c:v>1.62501744756931</c:v>
                </c:pt>
                <c:pt idx="3">
                  <c:v>1.6512914078475132</c:v>
                </c:pt>
                <c:pt idx="4">
                  <c:v>1.6846237085310987</c:v>
                </c:pt>
                <c:pt idx="5">
                  <c:v>1.7350220360679929</c:v>
                </c:pt>
                <c:pt idx="6">
                  <c:v>1.7957496645609505</c:v>
                </c:pt>
                <c:pt idx="7">
                  <c:v>1.8997389849230555</c:v>
                </c:pt>
                <c:pt idx="8">
                  <c:v>1.9284389789475651</c:v>
                </c:pt>
                <c:pt idx="9">
                  <c:v>1.9083250134003777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5-D116-426F-A240-F5718BA8D5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Evolución de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Gas Natural - Escenarios Medios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Datos!$B$174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Datos!$C$174:$L$174</c:f>
              <c:numCache>
                <c:formatCode>_(* #,##0.00_);_(* \(#,##0.00\);_(* "-"??_);_(@_)</c:formatCode>
                <c:ptCount val="10"/>
                <c:pt idx="0">
                  <c:v>3.8432954763500398</c:v>
                </c:pt>
                <c:pt idx="1">
                  <c:v>3.849173933958157</c:v>
                </c:pt>
                <c:pt idx="2">
                  <c:v>4.0445390000000003</c:v>
                </c:pt>
                <c:pt idx="3">
                  <c:v>4.0655088356398563</c:v>
                </c:pt>
                <c:pt idx="4">
                  <c:v>3.9562373854051969</c:v>
                </c:pt>
                <c:pt idx="5">
                  <c:v>4.1130940854584113</c:v>
                </c:pt>
                <c:pt idx="6">
                  <c:v>4.2273830328328943</c:v>
                </c:pt>
                <c:pt idx="7">
                  <c:v>4.2387309867500713</c:v>
                </c:pt>
                <c:pt idx="8">
                  <c:v>3.9186333976539509</c:v>
                </c:pt>
                <c:pt idx="9">
                  <c:v>3.6749872603417346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6AF-4B9C-AA26-3D27B9117E30}"/>
            </c:ext>
          </c:extLst>
        </c:ser>
        <c:ser>
          <c:idx val="1"/>
          <c:order val="1"/>
          <c:tx>
            <c:strRef>
              <c:f>Datos!$B$175</c:f>
              <c:strCache>
                <c:ptCount val="1"/>
                <c:pt idx="0">
                  <c:v>Q3 - 2022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16AF-4B9C-AA26-3D27B9117E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16AF-4B9C-AA26-3D27B9117E3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6AF-4B9C-AA26-3D27B9117E3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6AF-4B9C-AA26-3D27B9117E3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6AF-4B9C-AA26-3D27B9117E3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6AF-4B9C-AA26-3D27B9117E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Datos!$C$175:$L$175</c:f>
              <c:numCache>
                <c:formatCode>_(* #,##0.00_);_(* \(#,##0.00\);_(* "-"??_);_(@_)</c:formatCode>
                <c:ptCount val="10"/>
                <c:pt idx="0">
                  <c:v>3.8432954763500398</c:v>
                </c:pt>
                <c:pt idx="1">
                  <c:v>3.849173933958157</c:v>
                </c:pt>
                <c:pt idx="2">
                  <c:v>4.0445390000000003</c:v>
                </c:pt>
                <c:pt idx="3">
                  <c:v>4.0655088356398563</c:v>
                </c:pt>
                <c:pt idx="4">
                  <c:v>3.9562373854051969</c:v>
                </c:pt>
                <c:pt idx="5">
                  <c:v>4.1130940854584122</c:v>
                </c:pt>
                <c:pt idx="6">
                  <c:v>4.2273830328328952</c:v>
                </c:pt>
                <c:pt idx="7">
                  <c:v>4.2387309867500722</c:v>
                </c:pt>
                <c:pt idx="8">
                  <c:v>3.91863339765395</c:v>
                </c:pt>
                <c:pt idx="9">
                  <c:v>3.674987260341736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0-16AF-4B9C-AA26-3D27B9117E30}"/>
            </c:ext>
          </c:extLst>
        </c:ser>
        <c:ser>
          <c:idx val="2"/>
          <c:order val="2"/>
          <c:tx>
            <c:strRef>
              <c:f>Datos!$B$176</c:f>
              <c:strCache>
                <c:ptCount val="1"/>
                <c:pt idx="0">
                  <c:v>Q2 - 2022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6AF-4B9C-AA26-3D27B9117E3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6AF-4B9C-AA26-3D27B9117E3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16AF-4B9C-AA26-3D27B9117E3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6AF-4B9C-AA26-3D27B9117E3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16AF-4B9C-AA26-3D27B9117E3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16AF-4B9C-AA26-3D27B9117E30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16AF-4B9C-AA26-3D27B9117E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Datos!$C$176:$L$176</c:f>
              <c:numCache>
                <c:formatCode>_(* #,##0.00_);_(* \(#,##0.00\);_(* "-"??_);_(@_)</c:formatCode>
                <c:ptCount val="10"/>
                <c:pt idx="0">
                  <c:v>3.8432954763500398</c:v>
                </c:pt>
                <c:pt idx="1">
                  <c:v>3.849173933958157</c:v>
                </c:pt>
                <c:pt idx="2">
                  <c:v>4.0445390000000003</c:v>
                </c:pt>
                <c:pt idx="3">
                  <c:v>4.0217688210760256</c:v>
                </c:pt>
                <c:pt idx="4">
                  <c:v>3.9259528158583277</c:v>
                </c:pt>
                <c:pt idx="5">
                  <c:v>4.0911678929981941</c:v>
                </c:pt>
                <c:pt idx="6">
                  <c:v>4.2102363361685704</c:v>
                </c:pt>
                <c:pt idx="7">
                  <c:v>4.2391967584871404</c:v>
                </c:pt>
                <c:pt idx="8">
                  <c:v>3.9310855783678194</c:v>
                </c:pt>
                <c:pt idx="9">
                  <c:v>3.6811794217207043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8-16AF-4B9C-AA26-3D27B9117E30}"/>
            </c:ext>
          </c:extLst>
        </c:ser>
        <c:ser>
          <c:idx val="3"/>
          <c:order val="3"/>
          <c:tx>
            <c:strRef>
              <c:f>Datos!$B$177</c:f>
              <c:strCache>
                <c:ptCount val="1"/>
                <c:pt idx="0">
                  <c:v>Q1 - 2022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16AF-4B9C-AA26-3D27B9117E3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16AF-4B9C-AA26-3D27B9117E3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16AF-4B9C-AA26-3D27B9117E3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16AF-4B9C-AA26-3D27B9117E30}"/>
                </c:ext>
              </c:extLst>
            </c:dLbl>
            <c:dLbl>
              <c:idx val="5"/>
              <c:layout>
                <c:manualLayout>
                  <c:x val="-3.9787595384839454E-2"/>
                  <c:y val="4.8172821747345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16AF-4B9C-AA26-3D27B9117E3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16AF-4B9C-AA26-3D27B9117E30}"/>
                </c:ext>
              </c:extLst>
            </c:dLbl>
            <c:dLbl>
              <c:idx val="7"/>
              <c:layout>
                <c:manualLayout>
                  <c:x val="-3.7661679027151118E-2"/>
                  <c:y val="4.8172821747345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16AF-4B9C-AA26-3D27B9117E3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16AF-4B9C-AA26-3D27B9117E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Datos!$C$177:$L$177</c:f>
              <c:numCache>
                <c:formatCode>_(* #,##0.00_);_(* \(#,##0.00\);_(* "-"??_);_(@_)</c:formatCode>
                <c:ptCount val="10"/>
                <c:pt idx="0">
                  <c:v>3.8432954763500398</c:v>
                </c:pt>
                <c:pt idx="1">
                  <c:v>3.849173933958157</c:v>
                </c:pt>
                <c:pt idx="2">
                  <c:v>4.0445390000000003</c:v>
                </c:pt>
                <c:pt idx="3">
                  <c:v>3.9769361451881293</c:v>
                </c:pt>
                <c:pt idx="4">
                  <c:v>3.9235393789035244</c:v>
                </c:pt>
                <c:pt idx="5">
                  <c:v>4.0816433049591065</c:v>
                </c:pt>
                <c:pt idx="6">
                  <c:v>4.1969606731531934</c:v>
                </c:pt>
                <c:pt idx="7">
                  <c:v>4.2390868459682256</c:v>
                </c:pt>
                <c:pt idx="8">
                  <c:v>3.937148660845589</c:v>
                </c:pt>
                <c:pt idx="9">
                  <c:v>3.6931607377489071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30-16AF-4B9C-AA26-3D27B9117E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pies cúbicos</a:t>
                </a:r>
                <a:r>
                  <a:rPr lang="es-MX"/>
                  <a:t> diarios</a:t>
                </a:r>
              </a:p>
            </c:rich>
          </c:tx>
          <c:layout>
            <c:manualLayout>
              <c:xMode val="edge"/>
              <c:yMode val="edge"/>
              <c:x val="1.026304448539144E-2"/>
              <c:y val="0.3006964439599556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Evolución de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Condensados - Escenarios Medios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Datos!$B$181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Datos!$C$181:$L$181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230.6232532375013</c:v>
                </c:pt>
                <c:pt idx="4">
                  <c:v>233.73732107350972</c:v>
                </c:pt>
                <c:pt idx="5">
                  <c:v>220.90109899681011</c:v>
                </c:pt>
                <c:pt idx="6">
                  <c:v>189.08894431949167</c:v>
                </c:pt>
                <c:pt idx="7">
                  <c:v>161.79024521006872</c:v>
                </c:pt>
                <c:pt idx="8">
                  <c:v>140.10999392205724</c:v>
                </c:pt>
                <c:pt idx="9">
                  <c:v>125.32069378272814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101-4DDA-A542-099FF58801DB}"/>
            </c:ext>
          </c:extLst>
        </c:ser>
        <c:ser>
          <c:idx val="1"/>
          <c:order val="1"/>
          <c:tx>
            <c:strRef>
              <c:f>Datos!$B$182</c:f>
              <c:strCache>
                <c:ptCount val="1"/>
                <c:pt idx="0">
                  <c:v>Q3 - 2022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0101-4DDA-A542-099FF58801D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0101-4DDA-A542-099FF58801D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101-4DDA-A542-099FF58801D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101-4DDA-A542-099FF58801D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101-4DDA-A542-099FF58801D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101-4DDA-A542-099FF58801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Datos!$C$182:$L$182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230.6232532375013</c:v>
                </c:pt>
                <c:pt idx="4">
                  <c:v>233.73732107350978</c:v>
                </c:pt>
                <c:pt idx="5">
                  <c:v>220.90109899681011</c:v>
                </c:pt>
                <c:pt idx="6">
                  <c:v>189.0889443194917</c:v>
                </c:pt>
                <c:pt idx="7">
                  <c:v>161.79024521006875</c:v>
                </c:pt>
                <c:pt idx="8">
                  <c:v>140.10999392205724</c:v>
                </c:pt>
                <c:pt idx="9">
                  <c:v>125.32069378272813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0-0101-4DDA-A542-099FF58801DB}"/>
            </c:ext>
          </c:extLst>
        </c:ser>
        <c:ser>
          <c:idx val="2"/>
          <c:order val="2"/>
          <c:tx>
            <c:strRef>
              <c:f>Datos!$B$183</c:f>
              <c:strCache>
                <c:ptCount val="1"/>
                <c:pt idx="0">
                  <c:v>Q2 - 2022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101-4DDA-A542-099FF58801D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101-4DDA-A542-099FF58801D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101-4DDA-A542-099FF58801D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101-4DDA-A542-099FF58801D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101-4DDA-A542-099FF58801D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0101-4DDA-A542-099FF58801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Datos!$C$183:$L$183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216.81037662123103</c:v>
                </c:pt>
                <c:pt idx="4">
                  <c:v>223.92192017814986</c:v>
                </c:pt>
                <c:pt idx="5">
                  <c:v>214.02301168708721</c:v>
                </c:pt>
                <c:pt idx="6">
                  <c:v>186.02706923461187</c:v>
                </c:pt>
                <c:pt idx="7">
                  <c:v>161.72127064423347</c:v>
                </c:pt>
                <c:pt idx="8">
                  <c:v>142.10489665233732</c:v>
                </c:pt>
                <c:pt idx="9">
                  <c:v>127.34422226142969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8-0101-4DDA-A542-099FF58801DB}"/>
            </c:ext>
          </c:extLst>
        </c:ser>
        <c:ser>
          <c:idx val="3"/>
          <c:order val="3"/>
          <c:tx>
            <c:strRef>
              <c:f>Datos!$B$184</c:f>
              <c:strCache>
                <c:ptCount val="1"/>
                <c:pt idx="0">
                  <c:v>Q1 - 2022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0101-4DDA-A542-099FF58801D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0101-4DDA-A542-099FF58801D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0101-4DDA-A542-099FF58801D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0101-4DDA-A542-099FF58801D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0101-4DDA-A542-099FF58801DB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0101-4DDA-A542-099FF58801D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0101-4DDA-A542-099FF58801DB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0101-4DDA-A542-099FF58801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Datos!$C$184:$L$184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216.81037662123103</c:v>
                </c:pt>
                <c:pt idx="4">
                  <c:v>226.30589022965668</c:v>
                </c:pt>
                <c:pt idx="5">
                  <c:v>214.02301168708721</c:v>
                </c:pt>
                <c:pt idx="6">
                  <c:v>186.0270692346119</c:v>
                </c:pt>
                <c:pt idx="7">
                  <c:v>162.77235697380081</c:v>
                </c:pt>
                <c:pt idx="8">
                  <c:v>143.46367357321483</c:v>
                </c:pt>
                <c:pt idx="9">
                  <c:v>128.65579882551563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30-0101-4DDA-A542-099FF58801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Oil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High Scenario</a:t>
            </a:r>
          </a:p>
        </c:rich>
      </c:tx>
      <c:layout>
        <c:manualLayout>
          <c:xMode val="edge"/>
          <c:yMode val="edge"/>
          <c:x val="0.33957389547879996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Datos!$B$6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Datos!$C$6:$L$6</c:f>
              <c:numCache>
                <c:formatCode>_-* #,##0_-;\-* #,##0_-;_-* "-"??_-;_-@_-</c:formatCode>
                <c:ptCount val="10"/>
                <c:pt idx="0">
                  <c:v>1533.4836126392277</c:v>
                </c:pt>
                <c:pt idx="1">
                  <c:v>1490.0166619741494</c:v>
                </c:pt>
                <c:pt idx="2">
                  <c:v>1369.5830301863641</c:v>
                </c:pt>
                <c:pt idx="3">
                  <c:v>1379.0001849619136</c:v>
                </c:pt>
                <c:pt idx="4">
                  <c:v>1302.6034320652407</c:v>
                </c:pt>
                <c:pt idx="5">
                  <c:v>1258.1076166992445</c:v>
                </c:pt>
                <c:pt idx="6">
                  <c:v>1221.9553138541382</c:v>
                </c:pt>
                <c:pt idx="7">
                  <c:v>1212.8476104790088</c:v>
                </c:pt>
                <c:pt idx="8">
                  <c:v>1183.4674896191136</c:v>
                </c:pt>
                <c:pt idx="9">
                  <c:v>1125.9776609525823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6F-46CC-A9F7-00FADB005F3F}"/>
            </c:ext>
          </c:extLst>
        </c:ser>
        <c:ser>
          <c:idx val="1"/>
          <c:order val="1"/>
          <c:tx>
            <c:strRef>
              <c:f>Datos!$B$7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Datos!$C$7:$L$7</c:f>
              <c:numCache>
                <c:formatCode>_-* #,##0_-;\-* #,##0_-;_-* "-"??_-;_-@_-</c:formatCode>
                <c:ptCount val="10"/>
                <c:pt idx="0">
                  <c:v>11.966226517101299</c:v>
                </c:pt>
                <c:pt idx="1">
                  <c:v>37.8472222616195</c:v>
                </c:pt>
                <c:pt idx="2">
                  <c:v>79.869417382945713</c:v>
                </c:pt>
                <c:pt idx="3">
                  <c:v>84.025242051516614</c:v>
                </c:pt>
                <c:pt idx="4">
                  <c:v>121.84477878358777</c:v>
                </c:pt>
                <c:pt idx="5">
                  <c:v>150.73723679691409</c:v>
                </c:pt>
                <c:pt idx="6">
                  <c:v>185.85399187027284</c:v>
                </c:pt>
                <c:pt idx="7">
                  <c:v>221.18027302681446</c:v>
                </c:pt>
                <c:pt idx="8">
                  <c:v>259.34498558918381</c:v>
                </c:pt>
                <c:pt idx="9">
                  <c:v>295.8144437311185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6F-46CC-A9F7-00FADB005F3F}"/>
            </c:ext>
          </c:extLst>
        </c:ser>
        <c:ser>
          <c:idx val="2"/>
          <c:order val="2"/>
          <c:tx>
            <c:strRef>
              <c:f>Datos!$B$8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Datos!$C$8:$L$8</c:f>
              <c:numCache>
                <c:formatCode>_-* #,##0_-;\-* #,##0_-;_-* "-"??_-;_-@_-</c:formatCode>
                <c:ptCount val="10"/>
                <c:pt idx="0">
                  <c:v>82.004000000000133</c:v>
                </c:pt>
                <c:pt idx="1">
                  <c:v>92.627999999999929</c:v>
                </c:pt>
                <c:pt idx="2">
                  <c:v>97.267999999999802</c:v>
                </c:pt>
                <c:pt idx="3">
                  <c:v>107.17243676376184</c:v>
                </c:pt>
                <c:pt idx="4">
                  <c:v>116.60404076204927</c:v>
                </c:pt>
                <c:pt idx="5">
                  <c:v>132.55347239390363</c:v>
                </c:pt>
                <c:pt idx="6">
                  <c:v>153.46221644500986</c:v>
                </c:pt>
                <c:pt idx="7">
                  <c:v>176.20503342282964</c:v>
                </c:pt>
                <c:pt idx="8">
                  <c:v>202.67549961953938</c:v>
                </c:pt>
                <c:pt idx="9">
                  <c:v>221.37771457436645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6F-46CC-A9F7-00FADB005F3F}"/>
            </c:ext>
          </c:extLst>
        </c:ser>
        <c:ser>
          <c:idx val="3"/>
          <c:order val="3"/>
          <c:tx>
            <c:strRef>
              <c:f>Datos!$B$9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Datos!$C$9:$L$9</c:f>
              <c:numCache>
                <c:formatCode>_-* #,##0_-;\-* #,##0_-;_-* "-"??_-;_-@_-</c:formatCode>
                <c:ptCount val="10"/>
                <c:pt idx="0">
                  <c:v>35.613</c:v>
                </c:pt>
                <c:pt idx="1">
                  <c:v>44.223999999999997</c:v>
                </c:pt>
                <c:pt idx="2">
                  <c:v>78.299000000000007</c:v>
                </c:pt>
                <c:pt idx="3">
                  <c:v>105.16707426687847</c:v>
                </c:pt>
                <c:pt idx="4">
                  <c:v>175.18005779576907</c:v>
                </c:pt>
                <c:pt idx="5">
                  <c:v>250.91181722699241</c:v>
                </c:pt>
                <c:pt idx="6">
                  <c:v>317.95539676272671</c:v>
                </c:pt>
                <c:pt idx="7">
                  <c:v>403.62696514003153</c:v>
                </c:pt>
                <c:pt idx="8">
                  <c:v>426.15678827414115</c:v>
                </c:pt>
                <c:pt idx="9">
                  <c:v>432.77468873644978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6F-46CC-A9F7-00FADB005F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Datos!$B$10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8759CEBE-979C-49FA-A59E-C1CD8429C6B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76F-46CC-A9F7-00FADB005F3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FD9ACF8-3F3D-4233-9B44-68C7AF031F0B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76F-46CC-A9F7-00FADB005F3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6A475D7-3BC2-4A03-9D05-68CC8AFD5C91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76F-46CC-A9F7-00FADB005F3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92F2991-B9D6-4057-AE64-F5F595376FD1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76F-46CC-A9F7-00FADB005F3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5171E42-D99B-465D-8769-5FB284009041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76F-46CC-A9F7-00FADB005F3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F086730-4B57-4EB3-AEDA-73156CEF12C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76F-46CC-A9F7-00FADB005F3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430EFF8-ECF4-44B7-AA22-799583D34CCB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76F-46CC-A9F7-00FADB005F3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7799BD7-C9E9-4D58-8D51-4FE5B95046D1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76F-46CC-A9F7-00FADB005F3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E8F68FE-5982-4053-8003-52317B51713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76F-46CC-A9F7-00FADB005F3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50E4A24-CA30-4EB7-94FE-A8B4FCD9DF0A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76F-46CC-A9F7-00FADB005F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Datos!$C$10:$L$10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1675.3649380440706</c:v>
                </c:pt>
                <c:pt idx="4">
                  <c:v>1716.2323094066467</c:v>
                </c:pt>
                <c:pt idx="5">
                  <c:v>1792.3101431170544</c:v>
                </c:pt>
                <c:pt idx="6">
                  <c:v>1879.2269189321478</c:v>
                </c:pt>
                <c:pt idx="7">
                  <c:v>2013.8598820686848</c:v>
                </c:pt>
                <c:pt idx="8">
                  <c:v>2071.6447631019778</c:v>
                </c:pt>
                <c:pt idx="9">
                  <c:v>2075.9445079945167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Datos!$C$11:$L$11</c15:f>
                <c15:dlblRangeCache>
                  <c:ptCount val="10"/>
                  <c:pt idx="0">
                    <c:v> 1.66 M </c:v>
                  </c:pt>
                  <c:pt idx="1">
                    <c:v> 1.66 M </c:v>
                  </c:pt>
                  <c:pt idx="2">
                    <c:v> 1.63 M </c:v>
                  </c:pt>
                  <c:pt idx="3">
                    <c:v> 1.68 M </c:v>
                  </c:pt>
                  <c:pt idx="4">
                    <c:v> 1.72 M </c:v>
                  </c:pt>
                  <c:pt idx="5">
                    <c:v> 1.79 M </c:v>
                  </c:pt>
                  <c:pt idx="6">
                    <c:v> 1.88 M </c:v>
                  </c:pt>
                  <c:pt idx="7">
                    <c:v> 2.01 M </c:v>
                  </c:pt>
                  <c:pt idx="8">
                    <c:v> 2.07 M </c:v>
                  </c:pt>
                  <c:pt idx="9">
                    <c:v> 2.08 M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E76F-46CC-A9F7-00FADB005F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Petróleo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Medio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Datos!$B$14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Datos!$C$14:$L$14</c:f>
              <c:numCache>
                <c:formatCode>_-* #,##0_-;\-* #,##0_-;_-* "-"??_-;_-@_-</c:formatCode>
                <c:ptCount val="10"/>
                <c:pt idx="0">
                  <c:v>1533.4836126392277</c:v>
                </c:pt>
                <c:pt idx="1">
                  <c:v>1490.0166619741494</c:v>
                </c:pt>
                <c:pt idx="2">
                  <c:v>1369.5830301863641</c:v>
                </c:pt>
                <c:pt idx="3">
                  <c:v>1359.1629976664294</c:v>
                </c:pt>
                <c:pt idx="4">
                  <c:v>1288.7184724915633</c:v>
                </c:pt>
                <c:pt idx="5">
                  <c:v>1245.0631445559991</c:v>
                </c:pt>
                <c:pt idx="6">
                  <c:v>1208.3802778683903</c:v>
                </c:pt>
                <c:pt idx="7">
                  <c:v>1188.5080553028231</c:v>
                </c:pt>
                <c:pt idx="8">
                  <c:v>1153.9343286548237</c:v>
                </c:pt>
                <c:pt idx="9">
                  <c:v>1096.4182009970698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88-45A4-A345-0EC7E0CB3B21}"/>
            </c:ext>
          </c:extLst>
        </c:ser>
        <c:ser>
          <c:idx val="1"/>
          <c:order val="1"/>
          <c:tx>
            <c:strRef>
              <c:f>Datos!$B$15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Datos!$C$15:$L$15</c:f>
              <c:numCache>
                <c:formatCode>_-* #,##0_-;\-* #,##0_-;_-* "-"??_-;_-@_-</c:formatCode>
                <c:ptCount val="10"/>
                <c:pt idx="0">
                  <c:v>11.966226517101299</c:v>
                </c:pt>
                <c:pt idx="1">
                  <c:v>37.8472222616195</c:v>
                </c:pt>
                <c:pt idx="2">
                  <c:v>79.869417382945713</c:v>
                </c:pt>
                <c:pt idx="3">
                  <c:v>80.830028705235279</c:v>
                </c:pt>
                <c:pt idx="4">
                  <c:v>109.48578117185306</c:v>
                </c:pt>
                <c:pt idx="5">
                  <c:v>131.88940308434624</c:v>
                </c:pt>
                <c:pt idx="6">
                  <c:v>157.71468490170597</c:v>
                </c:pt>
                <c:pt idx="7">
                  <c:v>190.49895751780662</c:v>
                </c:pt>
                <c:pt idx="8">
                  <c:v>221.35972629938888</c:v>
                </c:pt>
                <c:pt idx="9">
                  <c:v>257.43011669128185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88-45A4-A345-0EC7E0CB3B21}"/>
            </c:ext>
          </c:extLst>
        </c:ser>
        <c:ser>
          <c:idx val="2"/>
          <c:order val="2"/>
          <c:tx>
            <c:strRef>
              <c:f>Datos!$B$16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Datos!$C$16:$L$16</c:f>
              <c:numCache>
                <c:formatCode>_-* #,##0_-;\-* #,##0_-;_-* "-"??_-;_-@_-</c:formatCode>
                <c:ptCount val="10"/>
                <c:pt idx="0">
                  <c:v>82.004000000000133</c:v>
                </c:pt>
                <c:pt idx="1">
                  <c:v>92.627999999999929</c:v>
                </c:pt>
                <c:pt idx="2">
                  <c:v>97.267999999999802</c:v>
                </c:pt>
                <c:pt idx="3">
                  <c:v>107.17243676376184</c:v>
                </c:pt>
                <c:pt idx="4">
                  <c:v>116.60404076204927</c:v>
                </c:pt>
                <c:pt idx="5">
                  <c:v>132.55347239390363</c:v>
                </c:pt>
                <c:pt idx="6">
                  <c:v>150.89530314550777</c:v>
                </c:pt>
                <c:pt idx="7">
                  <c:v>165.33330490338147</c:v>
                </c:pt>
                <c:pt idx="8">
                  <c:v>178.20468947421074</c:v>
                </c:pt>
                <c:pt idx="9">
                  <c:v>180.44095626611426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688-45A4-A345-0EC7E0CB3B21}"/>
            </c:ext>
          </c:extLst>
        </c:ser>
        <c:ser>
          <c:idx val="3"/>
          <c:order val="3"/>
          <c:tx>
            <c:strRef>
              <c:f>Datos!$B$17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Datos!$C$17:$L$17</c:f>
              <c:numCache>
                <c:formatCode>_-* #,##0_-;\-* #,##0_-;_-* "-"??_-;_-@_-</c:formatCode>
                <c:ptCount val="10"/>
                <c:pt idx="0">
                  <c:v>35.613</c:v>
                </c:pt>
                <c:pt idx="1">
                  <c:v>44.223999999999997</c:v>
                </c:pt>
                <c:pt idx="2">
                  <c:v>78.299000000000007</c:v>
                </c:pt>
                <c:pt idx="3">
                  <c:v>97.720435979333075</c:v>
                </c:pt>
                <c:pt idx="4">
                  <c:v>163.74741045971632</c:v>
                </c:pt>
                <c:pt idx="5">
                  <c:v>240.8919890309275</c:v>
                </c:pt>
                <c:pt idx="6">
                  <c:v>293.03872121545459</c:v>
                </c:pt>
                <c:pt idx="7">
                  <c:v>364.51047110850209</c:v>
                </c:pt>
                <c:pt idx="8">
                  <c:v>376.78547841208552</c:v>
                </c:pt>
                <c:pt idx="9">
                  <c:v>373.05249155656674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688-45A4-A345-0EC7E0CB3B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Datos!$B$18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Datos!$C$18:$L$18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1644.8858991147597</c:v>
                </c:pt>
                <c:pt idx="4">
                  <c:v>1678.5557048851817</c:v>
                </c:pt>
                <c:pt idx="5">
                  <c:v>1750.3980090651764</c:v>
                </c:pt>
                <c:pt idx="6">
                  <c:v>1810.0289871310588</c:v>
                </c:pt>
                <c:pt idx="7">
                  <c:v>1908.8507888325134</c:v>
                </c:pt>
                <c:pt idx="8">
                  <c:v>1930.2842228405088</c:v>
                </c:pt>
                <c:pt idx="9">
                  <c:v>1907.3417655110327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688-45A4-A345-0EC7E0CB3B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Natural Gas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High Scenario</a:t>
            </a:r>
          </a:p>
        </c:rich>
      </c:tx>
      <c:layout>
        <c:manualLayout>
          <c:xMode val="edge"/>
          <c:yMode val="edge"/>
          <c:x val="0.30585246359822804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Datos!$B$36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Datos!$C$36:$L$36</c:f>
              <c:numCache>
                <c:formatCode>#,##0</c:formatCode>
                <c:ptCount val="10"/>
                <c:pt idx="0">
                  <c:v>3582.164263107139</c:v>
                </c:pt>
                <c:pt idx="1">
                  <c:v>3586.5965207498471</c:v>
                </c:pt>
                <c:pt idx="2">
                  <c:v>3683.2709455954227</c:v>
                </c:pt>
                <c:pt idx="3">
                  <c:v>3597.9511984440783</c:v>
                </c:pt>
                <c:pt idx="4">
                  <c:v>3380.8632480827496</c:v>
                </c:pt>
                <c:pt idx="5">
                  <c:v>3462.43630451633</c:v>
                </c:pt>
                <c:pt idx="6">
                  <c:v>3606.7873065011213</c:v>
                </c:pt>
                <c:pt idx="7">
                  <c:v>3560.7995878096972</c:v>
                </c:pt>
                <c:pt idx="8">
                  <c:v>3290.9144901235004</c:v>
                </c:pt>
                <c:pt idx="9">
                  <c:v>3120.4049713809409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140-44FC-846F-0B05DEA29107}"/>
            </c:ext>
          </c:extLst>
        </c:ser>
        <c:ser>
          <c:idx val="1"/>
          <c:order val="1"/>
          <c:tx>
            <c:strRef>
              <c:f>Datos!$B$37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Datos!$C$37:$L$37</c:f>
              <c:numCache>
                <c:formatCode>#,##0</c:formatCode>
                <c:ptCount val="10"/>
                <c:pt idx="0">
                  <c:v>21.423213242900481</c:v>
                </c:pt>
                <c:pt idx="1">
                  <c:v>42.554413208309917</c:v>
                </c:pt>
                <c:pt idx="2">
                  <c:v>110.36505440457771</c:v>
                </c:pt>
                <c:pt idx="3">
                  <c:v>183.3559853573521</c:v>
                </c:pt>
                <c:pt idx="4">
                  <c:v>313.11013496996327</c:v>
                </c:pt>
                <c:pt idx="5">
                  <c:v>447.73294206103577</c:v>
                </c:pt>
                <c:pt idx="6">
                  <c:v>539.26239290543765</c:v>
                </c:pt>
                <c:pt idx="7">
                  <c:v>554.93017412662903</c:v>
                </c:pt>
                <c:pt idx="8">
                  <c:v>531.07973919859432</c:v>
                </c:pt>
                <c:pt idx="9">
                  <c:v>487.48243864193608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140-44FC-846F-0B05DEA29107}"/>
            </c:ext>
          </c:extLst>
        </c:ser>
        <c:ser>
          <c:idx val="2"/>
          <c:order val="2"/>
          <c:tx>
            <c:strRef>
              <c:f>Datos!$B$38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Datos!$C$38:$L$38</c:f>
              <c:numCache>
                <c:formatCode>#,##0</c:formatCode>
                <c:ptCount val="10"/>
                <c:pt idx="0">
                  <c:v>99.691999999999993</c:v>
                </c:pt>
                <c:pt idx="1">
                  <c:v>87.559000000000196</c:v>
                </c:pt>
                <c:pt idx="2">
                  <c:v>83.377999999999702</c:v>
                </c:pt>
                <c:pt idx="3">
                  <c:v>96.138491480889328</c:v>
                </c:pt>
                <c:pt idx="4">
                  <c:v>96.85584207376327</c:v>
                </c:pt>
                <c:pt idx="5">
                  <c:v>106.0584144467712</c:v>
                </c:pt>
                <c:pt idx="6">
                  <c:v>124.108900840686</c:v>
                </c:pt>
                <c:pt idx="7">
                  <c:v>140.34016570769447</c:v>
                </c:pt>
                <c:pt idx="8">
                  <c:v>158.35375182159771</c:v>
                </c:pt>
                <c:pt idx="9">
                  <c:v>173.76739140053667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140-44FC-846F-0B05DEA29107}"/>
            </c:ext>
          </c:extLst>
        </c:ser>
        <c:ser>
          <c:idx val="3"/>
          <c:order val="3"/>
          <c:tx>
            <c:strRef>
              <c:f>Datos!$B$39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Datos!$C$39:$L$39</c:f>
              <c:numCache>
                <c:formatCode>#,##0</c:formatCode>
                <c:ptCount val="10"/>
                <c:pt idx="0">
                  <c:v>140.01600000000002</c:v>
                </c:pt>
                <c:pt idx="1">
                  <c:v>132.46299999999999</c:v>
                </c:pt>
                <c:pt idx="2">
                  <c:v>167.52500000000001</c:v>
                </c:pt>
                <c:pt idx="3">
                  <c:v>225.8114437966691</c:v>
                </c:pt>
                <c:pt idx="4">
                  <c:v>312.15576643740974</c:v>
                </c:pt>
                <c:pt idx="5">
                  <c:v>376.95923377556466</c:v>
                </c:pt>
                <c:pt idx="6">
                  <c:v>402.41732627334522</c:v>
                </c:pt>
                <c:pt idx="7">
                  <c:v>460.57388573192065</c:v>
                </c:pt>
                <c:pt idx="8">
                  <c:v>455.17282022407483</c:v>
                </c:pt>
                <c:pt idx="9">
                  <c:v>452.74447704999989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140-44FC-846F-0B05DEA291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Datos!$B$40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DE266DC4-29B0-46A9-B236-32AD99F4F196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1140-44FC-846F-0B05DEA2910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D114D91-8F75-42C6-93A6-84D27EF20E3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1140-44FC-846F-0B05DEA2910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4F97D93-CFD7-4C93-8157-8AECF7D8809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1140-44FC-846F-0B05DEA2910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E584D68-2212-45D6-89BC-1136A666F01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1140-44FC-846F-0B05DEA2910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4C02640-D0A9-40B7-9CF8-6AA16F13913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1140-44FC-846F-0B05DEA2910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9133226-F348-4FA6-8B38-2488FC148E42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1140-44FC-846F-0B05DEA2910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F45AAD9-7C46-45C6-88AE-95BF4776A8A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1140-44FC-846F-0B05DEA2910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5839B9F-FCBA-44E2-AAE9-46E0AB8DB4C5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1140-44FC-846F-0B05DEA2910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7FC8642-CF5C-43FB-978F-A0CDDE0D35F1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1140-44FC-846F-0B05DEA2910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F49A243-E047-473E-AD9A-BFD6CB72223B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1140-44FC-846F-0B05DEA291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Datos!$C$40:$L$40</c:f>
              <c:numCache>
                <c:formatCode>#,##0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4103.2571190789886</c:v>
                </c:pt>
                <c:pt idx="4">
                  <c:v>4102.9849915638861</c:v>
                </c:pt>
                <c:pt idx="5">
                  <c:v>4393.1868947997018</c:v>
                </c:pt>
                <c:pt idx="6">
                  <c:v>4672.5759265205907</c:v>
                </c:pt>
                <c:pt idx="7">
                  <c:v>4716.643813375942</c:v>
                </c:pt>
                <c:pt idx="8">
                  <c:v>4435.5208013677675</c:v>
                </c:pt>
                <c:pt idx="9">
                  <c:v>4234.3992784734137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Datos!$C$41:$L$41</c15:f>
                <c15:dlblRangeCache>
                  <c:ptCount val="10"/>
                  <c:pt idx="0">
                    <c:v> 3.84 B </c:v>
                  </c:pt>
                  <c:pt idx="1">
                    <c:v> 3.85 B </c:v>
                  </c:pt>
                  <c:pt idx="2">
                    <c:v> 4.04 B </c:v>
                  </c:pt>
                  <c:pt idx="3">
                    <c:v> 4.1 B </c:v>
                  </c:pt>
                  <c:pt idx="4">
                    <c:v> 4.1 B </c:v>
                  </c:pt>
                  <c:pt idx="5">
                    <c:v> 4.39 B </c:v>
                  </c:pt>
                  <c:pt idx="6">
                    <c:v> 4.67 B </c:v>
                  </c:pt>
                  <c:pt idx="7">
                    <c:v> 4.72 B </c:v>
                  </c:pt>
                  <c:pt idx="8">
                    <c:v> 4.44 B </c:v>
                  </c:pt>
                  <c:pt idx="9">
                    <c:v> 4.23 B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1140-44FC-846F-0B05DEA291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million</a:t>
                </a:r>
                <a:r>
                  <a:rPr lang="es-MX" baseline="0"/>
                  <a:t> cubic feet</a:t>
                </a:r>
                <a:r>
                  <a:rPr lang="es-MX"/>
                  <a:t>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Oil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Base Scenario</a:t>
            </a:r>
          </a:p>
        </c:rich>
      </c:tx>
      <c:layout>
        <c:manualLayout>
          <c:xMode val="edge"/>
          <c:yMode val="edge"/>
          <c:x val="0.33957389547879996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Datos!$B$14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Datos!$C$14:$L$14</c:f>
              <c:numCache>
                <c:formatCode>_-* #,##0_-;\-* #,##0_-;_-* "-"??_-;_-@_-</c:formatCode>
                <c:ptCount val="10"/>
                <c:pt idx="0">
                  <c:v>1533.4836126392277</c:v>
                </c:pt>
                <c:pt idx="1">
                  <c:v>1490.0166619741494</c:v>
                </c:pt>
                <c:pt idx="2">
                  <c:v>1369.5830301863641</c:v>
                </c:pt>
                <c:pt idx="3">
                  <c:v>1359.1629976664294</c:v>
                </c:pt>
                <c:pt idx="4">
                  <c:v>1288.7184724915633</c:v>
                </c:pt>
                <c:pt idx="5">
                  <c:v>1245.0631445559991</c:v>
                </c:pt>
                <c:pt idx="6">
                  <c:v>1208.3802778683903</c:v>
                </c:pt>
                <c:pt idx="7">
                  <c:v>1188.5080553028231</c:v>
                </c:pt>
                <c:pt idx="8">
                  <c:v>1153.9343286548237</c:v>
                </c:pt>
                <c:pt idx="9">
                  <c:v>1096.4182009970698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09-4B69-9E03-0F30FCB715C0}"/>
            </c:ext>
          </c:extLst>
        </c:ser>
        <c:ser>
          <c:idx val="1"/>
          <c:order val="1"/>
          <c:tx>
            <c:strRef>
              <c:f>Datos!$B$15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Datos!$C$15:$L$15</c:f>
              <c:numCache>
                <c:formatCode>_-* #,##0_-;\-* #,##0_-;_-* "-"??_-;_-@_-</c:formatCode>
                <c:ptCount val="10"/>
                <c:pt idx="0">
                  <c:v>11.966226517101299</c:v>
                </c:pt>
                <c:pt idx="1">
                  <c:v>37.8472222616195</c:v>
                </c:pt>
                <c:pt idx="2">
                  <c:v>79.869417382945713</c:v>
                </c:pt>
                <c:pt idx="3">
                  <c:v>80.830028705235279</c:v>
                </c:pt>
                <c:pt idx="4">
                  <c:v>109.48578117185306</c:v>
                </c:pt>
                <c:pt idx="5">
                  <c:v>131.88940308434624</c:v>
                </c:pt>
                <c:pt idx="6">
                  <c:v>157.71468490170597</c:v>
                </c:pt>
                <c:pt idx="7">
                  <c:v>190.49895751780662</c:v>
                </c:pt>
                <c:pt idx="8">
                  <c:v>221.35972629938888</c:v>
                </c:pt>
                <c:pt idx="9">
                  <c:v>257.43011669128185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09-4B69-9E03-0F30FCB715C0}"/>
            </c:ext>
          </c:extLst>
        </c:ser>
        <c:ser>
          <c:idx val="2"/>
          <c:order val="2"/>
          <c:tx>
            <c:strRef>
              <c:f>Datos!$B$16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Datos!$C$16:$L$16</c:f>
              <c:numCache>
                <c:formatCode>_-* #,##0_-;\-* #,##0_-;_-* "-"??_-;_-@_-</c:formatCode>
                <c:ptCount val="10"/>
                <c:pt idx="0">
                  <c:v>82.004000000000133</c:v>
                </c:pt>
                <c:pt idx="1">
                  <c:v>92.627999999999929</c:v>
                </c:pt>
                <c:pt idx="2">
                  <c:v>97.267999999999802</c:v>
                </c:pt>
                <c:pt idx="3">
                  <c:v>107.17243676376184</c:v>
                </c:pt>
                <c:pt idx="4">
                  <c:v>116.60404076204927</c:v>
                </c:pt>
                <c:pt idx="5">
                  <c:v>132.55347239390363</c:v>
                </c:pt>
                <c:pt idx="6">
                  <c:v>150.89530314550777</c:v>
                </c:pt>
                <c:pt idx="7">
                  <c:v>165.33330490338147</c:v>
                </c:pt>
                <c:pt idx="8">
                  <c:v>178.20468947421074</c:v>
                </c:pt>
                <c:pt idx="9">
                  <c:v>180.44095626611426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09-4B69-9E03-0F30FCB715C0}"/>
            </c:ext>
          </c:extLst>
        </c:ser>
        <c:ser>
          <c:idx val="3"/>
          <c:order val="3"/>
          <c:tx>
            <c:strRef>
              <c:f>Datos!$B$17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Datos!$C$17:$L$17</c:f>
              <c:numCache>
                <c:formatCode>_-* #,##0_-;\-* #,##0_-;_-* "-"??_-;_-@_-</c:formatCode>
                <c:ptCount val="10"/>
                <c:pt idx="0">
                  <c:v>35.613</c:v>
                </c:pt>
                <c:pt idx="1">
                  <c:v>44.223999999999997</c:v>
                </c:pt>
                <c:pt idx="2">
                  <c:v>78.299000000000007</c:v>
                </c:pt>
                <c:pt idx="3">
                  <c:v>97.720435979333075</c:v>
                </c:pt>
                <c:pt idx="4">
                  <c:v>163.74741045971632</c:v>
                </c:pt>
                <c:pt idx="5">
                  <c:v>240.8919890309275</c:v>
                </c:pt>
                <c:pt idx="6">
                  <c:v>293.03872121545459</c:v>
                </c:pt>
                <c:pt idx="7">
                  <c:v>364.51047110850209</c:v>
                </c:pt>
                <c:pt idx="8">
                  <c:v>376.78547841208552</c:v>
                </c:pt>
                <c:pt idx="9">
                  <c:v>373.05249155656674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B09-4B69-9E03-0F30FCB715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Datos!$B$18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B2F7522F-A122-4520-9E35-83106DB2D66E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B09-4B69-9E03-0F30FCB715C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9C5A623-C528-4545-AF32-42C94AF94CF8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B09-4B69-9E03-0F30FCB715C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4CE6027-CA72-4E64-BA6D-9D74AFE9A8A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B09-4B69-9E03-0F30FCB715C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F5E821A-05AA-43C4-A13C-A30A70B22C95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B09-4B69-9E03-0F30FCB715C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F76AFA3-F65D-4C68-A8F8-0B6DB105090F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B09-4B69-9E03-0F30FCB715C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DCE28FA-429D-44CF-8CA5-2D222DA4B368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B09-4B69-9E03-0F30FCB715C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F9A524E-E88D-4378-A72F-22C1914E54E6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B09-4B69-9E03-0F30FCB715C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7259114-0868-4822-A5A0-44DD6C20923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B09-4B69-9E03-0F30FCB715C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279A59C-512C-4DB0-8D41-210043EBDFC1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B09-4B69-9E03-0F30FCB715C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37E31BC-5912-4CED-9965-1769F0268445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B09-4B69-9E03-0F30FCB715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Datos!$C$18:$L$18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1644.8858991147597</c:v>
                </c:pt>
                <c:pt idx="4">
                  <c:v>1678.5557048851817</c:v>
                </c:pt>
                <c:pt idx="5">
                  <c:v>1750.3980090651764</c:v>
                </c:pt>
                <c:pt idx="6">
                  <c:v>1810.0289871310588</c:v>
                </c:pt>
                <c:pt idx="7">
                  <c:v>1908.8507888325134</c:v>
                </c:pt>
                <c:pt idx="8">
                  <c:v>1930.2842228405088</c:v>
                </c:pt>
                <c:pt idx="9">
                  <c:v>1907.3417655110327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Datos!$C$19:$L$19</c15:f>
                <c15:dlblRangeCache>
                  <c:ptCount val="10"/>
                  <c:pt idx="0">
                    <c:v> 1.66 M </c:v>
                  </c:pt>
                  <c:pt idx="1">
                    <c:v> 1.66 M </c:v>
                  </c:pt>
                  <c:pt idx="2">
                    <c:v> 1.63 M </c:v>
                  </c:pt>
                  <c:pt idx="3">
                    <c:v> 1.64 M </c:v>
                  </c:pt>
                  <c:pt idx="4">
                    <c:v> 1.68 M </c:v>
                  </c:pt>
                  <c:pt idx="5">
                    <c:v> 1.75 M </c:v>
                  </c:pt>
                  <c:pt idx="6">
                    <c:v> 1.81 M </c:v>
                  </c:pt>
                  <c:pt idx="7">
                    <c:v> 1.91 M </c:v>
                  </c:pt>
                  <c:pt idx="8">
                    <c:v> 1.93 M </c:v>
                  </c:pt>
                  <c:pt idx="9">
                    <c:v> 1.91 M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EB09-4B69-9E03-0F30FCB715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Oil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Low Scenario</a:t>
            </a:r>
          </a:p>
        </c:rich>
      </c:tx>
      <c:layout>
        <c:manualLayout>
          <c:xMode val="edge"/>
          <c:yMode val="edge"/>
          <c:x val="0.33957389547879996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Datos!$B$22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Datos!$C$22:$L$22</c:f>
              <c:numCache>
                <c:formatCode>_-* #,##0_-;\-* #,##0_-;_-* "-"??_-;_-@_-</c:formatCode>
                <c:ptCount val="10"/>
                <c:pt idx="0">
                  <c:v>1533.4836126392277</c:v>
                </c:pt>
                <c:pt idx="1">
                  <c:v>1490.0166619741494</c:v>
                </c:pt>
                <c:pt idx="2">
                  <c:v>1369.5830301863641</c:v>
                </c:pt>
                <c:pt idx="3">
                  <c:v>1349.1360918393621</c:v>
                </c:pt>
                <c:pt idx="4">
                  <c:v>1240.9714612368928</c:v>
                </c:pt>
                <c:pt idx="5">
                  <c:v>1199.9900057183099</c:v>
                </c:pt>
                <c:pt idx="6">
                  <c:v>1181.8111385131422</c:v>
                </c:pt>
                <c:pt idx="7">
                  <c:v>1187.3484502675105</c:v>
                </c:pt>
                <c:pt idx="8">
                  <c:v>1150.5322334542234</c:v>
                </c:pt>
                <c:pt idx="9">
                  <c:v>1091.2588356606311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A5-41FE-9D29-633EDDBD30BE}"/>
            </c:ext>
          </c:extLst>
        </c:ser>
        <c:ser>
          <c:idx val="1"/>
          <c:order val="1"/>
          <c:tx>
            <c:strRef>
              <c:f>Datos!$B$23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Datos!$C$23:$L$23</c:f>
              <c:numCache>
                <c:formatCode>_-* #,##0_-;\-* #,##0_-;_-* "-"??_-;_-@_-</c:formatCode>
                <c:ptCount val="10"/>
                <c:pt idx="0">
                  <c:v>11.966226517101299</c:v>
                </c:pt>
                <c:pt idx="1">
                  <c:v>37.8472222616195</c:v>
                </c:pt>
                <c:pt idx="2">
                  <c:v>79.869417382945713</c:v>
                </c:pt>
                <c:pt idx="3">
                  <c:v>55.098411020897174</c:v>
                </c:pt>
                <c:pt idx="4">
                  <c:v>78.015586839128204</c:v>
                </c:pt>
                <c:pt idx="5">
                  <c:v>94.987246096415802</c:v>
                </c:pt>
                <c:pt idx="6">
                  <c:v>116.42460455678831</c:v>
                </c:pt>
                <c:pt idx="7">
                  <c:v>147.67095291978418</c:v>
                </c:pt>
                <c:pt idx="8">
                  <c:v>179.67096204773185</c:v>
                </c:pt>
                <c:pt idx="9">
                  <c:v>217.84731347869129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A5-41FE-9D29-633EDDBD30BE}"/>
            </c:ext>
          </c:extLst>
        </c:ser>
        <c:ser>
          <c:idx val="2"/>
          <c:order val="2"/>
          <c:tx>
            <c:strRef>
              <c:f>Datos!$B$24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Datos!$C$24:$L$24</c:f>
              <c:numCache>
                <c:formatCode>_-* #,##0_-;\-* #,##0_-;_-* "-"??_-;_-@_-</c:formatCode>
                <c:ptCount val="10"/>
                <c:pt idx="0">
                  <c:v>82.004000000000133</c:v>
                </c:pt>
                <c:pt idx="1">
                  <c:v>92.627999999999929</c:v>
                </c:pt>
                <c:pt idx="2">
                  <c:v>97.267999999999802</c:v>
                </c:pt>
                <c:pt idx="3">
                  <c:v>107.17243676376184</c:v>
                </c:pt>
                <c:pt idx="4">
                  <c:v>116.60404076204927</c:v>
                </c:pt>
                <c:pt idx="5">
                  <c:v>132.55347239390363</c:v>
                </c:pt>
                <c:pt idx="6">
                  <c:v>150.89530314550777</c:v>
                </c:pt>
                <c:pt idx="7">
                  <c:v>165.33330490338147</c:v>
                </c:pt>
                <c:pt idx="8">
                  <c:v>178.20468947421074</c:v>
                </c:pt>
                <c:pt idx="9">
                  <c:v>180.44095626611426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A5-41FE-9D29-633EDDBD30BE}"/>
            </c:ext>
          </c:extLst>
        </c:ser>
        <c:ser>
          <c:idx val="3"/>
          <c:order val="3"/>
          <c:tx>
            <c:strRef>
              <c:f>Datos!$B$25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Datos!$C$25:$L$25</c:f>
              <c:numCache>
                <c:formatCode>_-* #,##0_-;\-* #,##0_-;_-* "-"??_-;_-@_-</c:formatCode>
                <c:ptCount val="10"/>
                <c:pt idx="0">
                  <c:v>35.613</c:v>
                </c:pt>
                <c:pt idx="1">
                  <c:v>44.223999999999997</c:v>
                </c:pt>
                <c:pt idx="2">
                  <c:v>78.299000000000007</c:v>
                </c:pt>
                <c:pt idx="3">
                  <c:v>89.693797691787694</c:v>
                </c:pt>
                <c:pt idx="4">
                  <c:v>150.99911187366354</c:v>
                </c:pt>
                <c:pt idx="5">
                  <c:v>226.20869518187823</c:v>
                </c:pt>
                <c:pt idx="6">
                  <c:v>277.58896610868157</c:v>
                </c:pt>
                <c:pt idx="7">
                  <c:v>335.7070690231817</c:v>
                </c:pt>
                <c:pt idx="8">
                  <c:v>348.57393767635648</c:v>
                </c:pt>
                <c:pt idx="9">
                  <c:v>346.07718539661539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A5-41FE-9D29-633EDDBD30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Datos!$B$26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BB65D1E5-9252-4823-B3A6-A2CA8EDDDB42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6A5-41FE-9D29-633EDDBD30B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F6A6CD4-3896-4A03-A0F9-634681FB8BB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26A5-41FE-9D29-633EDDBD30B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E9BD9A8-5137-48ED-86F7-3E13ABC2361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26A5-41FE-9D29-633EDDBD30B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1322105-BA43-4C63-960F-2E47387B8D3F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26A5-41FE-9D29-633EDDBD30B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6B65184-A90E-4FDD-9564-471D4CFA5C8B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26A5-41FE-9D29-633EDDBD30B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A498EAB-5814-41A1-9617-8405A1D19FD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26A5-41FE-9D29-633EDDBD30B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B48F3FB-629A-48F9-B6EA-B597DAD6CEF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26A5-41FE-9D29-633EDDBD30B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1AF542E-A768-45AE-8100-9298245CDC49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26A5-41FE-9D29-633EDDBD30B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CB07C55-B5EF-4D92-A8D7-63C83D1081A5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26A5-41FE-9D29-633EDDBD30B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48CF1E0-2204-408C-9765-C20FE1E737B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26A5-41FE-9D29-633EDDBD30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Datos!$C$26:$L$26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1601.1007373158088</c:v>
                </c:pt>
                <c:pt idx="4">
                  <c:v>1586.5902007117338</c:v>
                </c:pt>
                <c:pt idx="5">
                  <c:v>1653.7394193905077</c:v>
                </c:pt>
                <c:pt idx="6">
                  <c:v>1726.72001232412</c:v>
                </c:pt>
                <c:pt idx="7">
                  <c:v>1836.059777113858</c:v>
                </c:pt>
                <c:pt idx="8">
                  <c:v>1856.9818226525224</c:v>
                </c:pt>
                <c:pt idx="9">
                  <c:v>1835.6242908020522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Datos!$C$27:$L$27</c15:f>
                <c15:dlblRangeCache>
                  <c:ptCount val="10"/>
                  <c:pt idx="0">
                    <c:v> 1.66 M </c:v>
                  </c:pt>
                  <c:pt idx="1">
                    <c:v> 1.66 M </c:v>
                  </c:pt>
                  <c:pt idx="2">
                    <c:v> 1.63 M </c:v>
                  </c:pt>
                  <c:pt idx="3">
                    <c:v> 1.6 M </c:v>
                  </c:pt>
                  <c:pt idx="4">
                    <c:v> 1.59 M </c:v>
                  </c:pt>
                  <c:pt idx="5">
                    <c:v> 1.65 M </c:v>
                  </c:pt>
                  <c:pt idx="6">
                    <c:v> 1.73 M </c:v>
                  </c:pt>
                  <c:pt idx="7">
                    <c:v> 1.84 M </c:v>
                  </c:pt>
                  <c:pt idx="8">
                    <c:v> 1.86 M </c:v>
                  </c:pt>
                  <c:pt idx="9">
                    <c:v> 1.84 M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26A5-41FE-9D29-633EDDBD30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Natural Gas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Base Scenario</a:t>
            </a:r>
          </a:p>
        </c:rich>
      </c:tx>
      <c:layout>
        <c:manualLayout>
          <c:xMode val="edge"/>
          <c:yMode val="edge"/>
          <c:x val="0.30585246359822804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Datos!$B$44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Datos!$C$44:$L$44</c:f>
              <c:numCache>
                <c:formatCode>#,##0</c:formatCode>
                <c:ptCount val="10"/>
                <c:pt idx="0">
                  <c:v>3582.164263107139</c:v>
                </c:pt>
                <c:pt idx="1">
                  <c:v>3586.5965207498471</c:v>
                </c:pt>
                <c:pt idx="2">
                  <c:v>3683.2709455954227</c:v>
                </c:pt>
                <c:pt idx="3">
                  <c:v>3578.6925530637341</c:v>
                </c:pt>
                <c:pt idx="4">
                  <c:v>3305.007991104902</c:v>
                </c:pt>
                <c:pt idx="5">
                  <c:v>3315.8730396747715</c:v>
                </c:pt>
                <c:pt idx="6">
                  <c:v>3348.6401994005419</c:v>
                </c:pt>
                <c:pt idx="7">
                  <c:v>3276.0924366456065</c:v>
                </c:pt>
                <c:pt idx="8">
                  <c:v>3003.1563154191754</c:v>
                </c:pt>
                <c:pt idx="9">
                  <c:v>2815.3113508833967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F28-4620-9E17-6063E2353C18}"/>
            </c:ext>
          </c:extLst>
        </c:ser>
        <c:ser>
          <c:idx val="1"/>
          <c:order val="1"/>
          <c:tx>
            <c:strRef>
              <c:f>Datos!$B$45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Datos!$C$45:$L$45</c:f>
              <c:numCache>
                <c:formatCode>#,##0</c:formatCode>
                <c:ptCount val="10"/>
                <c:pt idx="0">
                  <c:v>21.423213242900481</c:v>
                </c:pt>
                <c:pt idx="1">
                  <c:v>42.554413208309917</c:v>
                </c:pt>
                <c:pt idx="2">
                  <c:v>110.36505440457771</c:v>
                </c:pt>
                <c:pt idx="3">
                  <c:v>173.7636536004369</c:v>
                </c:pt>
                <c:pt idx="4">
                  <c:v>255.45649450573771</c:v>
                </c:pt>
                <c:pt idx="5">
                  <c:v>329.32224075666483</c:v>
                </c:pt>
                <c:pt idx="6">
                  <c:v>380.16251923474425</c:v>
                </c:pt>
                <c:pt idx="7">
                  <c:v>404.15689565478044</c:v>
                </c:pt>
                <c:pt idx="8">
                  <c:v>367.44660137797098</c:v>
                </c:pt>
                <c:pt idx="9">
                  <c:v>323.73884745853564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F28-4620-9E17-6063E2353C18}"/>
            </c:ext>
          </c:extLst>
        </c:ser>
        <c:ser>
          <c:idx val="2"/>
          <c:order val="2"/>
          <c:tx>
            <c:strRef>
              <c:f>Datos!$B$46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Datos!$C$46:$L$46</c:f>
              <c:numCache>
                <c:formatCode>#,##0</c:formatCode>
                <c:ptCount val="10"/>
                <c:pt idx="0">
                  <c:v>99.691999999999993</c:v>
                </c:pt>
                <c:pt idx="1">
                  <c:v>87.559000000000196</c:v>
                </c:pt>
                <c:pt idx="2">
                  <c:v>83.377999999999702</c:v>
                </c:pt>
                <c:pt idx="3">
                  <c:v>96.138491480889328</c:v>
                </c:pt>
                <c:pt idx="4">
                  <c:v>96.85584207376327</c:v>
                </c:pt>
                <c:pt idx="5">
                  <c:v>106.0584144467712</c:v>
                </c:pt>
                <c:pt idx="6">
                  <c:v>120.61119606625967</c:v>
                </c:pt>
                <c:pt idx="7">
                  <c:v>126.61120131478299</c:v>
                </c:pt>
                <c:pt idx="8">
                  <c:v>132.21518814484341</c:v>
                </c:pt>
                <c:pt idx="9">
                  <c:v>133.87212180262941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F28-4620-9E17-6063E2353C18}"/>
            </c:ext>
          </c:extLst>
        </c:ser>
        <c:ser>
          <c:idx val="3"/>
          <c:order val="3"/>
          <c:tx>
            <c:strRef>
              <c:f>Datos!$B$47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Datos!$C$47:$L$47</c:f>
              <c:numCache>
                <c:formatCode>#,##0</c:formatCode>
                <c:ptCount val="10"/>
                <c:pt idx="0">
                  <c:v>140.01600000000002</c:v>
                </c:pt>
                <c:pt idx="1">
                  <c:v>132.46299999999999</c:v>
                </c:pt>
                <c:pt idx="2">
                  <c:v>167.52500000000001</c:v>
                </c:pt>
                <c:pt idx="3">
                  <c:v>216.91413749479563</c:v>
                </c:pt>
                <c:pt idx="4">
                  <c:v>298.91705772079411</c:v>
                </c:pt>
                <c:pt idx="5">
                  <c:v>361.8403905802042</c:v>
                </c:pt>
                <c:pt idx="6">
                  <c:v>377.96911813134813</c:v>
                </c:pt>
                <c:pt idx="7">
                  <c:v>431.87045313490205</c:v>
                </c:pt>
                <c:pt idx="8">
                  <c:v>415.81529271196086</c:v>
                </c:pt>
                <c:pt idx="9">
                  <c:v>402.06494019717337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F28-4620-9E17-6063E2353C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Datos!$B$48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394017A2-D1A5-4739-B754-F398EC25B9F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CF28-4620-9E17-6063E2353C1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B582F62-32D9-4245-9DE8-07A53009B506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CF28-4620-9E17-6063E2353C1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A12CA9E-2A16-476A-AF31-F31C15823B3B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CF28-4620-9E17-6063E2353C1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DD93C24-26F6-47AB-85E3-C6E45A547A8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CF28-4620-9E17-6063E2353C1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FFA84B1-0D29-4C7E-A117-08B44E1B0878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CF28-4620-9E17-6063E2353C1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E95E4F4-0826-415A-9F61-71E83D0E2DD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CF28-4620-9E17-6063E2353C1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9759126-0109-454C-8888-BBB2A7055068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CF28-4620-9E17-6063E2353C1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B456AE8-2190-4845-B23B-87434B28E1A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CF28-4620-9E17-6063E2353C1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B1A5729-ACC7-4096-9AD5-29143278735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CF28-4620-9E17-6063E2353C1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977B574-3EDA-4C44-B306-29A96A4A9DE1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CF28-4620-9E17-6063E2353C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Datos!$C$48:$L$48</c:f>
              <c:numCache>
                <c:formatCode>#,##0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4065.508835639856</c:v>
                </c:pt>
                <c:pt idx="4">
                  <c:v>3956.2373854051971</c:v>
                </c:pt>
                <c:pt idx="5">
                  <c:v>4113.0940854584114</c:v>
                </c:pt>
                <c:pt idx="6">
                  <c:v>4227.3830328328941</c:v>
                </c:pt>
                <c:pt idx="7">
                  <c:v>4238.7309867500717</c:v>
                </c:pt>
                <c:pt idx="8">
                  <c:v>3918.6333976539509</c:v>
                </c:pt>
                <c:pt idx="9">
                  <c:v>3674.9872603417348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Datos!$C$49:$L$49</c15:f>
                <c15:dlblRangeCache>
                  <c:ptCount val="10"/>
                  <c:pt idx="0">
                    <c:v> 3.84 B </c:v>
                  </c:pt>
                  <c:pt idx="1">
                    <c:v> 3.85 B </c:v>
                  </c:pt>
                  <c:pt idx="2">
                    <c:v> 4.04 B </c:v>
                  </c:pt>
                  <c:pt idx="3">
                    <c:v> 4.07 B </c:v>
                  </c:pt>
                  <c:pt idx="4">
                    <c:v> 3.96 B </c:v>
                  </c:pt>
                  <c:pt idx="5">
                    <c:v> 4.11 B </c:v>
                  </c:pt>
                  <c:pt idx="6">
                    <c:v> 4.23 B </c:v>
                  </c:pt>
                  <c:pt idx="7">
                    <c:v> 4.24 B </c:v>
                  </c:pt>
                  <c:pt idx="8">
                    <c:v> 3.92 B </c:v>
                  </c:pt>
                  <c:pt idx="9">
                    <c:v> 3.67 B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CF28-4620-9E17-6063E2353C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million</a:t>
                </a:r>
                <a:r>
                  <a:rPr lang="es-MX" baseline="0"/>
                  <a:t> cubic feet</a:t>
                </a:r>
                <a:r>
                  <a:rPr lang="es-MX"/>
                  <a:t>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Natural Gas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Low Scenario</a:t>
            </a:r>
          </a:p>
        </c:rich>
      </c:tx>
      <c:layout>
        <c:manualLayout>
          <c:xMode val="edge"/>
          <c:yMode val="edge"/>
          <c:x val="0.30585246359822804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Datos!$B$52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Datos!$C$52:$L$52</c:f>
              <c:numCache>
                <c:formatCode>#,##0</c:formatCode>
                <c:ptCount val="10"/>
                <c:pt idx="0">
                  <c:v>3582.164263107139</c:v>
                </c:pt>
                <c:pt idx="1">
                  <c:v>3586.5965207498471</c:v>
                </c:pt>
                <c:pt idx="2">
                  <c:v>3683.2709455954227</c:v>
                </c:pt>
                <c:pt idx="3">
                  <c:v>3517.1836645225922</c:v>
                </c:pt>
                <c:pt idx="4">
                  <c:v>3275.7078489892097</c:v>
                </c:pt>
                <c:pt idx="5">
                  <c:v>3254.7484307906766</c:v>
                </c:pt>
                <c:pt idx="6">
                  <c:v>3207.5024976650939</c:v>
                </c:pt>
                <c:pt idx="7">
                  <c:v>3101.4836819504667</c:v>
                </c:pt>
                <c:pt idx="8">
                  <c:v>2867.943924646775</c:v>
                </c:pt>
                <c:pt idx="9">
                  <c:v>2674.7375795596945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A97-4D10-948C-6262C1D88B44}"/>
            </c:ext>
          </c:extLst>
        </c:ser>
        <c:ser>
          <c:idx val="1"/>
          <c:order val="1"/>
          <c:tx>
            <c:strRef>
              <c:f>Datos!$B$53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Datos!$C$53:$L$53</c:f>
              <c:numCache>
                <c:formatCode>#,##0</c:formatCode>
                <c:ptCount val="10"/>
                <c:pt idx="0">
                  <c:v>21.423213242900481</c:v>
                </c:pt>
                <c:pt idx="1">
                  <c:v>42.554413208309917</c:v>
                </c:pt>
                <c:pt idx="2">
                  <c:v>110.36505440457771</c:v>
                </c:pt>
                <c:pt idx="3">
                  <c:v>69.220076197411572</c:v>
                </c:pt>
                <c:pt idx="4">
                  <c:v>147.12095808647075</c:v>
                </c:pt>
                <c:pt idx="5">
                  <c:v>211.69125182292615</c:v>
                </c:pt>
                <c:pt idx="6">
                  <c:v>259.35929867265952</c:v>
                </c:pt>
                <c:pt idx="7">
                  <c:v>286.84639399448537</c:v>
                </c:pt>
                <c:pt idx="8">
                  <c:v>256.30066101803402</c:v>
                </c:pt>
                <c:pt idx="9">
                  <c:v>221.17455509717246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A97-4D10-948C-6262C1D88B44}"/>
            </c:ext>
          </c:extLst>
        </c:ser>
        <c:ser>
          <c:idx val="2"/>
          <c:order val="2"/>
          <c:tx>
            <c:strRef>
              <c:f>Datos!$B$54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Datos!$C$54:$L$54</c:f>
              <c:numCache>
                <c:formatCode>#,##0</c:formatCode>
                <c:ptCount val="10"/>
                <c:pt idx="0">
                  <c:v>99.691999999999993</c:v>
                </c:pt>
                <c:pt idx="1">
                  <c:v>87.559000000000196</c:v>
                </c:pt>
                <c:pt idx="2">
                  <c:v>83.377999999999702</c:v>
                </c:pt>
                <c:pt idx="3">
                  <c:v>96.138491480889328</c:v>
                </c:pt>
                <c:pt idx="4">
                  <c:v>96.85584207376327</c:v>
                </c:pt>
                <c:pt idx="5">
                  <c:v>106.0584144467712</c:v>
                </c:pt>
                <c:pt idx="6">
                  <c:v>120.61119606625967</c:v>
                </c:pt>
                <c:pt idx="7">
                  <c:v>126.61120131478299</c:v>
                </c:pt>
                <c:pt idx="8">
                  <c:v>132.21518814484341</c:v>
                </c:pt>
                <c:pt idx="9">
                  <c:v>133.87212180262941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97-4D10-948C-6262C1D88B44}"/>
            </c:ext>
          </c:extLst>
        </c:ser>
        <c:ser>
          <c:idx val="3"/>
          <c:order val="3"/>
          <c:tx>
            <c:strRef>
              <c:f>Datos!$B$55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Datos!$C$55:$L$55</c:f>
              <c:numCache>
                <c:formatCode>#,##0</c:formatCode>
                <c:ptCount val="10"/>
                <c:pt idx="0">
                  <c:v>140.01600000000002</c:v>
                </c:pt>
                <c:pt idx="1">
                  <c:v>132.46299999999999</c:v>
                </c:pt>
                <c:pt idx="2">
                  <c:v>167.52500000000001</c:v>
                </c:pt>
                <c:pt idx="3">
                  <c:v>207.45917274278605</c:v>
                </c:pt>
                <c:pt idx="4">
                  <c:v>284.55003075567822</c:v>
                </c:pt>
                <c:pt idx="5">
                  <c:v>345.23512647314027</c:v>
                </c:pt>
                <c:pt idx="6">
                  <c:v>361.97744738358455</c:v>
                </c:pt>
                <c:pt idx="7">
                  <c:v>384.91623493190298</c:v>
                </c:pt>
                <c:pt idx="8">
                  <c:v>373.3719391305309</c:v>
                </c:pt>
                <c:pt idx="9">
                  <c:v>362.08902024854825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97-4D10-948C-6262C1D88B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Datos!$B$56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5FD7675B-1F34-4FEB-862C-8139FB4A72B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4A97-4D10-948C-6262C1D88B4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568A0F4-FFD0-4ECE-BD5E-2F126C86896B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4A97-4D10-948C-6262C1D88B4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9357465-3996-4FAC-8F1F-CC0C6E82C0A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4A97-4D10-948C-6262C1D88B4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EF77379-F1C6-4C17-8D98-B0B3A8A8B9CA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4A97-4D10-948C-6262C1D88B4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8811437-50B6-48FF-B5A3-C82841B1A1C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4A97-4D10-948C-6262C1D88B4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9572E05-9009-4EEF-8855-B741A880D56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4A97-4D10-948C-6262C1D88B4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DE5A574-4D07-4AE5-945F-CCD617A2C586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4A97-4D10-948C-6262C1D88B4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75E225B-4342-4B1D-A82A-937BF2084509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4A97-4D10-948C-6262C1D88B4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4CACFF8-9598-4665-84E9-886DE12A8A8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4A97-4D10-948C-6262C1D88B4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112BB93-35AB-448C-8983-49F3B55306F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4A97-4D10-948C-6262C1D88B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Datos!$C$56:$L$56</c:f>
              <c:numCache>
                <c:formatCode>#,##0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3890.0014049436791</c:v>
                </c:pt>
                <c:pt idx="4">
                  <c:v>3804.2346799051215</c:v>
                </c:pt>
                <c:pt idx="5">
                  <c:v>3917.7332235335139</c:v>
                </c:pt>
                <c:pt idx="6">
                  <c:v>3949.4504397875976</c:v>
                </c:pt>
                <c:pt idx="7">
                  <c:v>3899.8575121916383</c:v>
                </c:pt>
                <c:pt idx="8">
                  <c:v>3629.8317129401835</c:v>
                </c:pt>
                <c:pt idx="9">
                  <c:v>3391.8732767080446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Datos!$C$57:$L$57</c15:f>
                <c15:dlblRangeCache>
                  <c:ptCount val="10"/>
                  <c:pt idx="0">
                    <c:v> 3.84 B </c:v>
                  </c:pt>
                  <c:pt idx="1">
                    <c:v> 3.85 B </c:v>
                  </c:pt>
                  <c:pt idx="2">
                    <c:v> 4.04 B </c:v>
                  </c:pt>
                  <c:pt idx="3">
                    <c:v> 3.89 B </c:v>
                  </c:pt>
                  <c:pt idx="4">
                    <c:v> 3.8 B </c:v>
                  </c:pt>
                  <c:pt idx="5">
                    <c:v> 3.92 B </c:v>
                  </c:pt>
                  <c:pt idx="6">
                    <c:v> 3.95 B </c:v>
                  </c:pt>
                  <c:pt idx="7">
                    <c:v> 3.9 B </c:v>
                  </c:pt>
                  <c:pt idx="8">
                    <c:v> 3.63 B </c:v>
                  </c:pt>
                  <c:pt idx="9">
                    <c:v> 3.39 B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4A97-4D10-948C-6262C1D88B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million</a:t>
                </a:r>
                <a:r>
                  <a:rPr lang="es-MX" baseline="0"/>
                  <a:t> cubic feet</a:t>
                </a:r>
                <a:r>
                  <a:rPr lang="es-MX"/>
                  <a:t>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Condensates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High Scenario</a:t>
            </a:r>
          </a:p>
        </c:rich>
      </c:tx>
      <c:layout>
        <c:manualLayout>
          <c:xMode val="edge"/>
          <c:yMode val="edge"/>
          <c:x val="0.28825867305184272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Datos!$B$66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Datos!$C$66:$L$66</c:f>
              <c:numCache>
                <c:formatCode>_-* #,##0_-;\-* #,##0_-;_-* "-"??_-;_-@_-</c:formatCode>
                <c:ptCount val="10"/>
                <c:pt idx="0">
                  <c:v>57.691000000000003</c:v>
                </c:pt>
                <c:pt idx="1">
                  <c:v>114.777</c:v>
                </c:pt>
                <c:pt idx="2">
                  <c:v>210.48400000000001</c:v>
                </c:pt>
                <c:pt idx="3">
                  <c:v>237.26861594607715</c:v>
                </c:pt>
                <c:pt idx="4">
                  <c:v>242.77805717308976</c:v>
                </c:pt>
                <c:pt idx="5">
                  <c:v>230.2542969330828</c:v>
                </c:pt>
                <c:pt idx="6">
                  <c:v>198.41380121043986</c:v>
                </c:pt>
                <c:pt idx="7">
                  <c:v>169.42549108053205</c:v>
                </c:pt>
                <c:pt idx="8">
                  <c:v>146.09215862399699</c:v>
                </c:pt>
                <c:pt idx="9">
                  <c:v>125.63105210168219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3DF-4AE4-82F2-55171B5B07C5}"/>
            </c:ext>
          </c:extLst>
        </c:ser>
        <c:ser>
          <c:idx val="1"/>
          <c:order val="1"/>
          <c:tx>
            <c:strRef>
              <c:f>Datos!$B$67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Datos!$C$67:$L$67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1.4106495883274444</c:v>
                </c:pt>
                <c:pt idx="4">
                  <c:v>3.4151343109421788</c:v>
                </c:pt>
                <c:pt idx="5">
                  <c:v>5.4513928723363136</c:v>
                </c:pt>
                <c:pt idx="6">
                  <c:v>6.0605571305694346</c:v>
                </c:pt>
                <c:pt idx="7">
                  <c:v>6.2206968278892774</c:v>
                </c:pt>
                <c:pt idx="8">
                  <c:v>5.9989944487276246</c:v>
                </c:pt>
                <c:pt idx="9">
                  <c:v>5.6324807949907605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3DF-4AE4-82F2-55171B5B07C5}"/>
            </c:ext>
          </c:extLst>
        </c:ser>
        <c:ser>
          <c:idx val="2"/>
          <c:order val="2"/>
          <c:tx>
            <c:strRef>
              <c:f>Datos!$B$68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Datos!$C$68:$L$68</c:f>
              <c:numCache>
                <c:formatCode>_-* #,##0_-;\-* #,##0_-;_-* "-"??_-;_-@_-</c:formatCode>
                <c:ptCount val="10"/>
                <c:pt idx="0">
                  <c:v>0.33599999999999852</c:v>
                </c:pt>
                <c:pt idx="1">
                  <c:v>0.19799999999999329</c:v>
                </c:pt>
                <c:pt idx="2">
                  <c:v>0.1939999999999884</c:v>
                </c:pt>
                <c:pt idx="3">
                  <c:v>0.17944366000892698</c:v>
                </c:pt>
                <c:pt idx="4">
                  <c:v>0.15332477876749556</c:v>
                </c:pt>
                <c:pt idx="5">
                  <c:v>0.11122228600386261</c:v>
                </c:pt>
                <c:pt idx="6">
                  <c:v>0.17044672596492855</c:v>
                </c:pt>
                <c:pt idx="7">
                  <c:v>0.64653956407000801</c:v>
                </c:pt>
                <c:pt idx="8">
                  <c:v>1.5638274444244662</c:v>
                </c:pt>
                <c:pt idx="9">
                  <c:v>2.1942137360957696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3DF-4AE4-82F2-55171B5B07C5}"/>
            </c:ext>
          </c:extLst>
        </c:ser>
        <c:ser>
          <c:idx val="3"/>
          <c:order val="3"/>
          <c:tx>
            <c:strRef>
              <c:f>Datos!$B$69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Datos!$C$69:$L$69</c:f>
              <c:numCache>
                <c:formatCode>_-* #,##0_-;\-* #,##0_-;_-* "-"??_-;_-@_-</c:formatCode>
                <c:ptCount val="10"/>
                <c:pt idx="0">
                  <c:v>0.39400000000000002</c:v>
                </c:pt>
                <c:pt idx="1">
                  <c:v>0.191</c:v>
                </c:pt>
                <c:pt idx="2">
                  <c:v>0.20499999999999999</c:v>
                </c:pt>
                <c:pt idx="3">
                  <c:v>0.40295969376462215</c:v>
                </c:pt>
                <c:pt idx="4">
                  <c:v>1.001132260445835</c:v>
                </c:pt>
                <c:pt idx="5">
                  <c:v>1.2083427045374611</c:v>
                </c:pt>
                <c:pt idx="6">
                  <c:v>1.4101184947072174</c:v>
                </c:pt>
                <c:pt idx="7">
                  <c:v>2.1577190359820579</c:v>
                </c:pt>
                <c:pt idx="8">
                  <c:v>2.7444459802985541</c:v>
                </c:pt>
                <c:pt idx="9">
                  <c:v>3.1497368393385585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3DF-4AE4-82F2-55171B5B07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Datos!$B$70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Datos!$C$70:$L$70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239.26166888817812</c:v>
                </c:pt>
                <c:pt idx="4">
                  <c:v>247.34764852324528</c:v>
                </c:pt>
                <c:pt idx="5">
                  <c:v>237.02525479596045</c:v>
                </c:pt>
                <c:pt idx="6">
                  <c:v>206.05492356168142</c:v>
                </c:pt>
                <c:pt idx="7">
                  <c:v>178.45044650847339</c:v>
                </c:pt>
                <c:pt idx="8">
                  <c:v>156.39942649744765</c:v>
                </c:pt>
                <c:pt idx="9">
                  <c:v>136.60748347210728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A3DF-4AE4-82F2-55171B5B07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Condensates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Base Scenario</a:t>
            </a:r>
          </a:p>
        </c:rich>
      </c:tx>
      <c:layout>
        <c:manualLayout>
          <c:xMode val="edge"/>
          <c:yMode val="edge"/>
          <c:x val="0.28825867305184272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Datos!$B$74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Datos!$C$74:$L$74</c:f>
              <c:numCache>
                <c:formatCode>_-* #,##0_-;\-* #,##0_-;_-* "-"??_-;_-@_-</c:formatCode>
                <c:ptCount val="10"/>
                <c:pt idx="0">
                  <c:v>57.691000000000003</c:v>
                </c:pt>
                <c:pt idx="1">
                  <c:v>114.777</c:v>
                </c:pt>
                <c:pt idx="2">
                  <c:v>210.48400000000001</c:v>
                </c:pt>
                <c:pt idx="3">
                  <c:v>228.66270216565053</c:v>
                </c:pt>
                <c:pt idx="4">
                  <c:v>230.05479481912923</c:v>
                </c:pt>
                <c:pt idx="5">
                  <c:v>216.37017030745332</c:v>
                </c:pt>
                <c:pt idx="6">
                  <c:v>184.75133612078614</c:v>
                </c:pt>
                <c:pt idx="7">
                  <c:v>156.73812207173231</c:v>
                </c:pt>
                <c:pt idx="8">
                  <c:v>134.33291267754217</c:v>
                </c:pt>
                <c:pt idx="9">
                  <c:v>119.67185369773313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765-4D91-8B4B-EF63F4D54B06}"/>
            </c:ext>
          </c:extLst>
        </c:ser>
        <c:ser>
          <c:idx val="1"/>
          <c:order val="1"/>
          <c:tx>
            <c:strRef>
              <c:f>Datos!$B$75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Datos!$C$75:$L$75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1.3781477180772359</c:v>
                </c:pt>
                <c:pt idx="4">
                  <c:v>2.5280692151671738</c:v>
                </c:pt>
                <c:pt idx="5">
                  <c:v>3.2113636988154504</c:v>
                </c:pt>
                <c:pt idx="6">
                  <c:v>3.373209109851381</c:v>
                </c:pt>
                <c:pt idx="7">
                  <c:v>3.4478809245176891</c:v>
                </c:pt>
                <c:pt idx="8">
                  <c:v>3.2892866628903894</c:v>
                </c:pt>
                <c:pt idx="9">
                  <c:v>3.0370162444306938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765-4D91-8B4B-EF63F4D54B06}"/>
            </c:ext>
          </c:extLst>
        </c:ser>
        <c:ser>
          <c:idx val="2"/>
          <c:order val="2"/>
          <c:tx>
            <c:strRef>
              <c:f>Datos!$B$76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Datos!$C$76:$L$76</c:f>
              <c:numCache>
                <c:formatCode>_-* #,##0_-;\-* #,##0_-;_-* "-"??_-;_-@_-</c:formatCode>
                <c:ptCount val="10"/>
                <c:pt idx="0">
                  <c:v>0.33599999999999852</c:v>
                </c:pt>
                <c:pt idx="1">
                  <c:v>0.19799999999999329</c:v>
                </c:pt>
                <c:pt idx="2">
                  <c:v>0.1939999999999884</c:v>
                </c:pt>
                <c:pt idx="3">
                  <c:v>0.17944366000892698</c:v>
                </c:pt>
                <c:pt idx="4">
                  <c:v>0.15332477876749556</c:v>
                </c:pt>
                <c:pt idx="5">
                  <c:v>0.11122228600386261</c:v>
                </c:pt>
                <c:pt idx="6">
                  <c:v>0.10611827537601123</c:v>
                </c:pt>
                <c:pt idx="7">
                  <c:v>0.43917551523044268</c:v>
                </c:pt>
                <c:pt idx="8">
                  <c:v>0.98162955681953934</c:v>
                </c:pt>
                <c:pt idx="9">
                  <c:v>1.0490543200177576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765-4D91-8B4B-EF63F4D54B06}"/>
            </c:ext>
          </c:extLst>
        </c:ser>
        <c:ser>
          <c:idx val="3"/>
          <c:order val="3"/>
          <c:tx>
            <c:strRef>
              <c:f>Datos!$B$77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Datos!$C$77:$L$77</c:f>
              <c:numCache>
                <c:formatCode>_-* #,##0_-;\-* #,##0_-;_-* "-"??_-;_-@_-</c:formatCode>
                <c:ptCount val="10"/>
                <c:pt idx="0">
                  <c:v>0.39400000000000002</c:v>
                </c:pt>
                <c:pt idx="1">
                  <c:v>0.191</c:v>
                </c:pt>
                <c:pt idx="2">
                  <c:v>0.20499999999999999</c:v>
                </c:pt>
                <c:pt idx="3">
                  <c:v>0.40295969376462215</c:v>
                </c:pt>
                <c:pt idx="4">
                  <c:v>1.001132260445835</c:v>
                </c:pt>
                <c:pt idx="5">
                  <c:v>1.2083427045374611</c:v>
                </c:pt>
                <c:pt idx="6">
                  <c:v>0.85828081347813467</c:v>
                </c:pt>
                <c:pt idx="7">
                  <c:v>1.1650666985883018</c:v>
                </c:pt>
                <c:pt idx="8">
                  <c:v>1.5061650248051406</c:v>
                </c:pt>
                <c:pt idx="9">
                  <c:v>1.5627695205465661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765-4D91-8B4B-EF63F4D54B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Datos!$B$78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Datos!$C$78:$L$78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230.6232532375013</c:v>
                </c:pt>
                <c:pt idx="4">
                  <c:v>233.73732107350972</c:v>
                </c:pt>
                <c:pt idx="5">
                  <c:v>220.90109899681011</c:v>
                </c:pt>
                <c:pt idx="6">
                  <c:v>189.08894431949167</c:v>
                </c:pt>
                <c:pt idx="7">
                  <c:v>161.79024521006872</c:v>
                </c:pt>
                <c:pt idx="8">
                  <c:v>140.10999392205724</c:v>
                </c:pt>
                <c:pt idx="9">
                  <c:v>125.32069378272814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765-4D91-8B4B-EF63F4D54B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Condensates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Low Scenario</a:t>
            </a:r>
          </a:p>
        </c:rich>
      </c:tx>
      <c:layout>
        <c:manualLayout>
          <c:xMode val="edge"/>
          <c:yMode val="edge"/>
          <c:x val="0.28825867305184272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Datos!$B$82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Datos!$C$82:$L$82</c:f>
              <c:numCache>
                <c:formatCode>_-* #,##0_-;\-* #,##0_-;_-* "-"??_-;_-@_-</c:formatCode>
                <c:ptCount val="10"/>
                <c:pt idx="0">
                  <c:v>57.691000000000003</c:v>
                </c:pt>
                <c:pt idx="1">
                  <c:v>114.777</c:v>
                </c:pt>
                <c:pt idx="2">
                  <c:v>210.48400000000001</c:v>
                </c:pt>
                <c:pt idx="3">
                  <c:v>223.39524147221803</c:v>
                </c:pt>
                <c:pt idx="4">
                  <c:v>224.31467319300421</c:v>
                </c:pt>
                <c:pt idx="5">
                  <c:v>208.89750288450043</c:v>
                </c:pt>
                <c:pt idx="6">
                  <c:v>173.62438730818556</c:v>
                </c:pt>
                <c:pt idx="7">
                  <c:v>143.13769759992823</c:v>
                </c:pt>
                <c:pt idx="8">
                  <c:v>119.63521968675644</c:v>
                </c:pt>
                <c:pt idx="9">
                  <c:v>104.18997797577643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0E3-45AC-9331-677E2B62E8BA}"/>
            </c:ext>
          </c:extLst>
        </c:ser>
        <c:ser>
          <c:idx val="1"/>
          <c:order val="1"/>
          <c:tx>
            <c:strRef>
              <c:f>Datos!$B$83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Datos!$C$83:$L$83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1.3781477180772359</c:v>
                </c:pt>
                <c:pt idx="4">
                  <c:v>2.5280692151671738</c:v>
                </c:pt>
                <c:pt idx="5">
                  <c:v>3.2113636988154504</c:v>
                </c:pt>
                <c:pt idx="6">
                  <c:v>3.373209109851381</c:v>
                </c:pt>
                <c:pt idx="7">
                  <c:v>3.4478809245176891</c:v>
                </c:pt>
                <c:pt idx="8">
                  <c:v>3.2892866628903894</c:v>
                </c:pt>
                <c:pt idx="9">
                  <c:v>3.0370162444306938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0E3-45AC-9331-677E2B62E8BA}"/>
            </c:ext>
          </c:extLst>
        </c:ser>
        <c:ser>
          <c:idx val="2"/>
          <c:order val="2"/>
          <c:tx>
            <c:strRef>
              <c:f>Datos!$B$84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Datos!$C$84:$L$84</c:f>
              <c:numCache>
                <c:formatCode>_-* #,##0_-;\-* #,##0_-;_-* "-"??_-;_-@_-</c:formatCode>
                <c:ptCount val="10"/>
                <c:pt idx="0">
                  <c:v>0.33599999999999852</c:v>
                </c:pt>
                <c:pt idx="1">
                  <c:v>0.19799999999999329</c:v>
                </c:pt>
                <c:pt idx="2">
                  <c:v>0.1939999999999884</c:v>
                </c:pt>
                <c:pt idx="3">
                  <c:v>0.17944366000892698</c:v>
                </c:pt>
                <c:pt idx="4">
                  <c:v>0.15332477876749556</c:v>
                </c:pt>
                <c:pt idx="5">
                  <c:v>0.11122228600386261</c:v>
                </c:pt>
                <c:pt idx="6">
                  <c:v>0.10611827537601123</c:v>
                </c:pt>
                <c:pt idx="7">
                  <c:v>0.43917551523044268</c:v>
                </c:pt>
                <c:pt idx="8">
                  <c:v>0.98162955681953934</c:v>
                </c:pt>
                <c:pt idx="9">
                  <c:v>1.0490543200177576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0E3-45AC-9331-677E2B62E8BA}"/>
            </c:ext>
          </c:extLst>
        </c:ser>
        <c:ser>
          <c:idx val="3"/>
          <c:order val="3"/>
          <c:tx>
            <c:strRef>
              <c:f>Datos!$B$85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Datos!$C$85:$L$85</c:f>
              <c:numCache>
                <c:formatCode>_-* #,##0_-;\-* #,##0_-;_-* "-"??_-;_-@_-</c:formatCode>
                <c:ptCount val="10"/>
                <c:pt idx="0">
                  <c:v>0.39400000000000002</c:v>
                </c:pt>
                <c:pt idx="1">
                  <c:v>0.191</c:v>
                </c:pt>
                <c:pt idx="2">
                  <c:v>0.20499999999999999</c:v>
                </c:pt>
                <c:pt idx="3">
                  <c:v>0.40295969376462215</c:v>
                </c:pt>
                <c:pt idx="4">
                  <c:v>1.001132260445835</c:v>
                </c:pt>
                <c:pt idx="5">
                  <c:v>1.2083427045374611</c:v>
                </c:pt>
                <c:pt idx="6">
                  <c:v>0.85828081347813467</c:v>
                </c:pt>
                <c:pt idx="7">
                  <c:v>1.1650666985883018</c:v>
                </c:pt>
                <c:pt idx="8">
                  <c:v>1.5061650248051406</c:v>
                </c:pt>
                <c:pt idx="9">
                  <c:v>1.5627695205465661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0E3-45AC-9331-677E2B62E8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Datos!$B$86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Datos!$C$86:$L$86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225.35579254406881</c:v>
                </c:pt>
                <c:pt idx="4">
                  <c:v>227.9971994473847</c:v>
                </c:pt>
                <c:pt idx="5">
                  <c:v>213.42843157385721</c:v>
                </c:pt>
                <c:pt idx="6">
                  <c:v>177.9619955068911</c:v>
                </c:pt>
                <c:pt idx="7">
                  <c:v>148.18982073826464</c:v>
                </c:pt>
                <c:pt idx="8">
                  <c:v>125.41230093127152</c:v>
                </c:pt>
                <c:pt idx="9">
                  <c:v>109.83881806077144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0E3-45AC-9331-677E2B62E8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Oil</a:t>
            </a:r>
          </a:p>
        </c:rich>
      </c:tx>
      <c:layout>
        <c:manualLayout>
          <c:xMode val="edge"/>
          <c:yMode val="edge"/>
          <c:x val="0.33224314941780603"/>
          <c:y val="5.24139180211782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Datos!$B$99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Datos!$C$99:$L$99</c:f>
              <c:numCache>
                <c:formatCode>_(* #,##0.00_);_(* \(#,##0.00\);_(* "-"??_);_(@_)</c:formatCode>
                <c:ptCount val="10"/>
                <c:pt idx="0">
                  <c:v>1.663066839156329</c:v>
                </c:pt>
                <c:pt idx="1">
                  <c:v>1.6647148842357689</c:v>
                </c:pt>
                <c:pt idx="2">
                  <c:v>1.62501744756931</c:v>
                </c:pt>
                <c:pt idx="3">
                  <c:v>1.6448858991147597</c:v>
                </c:pt>
                <c:pt idx="4">
                  <c:v>1.6785557048851818</c:v>
                </c:pt>
                <c:pt idx="5">
                  <c:v>1.7503980090651765</c:v>
                </c:pt>
                <c:pt idx="6">
                  <c:v>1.8100289871310589</c:v>
                </c:pt>
                <c:pt idx="7">
                  <c:v>1.9088507888325135</c:v>
                </c:pt>
                <c:pt idx="8">
                  <c:v>1.9302842228405088</c:v>
                </c:pt>
                <c:pt idx="9">
                  <c:v>1.9073417655110327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BF-4484-90F0-0467FD54F61A}"/>
            </c:ext>
          </c:extLst>
        </c:ser>
        <c:ser>
          <c:idx val="1"/>
          <c:order val="1"/>
          <c:tx>
            <c:strRef>
              <c:f>Datos!$B$100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9BF-4484-90F0-0467FD54F61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99BF-4484-90F0-0467FD54F6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Datos!$C$100:$L$100</c:f>
              <c:numCache>
                <c:formatCode>_(* #,##0.00_);_(* \(#,##0.00\);_(* "-"??_);_(@_)</c:formatCode>
                <c:ptCount val="10"/>
                <c:pt idx="0">
                  <c:v>1.663066839156329</c:v>
                </c:pt>
                <c:pt idx="1">
                  <c:v>1.6647148842357689</c:v>
                </c:pt>
                <c:pt idx="2">
                  <c:v>1.62501744756931</c:v>
                </c:pt>
                <c:pt idx="3">
                  <c:v>1.6753649380440707</c:v>
                </c:pt>
                <c:pt idx="4">
                  <c:v>1.7162323094066467</c:v>
                </c:pt>
                <c:pt idx="5">
                  <c:v>1.7923101431170545</c:v>
                </c:pt>
                <c:pt idx="6">
                  <c:v>1.8792269189321478</c:v>
                </c:pt>
                <c:pt idx="7">
                  <c:v>2.0138598820686848</c:v>
                </c:pt>
                <c:pt idx="8">
                  <c:v>2.0716447631019776</c:v>
                </c:pt>
                <c:pt idx="9">
                  <c:v>2.0759445079945169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9BF-4484-90F0-0467FD54F61A}"/>
            </c:ext>
          </c:extLst>
        </c:ser>
        <c:ser>
          <c:idx val="2"/>
          <c:order val="2"/>
          <c:tx>
            <c:strRef>
              <c:f>Datos!$B$101</c:f>
              <c:strCache>
                <c:ptCount val="1"/>
                <c:pt idx="0">
                  <c:v>BASE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Datos!$C$101:$L$101</c:f>
              <c:numCache>
                <c:formatCode>_(* #,##0.00_);_(* \(#,##0.00\);_(* "-"??_);_(@_)</c:formatCode>
                <c:ptCount val="10"/>
                <c:pt idx="0">
                  <c:v>1.663066839156329</c:v>
                </c:pt>
                <c:pt idx="1">
                  <c:v>1.6647148842357689</c:v>
                </c:pt>
                <c:pt idx="2">
                  <c:v>1.62501744756931</c:v>
                </c:pt>
                <c:pt idx="3">
                  <c:v>1.6448858991147597</c:v>
                </c:pt>
                <c:pt idx="4">
                  <c:v>1.6785557048851818</c:v>
                </c:pt>
                <c:pt idx="5">
                  <c:v>1.7503980090651765</c:v>
                </c:pt>
                <c:pt idx="6">
                  <c:v>1.8100289871310589</c:v>
                </c:pt>
                <c:pt idx="7">
                  <c:v>1.9088507888325135</c:v>
                </c:pt>
                <c:pt idx="8">
                  <c:v>1.9302842228405088</c:v>
                </c:pt>
                <c:pt idx="9">
                  <c:v>1.9073417655110327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99BF-4484-90F0-0467FD54F61A}"/>
            </c:ext>
          </c:extLst>
        </c:ser>
        <c:ser>
          <c:idx val="3"/>
          <c:order val="3"/>
          <c:tx>
            <c:strRef>
              <c:f>Datos!$B$102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BF-4484-90F0-0467FD54F61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BF-4484-90F0-0467FD54F6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Datos!$C$102:$L$102</c:f>
              <c:numCache>
                <c:formatCode>_(* #,##0.00_);_(* \(#,##0.00\);_(* "-"??_);_(@_)</c:formatCode>
                <c:ptCount val="10"/>
                <c:pt idx="0">
                  <c:v>1.663066839156329</c:v>
                </c:pt>
                <c:pt idx="1">
                  <c:v>1.6647148842357689</c:v>
                </c:pt>
                <c:pt idx="2">
                  <c:v>1.62501744756931</c:v>
                </c:pt>
                <c:pt idx="3">
                  <c:v>1.6011007373158088</c:v>
                </c:pt>
                <c:pt idx="4">
                  <c:v>1.5865902007117338</c:v>
                </c:pt>
                <c:pt idx="5">
                  <c:v>1.6537394193905077</c:v>
                </c:pt>
                <c:pt idx="6">
                  <c:v>1.72672001232412</c:v>
                </c:pt>
                <c:pt idx="7">
                  <c:v>1.836059777113858</c:v>
                </c:pt>
                <c:pt idx="8">
                  <c:v>1.8569818226525223</c:v>
                </c:pt>
                <c:pt idx="9">
                  <c:v>1.8356242908020521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9BF-4484-90F0-0467FD54F6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million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.0_-;\-* #,##0.0_-;_-* &quot;-&quot;?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11207729446293"/>
          <c:y val="0.83904652827487469"/>
          <c:w val="0.71702985414586018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Natural Gas</a:t>
            </a:r>
          </a:p>
        </c:rich>
      </c:tx>
      <c:layout>
        <c:manualLayout>
          <c:xMode val="edge"/>
          <c:yMode val="edge"/>
          <c:x val="0.30878476202262556"/>
          <c:y val="5.24138988665574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Datos!$B$107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Datos!$C$107:$L$107</c:f>
              <c:numCache>
                <c:formatCode>_(* #,##0.00_);_(* \(#,##0.00\);_(* "-"??_);_(@_)</c:formatCode>
                <c:ptCount val="10"/>
                <c:pt idx="0">
                  <c:v>3.8432954763500398</c:v>
                </c:pt>
                <c:pt idx="1">
                  <c:v>3.849173933958157</c:v>
                </c:pt>
                <c:pt idx="2">
                  <c:v>4.0445390000000003</c:v>
                </c:pt>
                <c:pt idx="3">
                  <c:v>4.0655088356398563</c:v>
                </c:pt>
                <c:pt idx="4">
                  <c:v>3.9562373854051969</c:v>
                </c:pt>
                <c:pt idx="5">
                  <c:v>4.1130940854584113</c:v>
                </c:pt>
                <c:pt idx="6">
                  <c:v>4.2273830328328943</c:v>
                </c:pt>
                <c:pt idx="7">
                  <c:v>4.2387309867500713</c:v>
                </c:pt>
                <c:pt idx="8">
                  <c:v>3.9186333976539509</c:v>
                </c:pt>
                <c:pt idx="9">
                  <c:v>3.6749872603417346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436-4BC5-9CCC-5E06069D9CDE}"/>
            </c:ext>
          </c:extLst>
        </c:ser>
        <c:ser>
          <c:idx val="1"/>
          <c:order val="1"/>
          <c:tx>
            <c:strRef>
              <c:f>Datos!$B$108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D436-4BC5-9CCC-5E06069D9CD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D436-4BC5-9CCC-5E06069D9C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Datos!$C$108:$L$108</c:f>
              <c:numCache>
                <c:formatCode>_(* #,##0.00_);_(* \(#,##0.00\);_(* "-"??_);_(@_)</c:formatCode>
                <c:ptCount val="10"/>
                <c:pt idx="0">
                  <c:v>3.8432954763500398</c:v>
                </c:pt>
                <c:pt idx="1">
                  <c:v>3.849173933958157</c:v>
                </c:pt>
                <c:pt idx="2">
                  <c:v>4.0445390000000003</c:v>
                </c:pt>
                <c:pt idx="3">
                  <c:v>4.1032571190789886</c:v>
                </c:pt>
                <c:pt idx="4">
                  <c:v>4.1029849915638863</c:v>
                </c:pt>
                <c:pt idx="5">
                  <c:v>4.3931868947997019</c:v>
                </c:pt>
                <c:pt idx="6">
                  <c:v>4.6725759265205911</c:v>
                </c:pt>
                <c:pt idx="7">
                  <c:v>4.7166438133759421</c:v>
                </c:pt>
                <c:pt idx="8">
                  <c:v>4.4355208013677672</c:v>
                </c:pt>
                <c:pt idx="9">
                  <c:v>4.2343992784734139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D436-4BC5-9CCC-5E06069D9CDE}"/>
            </c:ext>
          </c:extLst>
        </c:ser>
        <c:ser>
          <c:idx val="2"/>
          <c:order val="2"/>
          <c:tx>
            <c:strRef>
              <c:f>Datos!$B$109</c:f>
              <c:strCache>
                <c:ptCount val="1"/>
                <c:pt idx="0">
                  <c:v>BASE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Datos!$C$109:$L$109</c:f>
              <c:numCache>
                <c:formatCode>_(* #,##0.00_);_(* \(#,##0.00\);_(* "-"??_);_(@_)</c:formatCode>
                <c:ptCount val="10"/>
                <c:pt idx="0">
                  <c:v>3.8432954763500398</c:v>
                </c:pt>
                <c:pt idx="1">
                  <c:v>3.849173933958157</c:v>
                </c:pt>
                <c:pt idx="2">
                  <c:v>4.0445390000000003</c:v>
                </c:pt>
                <c:pt idx="3">
                  <c:v>4.0655088356398563</c:v>
                </c:pt>
                <c:pt idx="4">
                  <c:v>3.9562373854051969</c:v>
                </c:pt>
                <c:pt idx="5">
                  <c:v>4.1130940854584113</c:v>
                </c:pt>
                <c:pt idx="6">
                  <c:v>4.2273830328328943</c:v>
                </c:pt>
                <c:pt idx="7">
                  <c:v>4.2387309867500713</c:v>
                </c:pt>
                <c:pt idx="8">
                  <c:v>3.9186333976539509</c:v>
                </c:pt>
                <c:pt idx="9">
                  <c:v>3.6749872603417346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0-D436-4BC5-9CCC-5E06069D9CDE}"/>
            </c:ext>
          </c:extLst>
        </c:ser>
        <c:ser>
          <c:idx val="3"/>
          <c:order val="3"/>
          <c:tx>
            <c:strRef>
              <c:f>Datos!$B$110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436-4BC5-9CCC-5E06069D9C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436-4BC5-9CCC-5E06069D9C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Datos!$C$110:$L$110</c:f>
              <c:numCache>
                <c:formatCode>_(* #,##0.00_);_(* \(#,##0.00\);_(* "-"??_);_(@_)</c:formatCode>
                <c:ptCount val="10"/>
                <c:pt idx="0">
                  <c:v>3.8432954763500398</c:v>
                </c:pt>
                <c:pt idx="1">
                  <c:v>3.849173933958157</c:v>
                </c:pt>
                <c:pt idx="2">
                  <c:v>4.0445390000000003</c:v>
                </c:pt>
                <c:pt idx="3">
                  <c:v>3.8900014049436789</c:v>
                </c:pt>
                <c:pt idx="4">
                  <c:v>3.8042346799051217</c:v>
                </c:pt>
                <c:pt idx="5">
                  <c:v>3.9177332235335141</c:v>
                </c:pt>
                <c:pt idx="6">
                  <c:v>3.9494504397875976</c:v>
                </c:pt>
                <c:pt idx="7">
                  <c:v>3.8998575121916383</c:v>
                </c:pt>
                <c:pt idx="8">
                  <c:v>3.6298317129401836</c:v>
                </c:pt>
                <c:pt idx="9">
                  <c:v>3.3918732767080444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4-D436-4BC5-9CCC-5E06069D9C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billion cubic feet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7184960033580589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Petróleo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Bajo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Datos!$B$22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Datos!$C$22:$L$22</c:f>
              <c:numCache>
                <c:formatCode>_-* #,##0_-;\-* #,##0_-;_-* "-"??_-;_-@_-</c:formatCode>
                <c:ptCount val="10"/>
                <c:pt idx="0">
                  <c:v>1533.4836126392277</c:v>
                </c:pt>
                <c:pt idx="1">
                  <c:v>1490.0166619741494</c:v>
                </c:pt>
                <c:pt idx="2">
                  <c:v>1369.5830301863641</c:v>
                </c:pt>
                <c:pt idx="3">
                  <c:v>1349.1360918393621</c:v>
                </c:pt>
                <c:pt idx="4">
                  <c:v>1240.9714612368928</c:v>
                </c:pt>
                <c:pt idx="5">
                  <c:v>1199.9900057183099</c:v>
                </c:pt>
                <c:pt idx="6">
                  <c:v>1181.8111385131422</c:v>
                </c:pt>
                <c:pt idx="7">
                  <c:v>1187.3484502675105</c:v>
                </c:pt>
                <c:pt idx="8">
                  <c:v>1150.5322334542234</c:v>
                </c:pt>
                <c:pt idx="9">
                  <c:v>1091.2588356606311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9E0-470D-834D-8108339A1F61}"/>
            </c:ext>
          </c:extLst>
        </c:ser>
        <c:ser>
          <c:idx val="1"/>
          <c:order val="1"/>
          <c:tx>
            <c:strRef>
              <c:f>Datos!$B$23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Datos!$C$23:$L$23</c:f>
              <c:numCache>
                <c:formatCode>_-* #,##0_-;\-* #,##0_-;_-* "-"??_-;_-@_-</c:formatCode>
                <c:ptCount val="10"/>
                <c:pt idx="0">
                  <c:v>11.966226517101299</c:v>
                </c:pt>
                <c:pt idx="1">
                  <c:v>37.8472222616195</c:v>
                </c:pt>
                <c:pt idx="2">
                  <c:v>79.869417382945713</c:v>
                </c:pt>
                <c:pt idx="3">
                  <c:v>55.098411020897174</c:v>
                </c:pt>
                <c:pt idx="4">
                  <c:v>78.015586839128204</c:v>
                </c:pt>
                <c:pt idx="5">
                  <c:v>94.987246096415802</c:v>
                </c:pt>
                <c:pt idx="6">
                  <c:v>116.42460455678831</c:v>
                </c:pt>
                <c:pt idx="7">
                  <c:v>147.67095291978418</c:v>
                </c:pt>
                <c:pt idx="8">
                  <c:v>179.67096204773185</c:v>
                </c:pt>
                <c:pt idx="9">
                  <c:v>217.84731347869129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9E0-470D-834D-8108339A1F61}"/>
            </c:ext>
          </c:extLst>
        </c:ser>
        <c:ser>
          <c:idx val="2"/>
          <c:order val="2"/>
          <c:tx>
            <c:strRef>
              <c:f>Datos!$B$24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Datos!$C$24:$L$24</c:f>
              <c:numCache>
                <c:formatCode>_-* #,##0_-;\-* #,##0_-;_-* "-"??_-;_-@_-</c:formatCode>
                <c:ptCount val="10"/>
                <c:pt idx="0">
                  <c:v>82.004000000000133</c:v>
                </c:pt>
                <c:pt idx="1">
                  <c:v>92.627999999999929</c:v>
                </c:pt>
                <c:pt idx="2">
                  <c:v>97.267999999999802</c:v>
                </c:pt>
                <c:pt idx="3">
                  <c:v>107.17243676376184</c:v>
                </c:pt>
                <c:pt idx="4">
                  <c:v>116.60404076204927</c:v>
                </c:pt>
                <c:pt idx="5">
                  <c:v>132.55347239390363</c:v>
                </c:pt>
                <c:pt idx="6">
                  <c:v>150.89530314550777</c:v>
                </c:pt>
                <c:pt idx="7">
                  <c:v>165.33330490338147</c:v>
                </c:pt>
                <c:pt idx="8">
                  <c:v>178.20468947421074</c:v>
                </c:pt>
                <c:pt idx="9">
                  <c:v>180.44095626611426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9E0-470D-834D-8108339A1F61}"/>
            </c:ext>
          </c:extLst>
        </c:ser>
        <c:ser>
          <c:idx val="3"/>
          <c:order val="3"/>
          <c:tx>
            <c:strRef>
              <c:f>Datos!$B$25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Datos!$C$25:$L$25</c:f>
              <c:numCache>
                <c:formatCode>_-* #,##0_-;\-* #,##0_-;_-* "-"??_-;_-@_-</c:formatCode>
                <c:ptCount val="10"/>
                <c:pt idx="0">
                  <c:v>35.613</c:v>
                </c:pt>
                <c:pt idx="1">
                  <c:v>44.223999999999997</c:v>
                </c:pt>
                <c:pt idx="2">
                  <c:v>78.299000000000007</c:v>
                </c:pt>
                <c:pt idx="3">
                  <c:v>89.693797691787694</c:v>
                </c:pt>
                <c:pt idx="4">
                  <c:v>150.99911187366354</c:v>
                </c:pt>
                <c:pt idx="5">
                  <c:v>226.20869518187823</c:v>
                </c:pt>
                <c:pt idx="6">
                  <c:v>277.58896610868157</c:v>
                </c:pt>
                <c:pt idx="7">
                  <c:v>335.7070690231817</c:v>
                </c:pt>
                <c:pt idx="8">
                  <c:v>348.57393767635648</c:v>
                </c:pt>
                <c:pt idx="9">
                  <c:v>346.07718539661539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9E0-470D-834D-8108339A1F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Datos!$B$26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Datos!$C$26:$L$26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1601.1007373158088</c:v>
                </c:pt>
                <c:pt idx="4">
                  <c:v>1586.5902007117338</c:v>
                </c:pt>
                <c:pt idx="5">
                  <c:v>1653.7394193905077</c:v>
                </c:pt>
                <c:pt idx="6">
                  <c:v>1726.72001232412</c:v>
                </c:pt>
                <c:pt idx="7">
                  <c:v>1836.059777113858</c:v>
                </c:pt>
                <c:pt idx="8">
                  <c:v>1856.9818226525224</c:v>
                </c:pt>
                <c:pt idx="9">
                  <c:v>1835.6242908020522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9E0-470D-834D-8108339A1F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Condensates</a:t>
            </a:r>
          </a:p>
        </c:rich>
      </c:tx>
      <c:layout>
        <c:manualLayout>
          <c:xMode val="edge"/>
          <c:yMode val="edge"/>
          <c:x val="0.30292016517383052"/>
          <c:y val="5.24138988665574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Datos!$B$115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Datos!$C$115:$L$115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230.6232532375013</c:v>
                </c:pt>
                <c:pt idx="4">
                  <c:v>233.73732107350972</c:v>
                </c:pt>
                <c:pt idx="5">
                  <c:v>220.90109899681011</c:v>
                </c:pt>
                <c:pt idx="6">
                  <c:v>189.08894431949167</c:v>
                </c:pt>
                <c:pt idx="7">
                  <c:v>161.79024521006872</c:v>
                </c:pt>
                <c:pt idx="8">
                  <c:v>140.10999392205724</c:v>
                </c:pt>
                <c:pt idx="9">
                  <c:v>125.32069378272814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6C3-4EC9-85A5-5180651E48E6}"/>
            </c:ext>
          </c:extLst>
        </c:ser>
        <c:ser>
          <c:idx val="1"/>
          <c:order val="1"/>
          <c:tx>
            <c:strRef>
              <c:f>Datos!$B$116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86C3-4EC9-85A5-5180651E48E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86C3-4EC9-85A5-5180651E48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Datos!$C$116:$L$116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239.26166888817812</c:v>
                </c:pt>
                <c:pt idx="4">
                  <c:v>247.34764852324528</c:v>
                </c:pt>
                <c:pt idx="5">
                  <c:v>237.02525479596045</c:v>
                </c:pt>
                <c:pt idx="6">
                  <c:v>206.05492356168142</c:v>
                </c:pt>
                <c:pt idx="7">
                  <c:v>178.45044650847339</c:v>
                </c:pt>
                <c:pt idx="8">
                  <c:v>156.39942649744765</c:v>
                </c:pt>
                <c:pt idx="9">
                  <c:v>136.60748347210728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86C3-4EC9-85A5-5180651E48E6}"/>
            </c:ext>
          </c:extLst>
        </c:ser>
        <c:ser>
          <c:idx val="2"/>
          <c:order val="2"/>
          <c:tx>
            <c:strRef>
              <c:f>Datos!$B$117</c:f>
              <c:strCache>
                <c:ptCount val="1"/>
                <c:pt idx="0">
                  <c:v>BASE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Datos!$C$117:$L$117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230.6232532375013</c:v>
                </c:pt>
                <c:pt idx="4">
                  <c:v>233.73732107350972</c:v>
                </c:pt>
                <c:pt idx="5">
                  <c:v>220.90109899681011</c:v>
                </c:pt>
                <c:pt idx="6">
                  <c:v>189.08894431949167</c:v>
                </c:pt>
                <c:pt idx="7">
                  <c:v>161.79024521006872</c:v>
                </c:pt>
                <c:pt idx="8">
                  <c:v>140.10999392205724</c:v>
                </c:pt>
                <c:pt idx="9">
                  <c:v>125.32069378272814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0-86C3-4EC9-85A5-5180651E48E6}"/>
            </c:ext>
          </c:extLst>
        </c:ser>
        <c:ser>
          <c:idx val="3"/>
          <c:order val="3"/>
          <c:tx>
            <c:strRef>
              <c:f>Datos!$B$118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6C3-4EC9-85A5-5180651E48E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6C3-4EC9-85A5-5180651E48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Datos!$C$118:$L$118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225.35579254406881</c:v>
                </c:pt>
                <c:pt idx="4">
                  <c:v>227.9971994473847</c:v>
                </c:pt>
                <c:pt idx="5">
                  <c:v>213.42843157385721</c:v>
                </c:pt>
                <c:pt idx="6">
                  <c:v>177.9619955068911</c:v>
                </c:pt>
                <c:pt idx="7">
                  <c:v>148.18982073826464</c:v>
                </c:pt>
                <c:pt idx="8">
                  <c:v>125.41230093127152</c:v>
                </c:pt>
                <c:pt idx="9">
                  <c:v>109.83881806077144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4-86C3-4EC9-85A5-5180651E48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71556370493366139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Changes in the Projected Production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of Oil - Base Scenarios</a:t>
            </a:r>
          </a:p>
        </c:rich>
      </c:tx>
      <c:layout>
        <c:manualLayout>
          <c:xMode val="edge"/>
          <c:yMode val="edge"/>
          <c:x val="0.31171706044702313"/>
          <c:y val="4.646467757410699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Datos!$B$167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Datos!$C$167:$L$167</c:f>
              <c:numCache>
                <c:formatCode>_(* #,##0.00_);_(* \(#,##0.00\);_(* "-"??_);_(@_)</c:formatCode>
                <c:ptCount val="10"/>
                <c:pt idx="0">
                  <c:v>1.663066839156329</c:v>
                </c:pt>
                <c:pt idx="1">
                  <c:v>1.6647148842357689</c:v>
                </c:pt>
                <c:pt idx="2">
                  <c:v>1.62501744756931</c:v>
                </c:pt>
                <c:pt idx="3">
                  <c:v>1.6448858991147597</c:v>
                </c:pt>
                <c:pt idx="4">
                  <c:v>1.6785557048851818</c:v>
                </c:pt>
                <c:pt idx="5">
                  <c:v>1.7503980090651765</c:v>
                </c:pt>
                <c:pt idx="6">
                  <c:v>1.8100289871310589</c:v>
                </c:pt>
                <c:pt idx="7">
                  <c:v>1.9088507888325135</c:v>
                </c:pt>
                <c:pt idx="8">
                  <c:v>1.9302842228405088</c:v>
                </c:pt>
                <c:pt idx="9">
                  <c:v>1.9073417655110327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1D-4154-8A7B-3D79005AB9D2}"/>
            </c:ext>
          </c:extLst>
        </c:ser>
        <c:ser>
          <c:idx val="1"/>
          <c:order val="1"/>
          <c:tx>
            <c:strRef>
              <c:f>Datos!$B$168</c:f>
              <c:strCache>
                <c:ptCount val="1"/>
                <c:pt idx="0">
                  <c:v>Q3 - 2022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91D-4154-8A7B-3D79005AB9D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91D-4154-8A7B-3D79005AB9D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1D-4154-8A7B-3D79005AB9D2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1D-4154-8A7B-3D79005AB9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1D-4154-8A7B-3D79005AB9D2}"/>
                </c:ext>
              </c:extLst>
            </c:dLbl>
            <c:dLbl>
              <c:idx val="5"/>
              <c:layout>
                <c:manualLayout>
                  <c:x val="-3.5682377590682775E-2"/>
                  <c:y val="4.4231690775107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1D-4154-8A7B-3D79005AB9D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1D-4154-8A7B-3D79005AB9D2}"/>
                </c:ext>
              </c:extLst>
            </c:dLbl>
            <c:dLbl>
              <c:idx val="7"/>
              <c:layout>
                <c:manualLayout>
                  <c:x val="-3.6708682039222021E-2"/>
                  <c:y val="2.0443239412656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1D-4154-8A7B-3D79005AB9D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1D-4154-8A7B-3D79005AB9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Datos!$C$168:$L$168</c:f>
              <c:numCache>
                <c:formatCode>_(* #,##0.00_);_(* \(#,##0.00\);_(* "-"??_);_(@_)</c:formatCode>
                <c:ptCount val="10"/>
                <c:pt idx="0">
                  <c:v>1.663066839156329</c:v>
                </c:pt>
                <c:pt idx="1">
                  <c:v>1.6647148842357689</c:v>
                </c:pt>
                <c:pt idx="2">
                  <c:v>1.62501744756931</c:v>
                </c:pt>
                <c:pt idx="3">
                  <c:v>1.6448858991147595</c:v>
                </c:pt>
                <c:pt idx="4">
                  <c:v>1.6785557048851818</c:v>
                </c:pt>
                <c:pt idx="5">
                  <c:v>1.7503980090651763</c:v>
                </c:pt>
                <c:pt idx="6">
                  <c:v>1.8100289871310602</c:v>
                </c:pt>
                <c:pt idx="7">
                  <c:v>1.9088507888325126</c:v>
                </c:pt>
                <c:pt idx="8">
                  <c:v>1.9302842228405079</c:v>
                </c:pt>
                <c:pt idx="9">
                  <c:v>1.9073417655110325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791D-4154-8A7B-3D79005AB9D2}"/>
            </c:ext>
          </c:extLst>
        </c:ser>
        <c:ser>
          <c:idx val="2"/>
          <c:order val="2"/>
          <c:tx>
            <c:strRef>
              <c:f>Datos!$B$169</c:f>
              <c:strCache>
                <c:ptCount val="1"/>
                <c:pt idx="0">
                  <c:v>Q2 - 2022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1D-4154-8A7B-3D79005AB9D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91D-4154-8A7B-3D79005AB9D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91D-4154-8A7B-3D79005AB9D2}"/>
                </c:ext>
              </c:extLst>
            </c:dLbl>
            <c:dLbl>
              <c:idx val="3"/>
              <c:layout>
                <c:manualLayout>
                  <c:x val="1.1729193697590271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91D-4154-8A7B-3D79005AB9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91D-4154-8A7B-3D79005AB9D2}"/>
                </c:ext>
              </c:extLst>
            </c:dLbl>
            <c:dLbl>
              <c:idx val="5"/>
              <c:layout>
                <c:manualLayout>
                  <c:x val="-3.372143188057198E-2"/>
                  <c:y val="2.5770822309321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91D-4154-8A7B-3D79005AB9D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91D-4154-8A7B-3D79005AB9D2}"/>
                </c:ext>
              </c:extLst>
            </c:dLbl>
            <c:dLbl>
              <c:idx val="7"/>
              <c:layout>
                <c:manualLayout>
                  <c:x val="-3.5187581092770648E-2"/>
                  <c:y val="3.3700306096805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91D-4154-8A7B-3D79005AB9D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91D-4154-8A7B-3D79005AB9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Datos!$C$169:$L$169</c:f>
              <c:numCache>
                <c:formatCode>_(* #,##0.00_);_(* \(#,##0.00\);_(* "-"??_);_(@_)</c:formatCode>
                <c:ptCount val="10"/>
                <c:pt idx="0">
                  <c:v>1.663066839156329</c:v>
                </c:pt>
                <c:pt idx="1">
                  <c:v>1.6647148842357689</c:v>
                </c:pt>
                <c:pt idx="2">
                  <c:v>1.62501744756931</c:v>
                </c:pt>
                <c:pt idx="3">
                  <c:v>1.644929525314633</c:v>
                </c:pt>
                <c:pt idx="4">
                  <c:v>1.6790797594394204</c:v>
                </c:pt>
                <c:pt idx="5">
                  <c:v>1.7466722792456248</c:v>
                </c:pt>
                <c:pt idx="6">
                  <c:v>1.8075909651425981</c:v>
                </c:pt>
                <c:pt idx="7">
                  <c:v>1.915995679561491</c:v>
                </c:pt>
                <c:pt idx="8">
                  <c:v>1.9454727007936368</c:v>
                </c:pt>
                <c:pt idx="9">
                  <c:v>1.9230804384515416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4-791D-4154-8A7B-3D79005AB9D2}"/>
            </c:ext>
          </c:extLst>
        </c:ser>
        <c:ser>
          <c:idx val="3"/>
          <c:order val="3"/>
          <c:tx>
            <c:strRef>
              <c:f>Datos!$B$170</c:f>
              <c:strCache>
                <c:ptCount val="1"/>
                <c:pt idx="0">
                  <c:v>Q1 - 2022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91D-4154-8A7B-3D79005AB9D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91D-4154-8A7B-3D79005AB9D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91D-4154-8A7B-3D79005AB9D2}"/>
                </c:ext>
              </c:extLst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91D-4154-8A7B-3D79005AB9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91D-4154-8A7B-3D79005AB9D2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91D-4154-8A7B-3D79005AB9D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91D-4154-8A7B-3D79005AB9D2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91D-4154-8A7B-3D79005AB9D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91D-4154-8A7B-3D79005AB9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Datos!$C$170:$L$170</c:f>
              <c:numCache>
                <c:formatCode>_(* #,##0.00_);_(* \(#,##0.00\);_(* "-"??_);_(@_)</c:formatCode>
                <c:ptCount val="10"/>
                <c:pt idx="0">
                  <c:v>1.663066839156329</c:v>
                </c:pt>
                <c:pt idx="1">
                  <c:v>1.6647148842357689</c:v>
                </c:pt>
                <c:pt idx="2">
                  <c:v>1.62501744756931</c:v>
                </c:pt>
                <c:pt idx="3">
                  <c:v>1.6512914078475132</c:v>
                </c:pt>
                <c:pt idx="4">
                  <c:v>1.6846237085310987</c:v>
                </c:pt>
                <c:pt idx="5">
                  <c:v>1.7350220360679929</c:v>
                </c:pt>
                <c:pt idx="6">
                  <c:v>1.7957496645609505</c:v>
                </c:pt>
                <c:pt idx="7">
                  <c:v>1.8997389849230555</c:v>
                </c:pt>
                <c:pt idx="8">
                  <c:v>1.9284389789475651</c:v>
                </c:pt>
                <c:pt idx="9">
                  <c:v>1.9083250134003777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E-791D-4154-8A7B-3D79005AB9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.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million</a:t>
                </a:r>
                <a:r>
                  <a:rPr lang="es-MX" baseline="0"/>
                  <a:t> barrels per day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.0_-;\-* #,##0.0_-;_-* &quot;-&quot;?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Changes in the Projected Production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of Natural Gas - Base Scenarios</a:t>
            </a:r>
          </a:p>
        </c:rich>
      </c:tx>
      <c:layout>
        <c:manualLayout>
          <c:xMode val="edge"/>
          <c:yMode val="edge"/>
          <c:x val="0.31171706044702313"/>
          <c:y val="4.646467757410699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Datos!$B$174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Datos!$C$174:$L$174</c:f>
              <c:numCache>
                <c:formatCode>_(* #,##0.00_);_(* \(#,##0.00\);_(* "-"??_);_(@_)</c:formatCode>
                <c:ptCount val="10"/>
                <c:pt idx="0">
                  <c:v>3.8432954763500398</c:v>
                </c:pt>
                <c:pt idx="1">
                  <c:v>3.849173933958157</c:v>
                </c:pt>
                <c:pt idx="2">
                  <c:v>4.0445390000000003</c:v>
                </c:pt>
                <c:pt idx="3">
                  <c:v>4.0655088356398563</c:v>
                </c:pt>
                <c:pt idx="4">
                  <c:v>3.9562373854051969</c:v>
                </c:pt>
                <c:pt idx="5">
                  <c:v>4.1130940854584113</c:v>
                </c:pt>
                <c:pt idx="6">
                  <c:v>4.2273830328328943</c:v>
                </c:pt>
                <c:pt idx="7">
                  <c:v>4.2387309867500713</c:v>
                </c:pt>
                <c:pt idx="8">
                  <c:v>3.9186333976539509</c:v>
                </c:pt>
                <c:pt idx="9">
                  <c:v>3.6749872603417346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D8F4-4D04-B579-34FDC4AE1901}"/>
            </c:ext>
          </c:extLst>
        </c:ser>
        <c:ser>
          <c:idx val="1"/>
          <c:order val="1"/>
          <c:tx>
            <c:strRef>
              <c:f>Datos!$B$175</c:f>
              <c:strCache>
                <c:ptCount val="1"/>
                <c:pt idx="0">
                  <c:v>Q3 - 2022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D8F4-4D04-B579-34FDC4AE190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D8F4-4D04-B579-34FDC4AE190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D8F4-4D04-B579-34FDC4AE190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D8F4-4D04-B579-34FDC4AE190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D8F4-4D04-B579-34FDC4AE190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D8F4-4D04-B579-34FDC4AE1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Datos!$C$175:$L$175</c:f>
              <c:numCache>
                <c:formatCode>_(* #,##0.00_);_(* \(#,##0.00\);_(* "-"??_);_(@_)</c:formatCode>
                <c:ptCount val="10"/>
                <c:pt idx="0">
                  <c:v>3.8432954763500398</c:v>
                </c:pt>
                <c:pt idx="1">
                  <c:v>3.849173933958157</c:v>
                </c:pt>
                <c:pt idx="2">
                  <c:v>4.0445390000000003</c:v>
                </c:pt>
                <c:pt idx="3">
                  <c:v>4.0655088356398563</c:v>
                </c:pt>
                <c:pt idx="4">
                  <c:v>3.9562373854051969</c:v>
                </c:pt>
                <c:pt idx="5">
                  <c:v>4.1130940854584122</c:v>
                </c:pt>
                <c:pt idx="6">
                  <c:v>4.2273830328328952</c:v>
                </c:pt>
                <c:pt idx="7">
                  <c:v>4.2387309867500722</c:v>
                </c:pt>
                <c:pt idx="8">
                  <c:v>3.91863339765395</c:v>
                </c:pt>
                <c:pt idx="9">
                  <c:v>3.674987260341736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C-D8F4-4D04-B579-34FDC4AE1901}"/>
            </c:ext>
          </c:extLst>
        </c:ser>
        <c:ser>
          <c:idx val="2"/>
          <c:order val="2"/>
          <c:tx>
            <c:strRef>
              <c:f>Datos!$B$176</c:f>
              <c:strCache>
                <c:ptCount val="1"/>
                <c:pt idx="0">
                  <c:v>Q2 - 2022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D8F4-4D04-B579-34FDC4AE190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D8F4-4D04-B579-34FDC4AE190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D8F4-4D04-B579-34FDC4AE1901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D8F4-4D04-B579-34FDC4AE190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D8F4-4D04-B579-34FDC4AE1901}"/>
                </c:ext>
              </c:extLst>
            </c:dLbl>
            <c:dLbl>
              <c:idx val="5"/>
              <c:layout>
                <c:manualLayout>
                  <c:x val="-3.372143188057198E-2"/>
                  <c:y val="3.3725743326375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D8F4-4D04-B579-34FDC4AE190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D8F4-4D04-B579-34FDC4AE1901}"/>
                </c:ext>
              </c:extLst>
            </c:dLbl>
            <c:dLbl>
              <c:idx val="7"/>
              <c:layout>
                <c:manualLayout>
                  <c:x val="-3.5187581092770648E-2"/>
                  <c:y val="3.3700306096805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D8F4-4D04-B579-34FDC4AE190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D8F4-4D04-B579-34FDC4AE1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Datos!$C$176:$L$176</c:f>
              <c:numCache>
                <c:formatCode>_(* #,##0.00_);_(* \(#,##0.00\);_(* "-"??_);_(@_)</c:formatCode>
                <c:ptCount val="10"/>
                <c:pt idx="0">
                  <c:v>3.8432954763500398</c:v>
                </c:pt>
                <c:pt idx="1">
                  <c:v>3.849173933958157</c:v>
                </c:pt>
                <c:pt idx="2">
                  <c:v>4.0445390000000003</c:v>
                </c:pt>
                <c:pt idx="3">
                  <c:v>4.0217688210760256</c:v>
                </c:pt>
                <c:pt idx="4">
                  <c:v>3.9259528158583277</c:v>
                </c:pt>
                <c:pt idx="5">
                  <c:v>4.0911678929981941</c:v>
                </c:pt>
                <c:pt idx="6">
                  <c:v>4.2102363361685704</c:v>
                </c:pt>
                <c:pt idx="7">
                  <c:v>4.2391967584871404</c:v>
                </c:pt>
                <c:pt idx="8">
                  <c:v>3.9310855783678194</c:v>
                </c:pt>
                <c:pt idx="9">
                  <c:v>3.6811794217207043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37-D8F4-4D04-B579-34FDC4AE1901}"/>
            </c:ext>
          </c:extLst>
        </c:ser>
        <c:ser>
          <c:idx val="3"/>
          <c:order val="3"/>
          <c:tx>
            <c:strRef>
              <c:f>Datos!$B$177</c:f>
              <c:strCache>
                <c:ptCount val="1"/>
                <c:pt idx="0">
                  <c:v>Q1 - 2022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D8F4-4D04-B579-34FDC4AE190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D8F4-4D04-B579-34FDC4AE190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D8F4-4D04-B579-34FDC4AE190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D8F4-4D04-B579-34FDC4AE1901}"/>
                </c:ext>
              </c:extLst>
            </c:dLbl>
            <c:dLbl>
              <c:idx val="5"/>
              <c:layout>
                <c:manualLayout>
                  <c:x val="-3.3725126114807331E-2"/>
                  <c:y val="4.2385258951603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D8F4-4D04-B579-34FDC4AE190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D8F4-4D04-B579-34FDC4AE1901}"/>
                </c:ext>
              </c:extLst>
            </c:dLbl>
            <c:dLbl>
              <c:idx val="7"/>
              <c:layout>
                <c:manualLayout>
                  <c:x val="-3.2427526339601595E-2"/>
                  <c:y val="5.4317754849220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D8F4-4D04-B579-34FDC4AE190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D8F4-4D04-B579-34FDC4AE1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Datos!$C$177:$L$177</c:f>
              <c:numCache>
                <c:formatCode>_(* #,##0.00_);_(* \(#,##0.00\);_(* "-"??_);_(@_)</c:formatCode>
                <c:ptCount val="10"/>
                <c:pt idx="0">
                  <c:v>3.8432954763500398</c:v>
                </c:pt>
                <c:pt idx="1">
                  <c:v>3.849173933958157</c:v>
                </c:pt>
                <c:pt idx="2">
                  <c:v>4.0445390000000003</c:v>
                </c:pt>
                <c:pt idx="3">
                  <c:v>3.9769361451881293</c:v>
                </c:pt>
                <c:pt idx="4">
                  <c:v>3.9235393789035244</c:v>
                </c:pt>
                <c:pt idx="5">
                  <c:v>4.0816433049591065</c:v>
                </c:pt>
                <c:pt idx="6">
                  <c:v>4.1969606731531934</c:v>
                </c:pt>
                <c:pt idx="7">
                  <c:v>4.2390868459682256</c:v>
                </c:pt>
                <c:pt idx="8">
                  <c:v>3.937148660845589</c:v>
                </c:pt>
                <c:pt idx="9">
                  <c:v>3.6931607377489071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42-D8F4-4D04-B579-34FDC4AE19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billion</a:t>
                </a:r>
                <a:r>
                  <a:rPr lang="es-MX" baseline="0"/>
                  <a:t> cubic feet per day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Changes in the Projected Production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of Condensates - Base Scenarios</a:t>
            </a:r>
          </a:p>
        </c:rich>
      </c:tx>
      <c:layout>
        <c:manualLayout>
          <c:xMode val="edge"/>
          <c:yMode val="edge"/>
          <c:x val="0.31171706044702313"/>
          <c:y val="4.646467757410699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Datos!$B$181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Datos!$C$181:$L$181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230.6232532375013</c:v>
                </c:pt>
                <c:pt idx="4">
                  <c:v>233.73732107350972</c:v>
                </c:pt>
                <c:pt idx="5">
                  <c:v>220.90109899681011</c:v>
                </c:pt>
                <c:pt idx="6">
                  <c:v>189.08894431949167</c:v>
                </c:pt>
                <c:pt idx="7">
                  <c:v>161.79024521006872</c:v>
                </c:pt>
                <c:pt idx="8">
                  <c:v>140.10999392205724</c:v>
                </c:pt>
                <c:pt idx="9">
                  <c:v>125.32069378272814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57D9-4B43-89AD-F9E4984EBE81}"/>
            </c:ext>
          </c:extLst>
        </c:ser>
        <c:ser>
          <c:idx val="1"/>
          <c:order val="1"/>
          <c:tx>
            <c:strRef>
              <c:f>Datos!$B$182</c:f>
              <c:strCache>
                <c:ptCount val="1"/>
                <c:pt idx="0">
                  <c:v>Q3 - 2022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57D9-4B43-89AD-F9E4984EBE8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57D9-4B43-89AD-F9E4984EBE8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7D9-4B43-89AD-F9E4984EBE8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57D9-4B43-89AD-F9E4984EBE8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57D9-4B43-89AD-F9E4984EBE8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57D9-4B43-89AD-F9E4984EBE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Datos!$C$182:$L$182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230.6232532375013</c:v>
                </c:pt>
                <c:pt idx="4">
                  <c:v>233.73732107350978</c:v>
                </c:pt>
                <c:pt idx="5">
                  <c:v>220.90109899681011</c:v>
                </c:pt>
                <c:pt idx="6">
                  <c:v>189.0889443194917</c:v>
                </c:pt>
                <c:pt idx="7">
                  <c:v>161.79024521006875</c:v>
                </c:pt>
                <c:pt idx="8">
                  <c:v>140.10999392205724</c:v>
                </c:pt>
                <c:pt idx="9">
                  <c:v>125.32069378272813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C-57D9-4B43-89AD-F9E4984EBE81}"/>
            </c:ext>
          </c:extLst>
        </c:ser>
        <c:ser>
          <c:idx val="2"/>
          <c:order val="2"/>
          <c:tx>
            <c:strRef>
              <c:f>Datos!$B$183</c:f>
              <c:strCache>
                <c:ptCount val="1"/>
                <c:pt idx="0">
                  <c:v>Q2 - 2022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57D9-4B43-89AD-F9E4984EBE8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57D9-4B43-89AD-F9E4984EBE8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57D9-4B43-89AD-F9E4984EBE8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57D9-4B43-89AD-F9E4984EBE8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57D9-4B43-89AD-F9E4984EBE8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57D9-4B43-89AD-F9E4984EBE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Datos!$C$183:$L$183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216.81037662123103</c:v>
                </c:pt>
                <c:pt idx="4">
                  <c:v>223.92192017814986</c:v>
                </c:pt>
                <c:pt idx="5">
                  <c:v>214.02301168708721</c:v>
                </c:pt>
                <c:pt idx="6">
                  <c:v>186.02706923461187</c:v>
                </c:pt>
                <c:pt idx="7">
                  <c:v>161.72127064423347</c:v>
                </c:pt>
                <c:pt idx="8">
                  <c:v>142.10489665233732</c:v>
                </c:pt>
                <c:pt idx="9">
                  <c:v>127.34422226142969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37-57D9-4B43-89AD-F9E4984EBE81}"/>
            </c:ext>
          </c:extLst>
        </c:ser>
        <c:ser>
          <c:idx val="3"/>
          <c:order val="3"/>
          <c:tx>
            <c:strRef>
              <c:f>Datos!$B$184</c:f>
              <c:strCache>
                <c:ptCount val="1"/>
                <c:pt idx="0">
                  <c:v>Q1 - 2022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57D9-4B43-89AD-F9E4984EBE8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57D9-4B43-89AD-F9E4984EBE8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57D9-4B43-89AD-F9E4984EBE81}"/>
                </c:ext>
              </c:extLst>
            </c:dLbl>
            <c:dLbl>
              <c:idx val="3"/>
              <c:layout>
                <c:manualLayout>
                  <c:x val="-2.440041712522311E-2"/>
                  <c:y val="-2.2497765788907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57D9-4B43-89AD-F9E4984EBE8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57D9-4B43-89AD-F9E4984EBE81}"/>
                </c:ext>
              </c:extLst>
            </c:dLbl>
            <c:dLbl>
              <c:idx val="5"/>
              <c:layout>
                <c:manualLayout>
                  <c:x val="-3.0180739255521862E-2"/>
                  <c:y val="-5.0340256216681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57D9-4B43-89AD-F9E4984EBE8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57D9-4B43-89AD-F9E4984EBE81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57D9-4B43-89AD-F9E4984EBE8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57D9-4B43-89AD-F9E4984EBE81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57D9-4B43-89AD-F9E4984EBE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Datos!$C$184:$L$184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216.81037662123103</c:v>
                </c:pt>
                <c:pt idx="4">
                  <c:v>226.30589022965668</c:v>
                </c:pt>
                <c:pt idx="5">
                  <c:v>214.02301168708721</c:v>
                </c:pt>
                <c:pt idx="6">
                  <c:v>186.0270692346119</c:v>
                </c:pt>
                <c:pt idx="7">
                  <c:v>162.77235697380081</c:v>
                </c:pt>
                <c:pt idx="8">
                  <c:v>143.46367357321483</c:v>
                </c:pt>
                <c:pt idx="9">
                  <c:v>128.65579882551563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42-57D9-4B43-89AD-F9E4984EBE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million</a:t>
                </a:r>
                <a:r>
                  <a:rPr lang="es-MX" baseline="0"/>
                  <a:t> barrels per day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Oil</a:t>
            </a:r>
          </a:p>
        </c:rich>
      </c:tx>
      <c:layout>
        <c:manualLayout>
          <c:xMode val="edge"/>
          <c:yMode val="edge"/>
          <c:x val="0.33224314941780603"/>
          <c:y val="5.24139180211782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Datos!$B$99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Datos!$C$99:$L$99</c:f>
              <c:numCache>
                <c:formatCode>_(* #,##0.00_);_(* \(#,##0.00\);_(* "-"??_);_(@_)</c:formatCode>
                <c:ptCount val="10"/>
                <c:pt idx="0">
                  <c:v>1.663066839156329</c:v>
                </c:pt>
                <c:pt idx="1">
                  <c:v>1.6647148842357689</c:v>
                </c:pt>
                <c:pt idx="2">
                  <c:v>1.62501744756931</c:v>
                </c:pt>
                <c:pt idx="3">
                  <c:v>1.6448858991147597</c:v>
                </c:pt>
                <c:pt idx="4">
                  <c:v>1.6785557048851818</c:v>
                </c:pt>
                <c:pt idx="5">
                  <c:v>1.7503980090651765</c:v>
                </c:pt>
                <c:pt idx="6">
                  <c:v>1.8100289871310589</c:v>
                </c:pt>
                <c:pt idx="7">
                  <c:v>1.9088507888325135</c:v>
                </c:pt>
                <c:pt idx="8">
                  <c:v>1.9302842228405088</c:v>
                </c:pt>
                <c:pt idx="9">
                  <c:v>1.9073417655110327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00-4C64-96D3-F58ABE4FE535}"/>
            </c:ext>
          </c:extLst>
        </c:ser>
        <c:ser>
          <c:idx val="1"/>
          <c:order val="1"/>
          <c:tx>
            <c:strRef>
              <c:f>Datos!$B$100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900-4C64-96D3-F58ABE4FE53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1900-4C64-96D3-F58ABE4FE53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DFD-4916-9DCD-047C77D260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Datos!$C$100:$L$100</c:f>
              <c:numCache>
                <c:formatCode>_(* #,##0.00_);_(* \(#,##0.00\);_(* "-"??_);_(@_)</c:formatCode>
                <c:ptCount val="10"/>
                <c:pt idx="0">
                  <c:v>1.663066839156329</c:v>
                </c:pt>
                <c:pt idx="1">
                  <c:v>1.6647148842357689</c:v>
                </c:pt>
                <c:pt idx="2">
                  <c:v>1.62501744756931</c:v>
                </c:pt>
                <c:pt idx="3">
                  <c:v>1.6753649380440707</c:v>
                </c:pt>
                <c:pt idx="4">
                  <c:v>1.7162323094066467</c:v>
                </c:pt>
                <c:pt idx="5">
                  <c:v>1.7923101431170545</c:v>
                </c:pt>
                <c:pt idx="6">
                  <c:v>1.8792269189321478</c:v>
                </c:pt>
                <c:pt idx="7">
                  <c:v>2.0138598820686848</c:v>
                </c:pt>
                <c:pt idx="8">
                  <c:v>2.0716447631019776</c:v>
                </c:pt>
                <c:pt idx="9">
                  <c:v>2.0759445079945169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900-4C64-96D3-F58ABE4FE535}"/>
            </c:ext>
          </c:extLst>
        </c:ser>
        <c:ser>
          <c:idx val="2"/>
          <c:order val="2"/>
          <c:tx>
            <c:strRef>
              <c:f>Datos!$B$101</c:f>
              <c:strCache>
                <c:ptCount val="1"/>
                <c:pt idx="0">
                  <c:v>BASE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Datos!$C$101:$L$101</c:f>
              <c:numCache>
                <c:formatCode>_(* #,##0.00_);_(* \(#,##0.00\);_(* "-"??_);_(@_)</c:formatCode>
                <c:ptCount val="10"/>
                <c:pt idx="0">
                  <c:v>1.663066839156329</c:v>
                </c:pt>
                <c:pt idx="1">
                  <c:v>1.6647148842357689</c:v>
                </c:pt>
                <c:pt idx="2">
                  <c:v>1.62501744756931</c:v>
                </c:pt>
                <c:pt idx="3">
                  <c:v>1.6448858991147597</c:v>
                </c:pt>
                <c:pt idx="4">
                  <c:v>1.6785557048851818</c:v>
                </c:pt>
                <c:pt idx="5">
                  <c:v>1.7503980090651765</c:v>
                </c:pt>
                <c:pt idx="6">
                  <c:v>1.8100289871310589</c:v>
                </c:pt>
                <c:pt idx="7">
                  <c:v>1.9088507888325135</c:v>
                </c:pt>
                <c:pt idx="8">
                  <c:v>1.9302842228405088</c:v>
                </c:pt>
                <c:pt idx="9">
                  <c:v>1.9073417655110327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1900-4C64-96D3-F58ABE4FE535}"/>
            </c:ext>
          </c:extLst>
        </c:ser>
        <c:ser>
          <c:idx val="3"/>
          <c:order val="3"/>
          <c:tx>
            <c:strRef>
              <c:f>Datos!$B$102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00-4C64-96D3-F58ABE4FE53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00-4C64-96D3-F58ABE4FE53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FD-4916-9DCD-047C77D260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Datos!$C$102:$L$102</c:f>
              <c:numCache>
                <c:formatCode>_(* #,##0.00_);_(* \(#,##0.00\);_(* "-"??_);_(@_)</c:formatCode>
                <c:ptCount val="10"/>
                <c:pt idx="0">
                  <c:v>1.663066839156329</c:v>
                </c:pt>
                <c:pt idx="1">
                  <c:v>1.6647148842357689</c:v>
                </c:pt>
                <c:pt idx="2">
                  <c:v>1.62501744756931</c:v>
                </c:pt>
                <c:pt idx="3">
                  <c:v>1.6011007373158088</c:v>
                </c:pt>
                <c:pt idx="4">
                  <c:v>1.5865902007117338</c:v>
                </c:pt>
                <c:pt idx="5">
                  <c:v>1.6537394193905077</c:v>
                </c:pt>
                <c:pt idx="6">
                  <c:v>1.72672001232412</c:v>
                </c:pt>
                <c:pt idx="7">
                  <c:v>1.836059777113858</c:v>
                </c:pt>
                <c:pt idx="8">
                  <c:v>1.8569818226525223</c:v>
                </c:pt>
                <c:pt idx="9">
                  <c:v>1.8356242908020521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1900-4C64-96D3-F58ABE4FE5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million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(* #,##0.00_);_(* \(#,##0.00\);_(* &quot;-&quot;??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11207729446293"/>
          <c:y val="0.83904652827487469"/>
          <c:w val="0.71702985414586018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4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Oil</a:t>
            </a:r>
          </a:p>
          <a:p>
            <a:pPr>
              <a:defRPr sz="1400" b="1"/>
            </a:pPr>
            <a:r>
              <a:rPr lang="es-MX" sz="1400" b="1"/>
              <a:t>High Scenario</a:t>
            </a:r>
          </a:p>
        </c:rich>
      </c:tx>
      <c:layout>
        <c:manualLayout>
          <c:xMode val="edge"/>
          <c:yMode val="edge"/>
          <c:x val="0.33957389547879996"/>
          <c:y val="4.84848484848484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Datos!$B$6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Datos!$C$6:$L$6</c:f>
              <c:numCache>
                <c:formatCode>_-* #,##0_-;\-* #,##0_-;_-* "-"??_-;_-@_-</c:formatCode>
                <c:ptCount val="10"/>
                <c:pt idx="0">
                  <c:v>1533.4836126392277</c:v>
                </c:pt>
                <c:pt idx="1">
                  <c:v>1490.0166619741494</c:v>
                </c:pt>
                <c:pt idx="2">
                  <c:v>1369.5830301863641</c:v>
                </c:pt>
                <c:pt idx="3">
                  <c:v>1379.0001849619136</c:v>
                </c:pt>
                <c:pt idx="4">
                  <c:v>1302.6034320652407</c:v>
                </c:pt>
                <c:pt idx="5">
                  <c:v>1258.1076166992445</c:v>
                </c:pt>
                <c:pt idx="6">
                  <c:v>1221.9553138541382</c:v>
                </c:pt>
                <c:pt idx="7">
                  <c:v>1212.8476104790088</c:v>
                </c:pt>
                <c:pt idx="8">
                  <c:v>1183.4674896191136</c:v>
                </c:pt>
                <c:pt idx="9">
                  <c:v>1125.9776609525823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4-4D26-AED6-21F4926B5F5A}"/>
            </c:ext>
          </c:extLst>
        </c:ser>
        <c:ser>
          <c:idx val="1"/>
          <c:order val="1"/>
          <c:tx>
            <c:strRef>
              <c:f>Datos!$B$7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Datos!$C$7:$L$7</c:f>
              <c:numCache>
                <c:formatCode>_-* #,##0_-;\-* #,##0_-;_-* "-"??_-;_-@_-</c:formatCode>
                <c:ptCount val="10"/>
                <c:pt idx="0">
                  <c:v>11.966226517101299</c:v>
                </c:pt>
                <c:pt idx="1">
                  <c:v>37.8472222616195</c:v>
                </c:pt>
                <c:pt idx="2">
                  <c:v>79.869417382945713</c:v>
                </c:pt>
                <c:pt idx="3">
                  <c:v>84.025242051516614</c:v>
                </c:pt>
                <c:pt idx="4">
                  <c:v>121.84477878358777</c:v>
                </c:pt>
                <c:pt idx="5">
                  <c:v>150.73723679691409</c:v>
                </c:pt>
                <c:pt idx="6">
                  <c:v>185.85399187027284</c:v>
                </c:pt>
                <c:pt idx="7">
                  <c:v>221.18027302681446</c:v>
                </c:pt>
                <c:pt idx="8">
                  <c:v>259.34498558918381</c:v>
                </c:pt>
                <c:pt idx="9">
                  <c:v>295.8144437311185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E4-4D26-AED6-21F4926B5F5A}"/>
            </c:ext>
          </c:extLst>
        </c:ser>
        <c:ser>
          <c:idx val="2"/>
          <c:order val="2"/>
          <c:tx>
            <c:strRef>
              <c:f>Datos!$B$8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Datos!$C$8:$L$8</c:f>
              <c:numCache>
                <c:formatCode>_-* #,##0_-;\-* #,##0_-;_-* "-"??_-;_-@_-</c:formatCode>
                <c:ptCount val="10"/>
                <c:pt idx="0">
                  <c:v>82.004000000000133</c:v>
                </c:pt>
                <c:pt idx="1">
                  <c:v>92.627999999999929</c:v>
                </c:pt>
                <c:pt idx="2">
                  <c:v>97.267999999999802</c:v>
                </c:pt>
                <c:pt idx="3">
                  <c:v>107.17243676376184</c:v>
                </c:pt>
                <c:pt idx="4">
                  <c:v>116.60404076204927</c:v>
                </c:pt>
                <c:pt idx="5">
                  <c:v>132.55347239390363</c:v>
                </c:pt>
                <c:pt idx="6">
                  <c:v>153.46221644500986</c:v>
                </c:pt>
                <c:pt idx="7">
                  <c:v>176.20503342282964</c:v>
                </c:pt>
                <c:pt idx="8">
                  <c:v>202.67549961953938</c:v>
                </c:pt>
                <c:pt idx="9">
                  <c:v>221.37771457436645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E4-4D26-AED6-21F4926B5F5A}"/>
            </c:ext>
          </c:extLst>
        </c:ser>
        <c:ser>
          <c:idx val="3"/>
          <c:order val="3"/>
          <c:tx>
            <c:strRef>
              <c:f>Datos!$B$9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Datos!$C$9:$L$9</c:f>
              <c:numCache>
                <c:formatCode>_-* #,##0_-;\-* #,##0_-;_-* "-"??_-;_-@_-</c:formatCode>
                <c:ptCount val="10"/>
                <c:pt idx="0">
                  <c:v>35.613</c:v>
                </c:pt>
                <c:pt idx="1">
                  <c:v>44.223999999999997</c:v>
                </c:pt>
                <c:pt idx="2">
                  <c:v>78.299000000000007</c:v>
                </c:pt>
                <c:pt idx="3">
                  <c:v>105.16707426687847</c:v>
                </c:pt>
                <c:pt idx="4">
                  <c:v>175.18005779576907</c:v>
                </c:pt>
                <c:pt idx="5">
                  <c:v>250.91181722699241</c:v>
                </c:pt>
                <c:pt idx="6">
                  <c:v>317.95539676272671</c:v>
                </c:pt>
                <c:pt idx="7">
                  <c:v>403.62696514003153</c:v>
                </c:pt>
                <c:pt idx="8">
                  <c:v>426.15678827414115</c:v>
                </c:pt>
                <c:pt idx="9">
                  <c:v>432.77468873644978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E4-4D26-AED6-21F4926B5F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Datos!$B$10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761A5EB1-707A-4E14-8D11-5D859FFF4CB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1E4-4D26-AED6-21F4926B5F5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9D776B8-DEFD-434B-8A40-0237AE89902B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1E4-4D26-AED6-21F4926B5F5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E0FA9EA-314B-4E54-B8B5-5DCC271A8628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1E4-4D26-AED6-21F4926B5F5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401CAE6-5EE0-4521-B99E-982786433F2B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1E4-4D26-AED6-21F4926B5F5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B0896D5-5A0D-43AA-897F-D1B516162449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1E4-4D26-AED6-21F4926B5F5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E2550E6-A127-452D-874C-5F5FE6EF6572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1E4-4D26-AED6-21F4926B5F5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0A4DBA9-BFB9-40B7-8F0B-A637737D8A7E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1E4-4D26-AED6-21F4926B5F5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41E4343-A9B9-4B46-9324-D71850AF415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A1E4-4D26-AED6-21F4926B5F5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128DC09-4215-494E-BAD7-E795359DD46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A1E4-4D26-AED6-21F4926B5F5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AC7B54A-7E10-434A-A9FA-51EFC4FF8C8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1E4-4D26-AED6-21F4926B5F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Datos!$C$10:$L$10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1675.3649380440706</c:v>
                </c:pt>
                <c:pt idx="4">
                  <c:v>1716.2323094066467</c:v>
                </c:pt>
                <c:pt idx="5">
                  <c:v>1792.3101431170544</c:v>
                </c:pt>
                <c:pt idx="6">
                  <c:v>1879.2269189321478</c:v>
                </c:pt>
                <c:pt idx="7">
                  <c:v>2013.8598820686848</c:v>
                </c:pt>
                <c:pt idx="8">
                  <c:v>2071.6447631019778</c:v>
                </c:pt>
                <c:pt idx="9">
                  <c:v>2075.9445079945167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Datos!$C$11:$L$11</c15:f>
                <c15:dlblRangeCache>
                  <c:ptCount val="10"/>
                  <c:pt idx="0">
                    <c:v> 1.66 M </c:v>
                  </c:pt>
                  <c:pt idx="1">
                    <c:v> 1.66 M </c:v>
                  </c:pt>
                  <c:pt idx="2">
                    <c:v> 1.63 M </c:v>
                  </c:pt>
                  <c:pt idx="3">
                    <c:v> 1.68 M </c:v>
                  </c:pt>
                  <c:pt idx="4">
                    <c:v> 1.72 M </c:v>
                  </c:pt>
                  <c:pt idx="5">
                    <c:v> 1.79 M </c:v>
                  </c:pt>
                  <c:pt idx="6">
                    <c:v> 1.88 M </c:v>
                  </c:pt>
                  <c:pt idx="7">
                    <c:v> 2.01 M </c:v>
                  </c:pt>
                  <c:pt idx="8">
                    <c:v> 2.07 M </c:v>
                  </c:pt>
                  <c:pt idx="9">
                    <c:v> 2.08 M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A1E4-4D26-AED6-21F4926B5F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4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Oil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Base Scenario</a:t>
            </a:r>
          </a:p>
        </c:rich>
      </c:tx>
      <c:layout>
        <c:manualLayout>
          <c:xMode val="edge"/>
          <c:yMode val="edge"/>
          <c:x val="0.33957389547879996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Datos!$B$14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Datos!$C$14:$L$14</c:f>
              <c:numCache>
                <c:formatCode>_-* #,##0_-;\-* #,##0_-;_-* "-"??_-;_-@_-</c:formatCode>
                <c:ptCount val="10"/>
                <c:pt idx="0">
                  <c:v>1533.4836126392277</c:v>
                </c:pt>
                <c:pt idx="1">
                  <c:v>1490.0166619741494</c:v>
                </c:pt>
                <c:pt idx="2">
                  <c:v>1369.5830301863641</c:v>
                </c:pt>
                <c:pt idx="3">
                  <c:v>1359.1629976664294</c:v>
                </c:pt>
                <c:pt idx="4">
                  <c:v>1288.7184724915633</c:v>
                </c:pt>
                <c:pt idx="5">
                  <c:v>1245.0631445559991</c:v>
                </c:pt>
                <c:pt idx="6">
                  <c:v>1208.3802778683903</c:v>
                </c:pt>
                <c:pt idx="7">
                  <c:v>1188.5080553028231</c:v>
                </c:pt>
                <c:pt idx="8">
                  <c:v>1153.9343286548237</c:v>
                </c:pt>
                <c:pt idx="9">
                  <c:v>1096.4182009970698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C5-45E3-8842-7DC335F66CA8}"/>
            </c:ext>
          </c:extLst>
        </c:ser>
        <c:ser>
          <c:idx val="1"/>
          <c:order val="1"/>
          <c:tx>
            <c:strRef>
              <c:f>Datos!$B$15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Datos!$C$15:$L$15</c:f>
              <c:numCache>
                <c:formatCode>_-* #,##0_-;\-* #,##0_-;_-* "-"??_-;_-@_-</c:formatCode>
                <c:ptCount val="10"/>
                <c:pt idx="0">
                  <c:v>11.966226517101299</c:v>
                </c:pt>
                <c:pt idx="1">
                  <c:v>37.8472222616195</c:v>
                </c:pt>
                <c:pt idx="2">
                  <c:v>79.869417382945713</c:v>
                </c:pt>
                <c:pt idx="3">
                  <c:v>80.830028705235279</c:v>
                </c:pt>
                <c:pt idx="4">
                  <c:v>109.48578117185306</c:v>
                </c:pt>
                <c:pt idx="5">
                  <c:v>131.88940308434624</c:v>
                </c:pt>
                <c:pt idx="6">
                  <c:v>157.71468490170597</c:v>
                </c:pt>
                <c:pt idx="7">
                  <c:v>190.49895751780662</c:v>
                </c:pt>
                <c:pt idx="8">
                  <c:v>221.35972629938888</c:v>
                </c:pt>
                <c:pt idx="9">
                  <c:v>257.43011669128185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C5-45E3-8842-7DC335F66CA8}"/>
            </c:ext>
          </c:extLst>
        </c:ser>
        <c:ser>
          <c:idx val="2"/>
          <c:order val="2"/>
          <c:tx>
            <c:strRef>
              <c:f>Datos!$B$16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Datos!$C$16:$L$16</c:f>
              <c:numCache>
                <c:formatCode>_-* #,##0_-;\-* #,##0_-;_-* "-"??_-;_-@_-</c:formatCode>
                <c:ptCount val="10"/>
                <c:pt idx="0">
                  <c:v>82.004000000000133</c:v>
                </c:pt>
                <c:pt idx="1">
                  <c:v>92.627999999999929</c:v>
                </c:pt>
                <c:pt idx="2">
                  <c:v>97.267999999999802</c:v>
                </c:pt>
                <c:pt idx="3">
                  <c:v>107.17243676376184</c:v>
                </c:pt>
                <c:pt idx="4">
                  <c:v>116.60404076204927</c:v>
                </c:pt>
                <c:pt idx="5">
                  <c:v>132.55347239390363</c:v>
                </c:pt>
                <c:pt idx="6">
                  <c:v>150.89530314550777</c:v>
                </c:pt>
                <c:pt idx="7">
                  <c:v>165.33330490338147</c:v>
                </c:pt>
                <c:pt idx="8">
                  <c:v>178.20468947421074</c:v>
                </c:pt>
                <c:pt idx="9">
                  <c:v>180.44095626611426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C5-45E3-8842-7DC335F66CA8}"/>
            </c:ext>
          </c:extLst>
        </c:ser>
        <c:ser>
          <c:idx val="3"/>
          <c:order val="3"/>
          <c:tx>
            <c:strRef>
              <c:f>Datos!$B$17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Datos!$C$17:$L$17</c:f>
              <c:numCache>
                <c:formatCode>_-* #,##0_-;\-* #,##0_-;_-* "-"??_-;_-@_-</c:formatCode>
                <c:ptCount val="10"/>
                <c:pt idx="0">
                  <c:v>35.613</c:v>
                </c:pt>
                <c:pt idx="1">
                  <c:v>44.223999999999997</c:v>
                </c:pt>
                <c:pt idx="2">
                  <c:v>78.299000000000007</c:v>
                </c:pt>
                <c:pt idx="3">
                  <c:v>97.720435979333075</c:v>
                </c:pt>
                <c:pt idx="4">
                  <c:v>163.74741045971632</c:v>
                </c:pt>
                <c:pt idx="5">
                  <c:v>240.8919890309275</c:v>
                </c:pt>
                <c:pt idx="6">
                  <c:v>293.03872121545459</c:v>
                </c:pt>
                <c:pt idx="7">
                  <c:v>364.51047110850209</c:v>
                </c:pt>
                <c:pt idx="8">
                  <c:v>376.78547841208552</c:v>
                </c:pt>
                <c:pt idx="9">
                  <c:v>373.05249155656674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C5-45E3-8842-7DC335F66C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Datos!$B$18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5E5F6E8B-9863-4C14-9FE6-EED11A2E64A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CFC5-45E3-8842-7DC335F66CA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1073682-9FEE-4884-9BBD-BD837737BD6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FC5-45E3-8842-7DC335F66CA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9227DE5-6E98-4FFB-B62B-01D8D42CD6D6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CFC5-45E3-8842-7DC335F66CA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C8BBC3C-BB4D-4D1D-A5EE-7D2B976E607A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CFC5-45E3-8842-7DC335F66CA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A6957D8-7531-4E3B-B86E-E5429BC9842E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CFC5-45E3-8842-7DC335F66CA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F6754B1-3180-4A08-B8C0-58FD804A86B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CFC5-45E3-8842-7DC335F66CA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C5956FB-DDB6-46FB-8F38-58D8CEB8746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CFC5-45E3-8842-7DC335F66CA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943C43E-DC43-4DBE-BE0F-CCFE8CAC54A8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CFC5-45E3-8842-7DC335F66CA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B391E7C-AE04-4932-8E76-40160518317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CFC5-45E3-8842-7DC335F66CA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07D700F-F82A-4774-87B1-01C7C582EE0F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CFC5-45E3-8842-7DC335F66C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Datos!$C$18:$L$18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1644.8858991147597</c:v>
                </c:pt>
                <c:pt idx="4">
                  <c:v>1678.5557048851817</c:v>
                </c:pt>
                <c:pt idx="5">
                  <c:v>1750.3980090651764</c:v>
                </c:pt>
                <c:pt idx="6">
                  <c:v>1810.0289871310588</c:v>
                </c:pt>
                <c:pt idx="7">
                  <c:v>1908.8507888325134</c:v>
                </c:pt>
                <c:pt idx="8">
                  <c:v>1930.2842228405088</c:v>
                </c:pt>
                <c:pt idx="9">
                  <c:v>1907.3417655110327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Datos!$C$19:$L$19</c15:f>
                <c15:dlblRangeCache>
                  <c:ptCount val="10"/>
                  <c:pt idx="0">
                    <c:v> 1.66 M </c:v>
                  </c:pt>
                  <c:pt idx="1">
                    <c:v> 1.66 M </c:v>
                  </c:pt>
                  <c:pt idx="2">
                    <c:v> 1.63 M </c:v>
                  </c:pt>
                  <c:pt idx="3">
                    <c:v> 1.64 M </c:v>
                  </c:pt>
                  <c:pt idx="4">
                    <c:v> 1.68 M </c:v>
                  </c:pt>
                  <c:pt idx="5">
                    <c:v> 1.75 M </c:v>
                  </c:pt>
                  <c:pt idx="6">
                    <c:v> 1.81 M </c:v>
                  </c:pt>
                  <c:pt idx="7">
                    <c:v> 1.91 M </c:v>
                  </c:pt>
                  <c:pt idx="8">
                    <c:v> 1.93 M </c:v>
                  </c:pt>
                  <c:pt idx="9">
                    <c:v> 1.91 M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CFC5-45E3-8842-7DC335F66C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Oil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Low Scenario</a:t>
            </a:r>
          </a:p>
        </c:rich>
      </c:tx>
      <c:layout>
        <c:manualLayout>
          <c:xMode val="edge"/>
          <c:yMode val="edge"/>
          <c:x val="0.33957389547879996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Datos!$B$22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Datos!$C$22:$L$22</c:f>
              <c:numCache>
                <c:formatCode>_-* #,##0_-;\-* #,##0_-;_-* "-"??_-;_-@_-</c:formatCode>
                <c:ptCount val="10"/>
                <c:pt idx="0">
                  <c:v>1533.4836126392277</c:v>
                </c:pt>
                <c:pt idx="1">
                  <c:v>1490.0166619741494</c:v>
                </c:pt>
                <c:pt idx="2">
                  <c:v>1369.5830301863641</c:v>
                </c:pt>
                <c:pt idx="3">
                  <c:v>1349.1360918393621</c:v>
                </c:pt>
                <c:pt idx="4">
                  <c:v>1240.9714612368928</c:v>
                </c:pt>
                <c:pt idx="5">
                  <c:v>1199.9900057183099</c:v>
                </c:pt>
                <c:pt idx="6">
                  <c:v>1181.8111385131422</c:v>
                </c:pt>
                <c:pt idx="7">
                  <c:v>1187.3484502675105</c:v>
                </c:pt>
                <c:pt idx="8">
                  <c:v>1150.5322334542234</c:v>
                </c:pt>
                <c:pt idx="9">
                  <c:v>1091.2588356606311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CE-4755-AFDF-5974FAF0FBF3}"/>
            </c:ext>
          </c:extLst>
        </c:ser>
        <c:ser>
          <c:idx val="1"/>
          <c:order val="1"/>
          <c:tx>
            <c:strRef>
              <c:f>Datos!$B$23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Datos!$C$23:$L$23</c:f>
              <c:numCache>
                <c:formatCode>_-* #,##0_-;\-* #,##0_-;_-* "-"??_-;_-@_-</c:formatCode>
                <c:ptCount val="10"/>
                <c:pt idx="0">
                  <c:v>11.966226517101299</c:v>
                </c:pt>
                <c:pt idx="1">
                  <c:v>37.8472222616195</c:v>
                </c:pt>
                <c:pt idx="2">
                  <c:v>79.869417382945713</c:v>
                </c:pt>
                <c:pt idx="3">
                  <c:v>55.098411020897174</c:v>
                </c:pt>
                <c:pt idx="4">
                  <c:v>78.015586839128204</c:v>
                </c:pt>
                <c:pt idx="5">
                  <c:v>94.987246096415802</c:v>
                </c:pt>
                <c:pt idx="6">
                  <c:v>116.42460455678831</c:v>
                </c:pt>
                <c:pt idx="7">
                  <c:v>147.67095291978418</c:v>
                </c:pt>
                <c:pt idx="8">
                  <c:v>179.67096204773185</c:v>
                </c:pt>
                <c:pt idx="9">
                  <c:v>217.84731347869129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CE-4755-AFDF-5974FAF0FBF3}"/>
            </c:ext>
          </c:extLst>
        </c:ser>
        <c:ser>
          <c:idx val="2"/>
          <c:order val="2"/>
          <c:tx>
            <c:strRef>
              <c:f>Datos!$B$24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Datos!$C$24:$L$24</c:f>
              <c:numCache>
                <c:formatCode>_-* #,##0_-;\-* #,##0_-;_-* "-"??_-;_-@_-</c:formatCode>
                <c:ptCount val="10"/>
                <c:pt idx="0">
                  <c:v>82.004000000000133</c:v>
                </c:pt>
                <c:pt idx="1">
                  <c:v>92.627999999999929</c:v>
                </c:pt>
                <c:pt idx="2">
                  <c:v>97.267999999999802</c:v>
                </c:pt>
                <c:pt idx="3">
                  <c:v>107.17243676376184</c:v>
                </c:pt>
                <c:pt idx="4">
                  <c:v>116.60404076204927</c:v>
                </c:pt>
                <c:pt idx="5">
                  <c:v>132.55347239390363</c:v>
                </c:pt>
                <c:pt idx="6">
                  <c:v>150.89530314550777</c:v>
                </c:pt>
                <c:pt idx="7">
                  <c:v>165.33330490338147</c:v>
                </c:pt>
                <c:pt idx="8">
                  <c:v>178.20468947421074</c:v>
                </c:pt>
                <c:pt idx="9">
                  <c:v>180.44095626611426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CE-4755-AFDF-5974FAF0FBF3}"/>
            </c:ext>
          </c:extLst>
        </c:ser>
        <c:ser>
          <c:idx val="3"/>
          <c:order val="3"/>
          <c:tx>
            <c:strRef>
              <c:f>Datos!$B$25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Datos!$C$25:$L$25</c:f>
              <c:numCache>
                <c:formatCode>_-* #,##0_-;\-* #,##0_-;_-* "-"??_-;_-@_-</c:formatCode>
                <c:ptCount val="10"/>
                <c:pt idx="0">
                  <c:v>35.613</c:v>
                </c:pt>
                <c:pt idx="1">
                  <c:v>44.223999999999997</c:v>
                </c:pt>
                <c:pt idx="2">
                  <c:v>78.299000000000007</c:v>
                </c:pt>
                <c:pt idx="3">
                  <c:v>89.693797691787694</c:v>
                </c:pt>
                <c:pt idx="4">
                  <c:v>150.99911187366354</c:v>
                </c:pt>
                <c:pt idx="5">
                  <c:v>226.20869518187823</c:v>
                </c:pt>
                <c:pt idx="6">
                  <c:v>277.58896610868157</c:v>
                </c:pt>
                <c:pt idx="7">
                  <c:v>335.7070690231817</c:v>
                </c:pt>
                <c:pt idx="8">
                  <c:v>348.57393767635648</c:v>
                </c:pt>
                <c:pt idx="9">
                  <c:v>346.07718539661539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CE-4755-AFDF-5974FAF0FB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Datos!$B$26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313D49AA-F5BD-4068-9644-2422FD242A6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CCE-4755-AFDF-5974FAF0FBF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D200BFA-7906-41C2-9BAE-09CB3062F8A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CCE-4755-AFDF-5974FAF0FBF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FFC46F6-C00A-4EB7-88EC-E3760E6CE5C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CCE-4755-AFDF-5974FAF0FBF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2C0BA7F-D6BA-4C87-BAAB-1D7FB29F30AA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9CCE-4755-AFDF-5974FAF0FBF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9E07381-9714-4D73-B299-59BE440AE476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9CCE-4755-AFDF-5974FAF0FBF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14EAB67-5E26-4AF0-B04C-A428ACDDD71B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9CCE-4755-AFDF-5974FAF0FBF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9FA2622-A1B8-48B4-A9F2-659851EDBB9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9CCE-4755-AFDF-5974FAF0FBF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B15C8E3-7838-440E-B139-ACC22613066E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9CCE-4755-AFDF-5974FAF0FBF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40E3E04-0ABB-4818-B99B-9402589C9BC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9CCE-4755-AFDF-5974FAF0FBF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E7FF03C3-F839-4D54-AEE7-B31310F9DD2A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9CCE-4755-AFDF-5974FAF0FB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Datos!$C$26:$L$26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1601.1007373158088</c:v>
                </c:pt>
                <c:pt idx="4">
                  <c:v>1586.5902007117338</c:v>
                </c:pt>
                <c:pt idx="5">
                  <c:v>1653.7394193905077</c:v>
                </c:pt>
                <c:pt idx="6">
                  <c:v>1726.72001232412</c:v>
                </c:pt>
                <c:pt idx="7">
                  <c:v>1836.059777113858</c:v>
                </c:pt>
                <c:pt idx="8">
                  <c:v>1856.9818226525224</c:v>
                </c:pt>
                <c:pt idx="9">
                  <c:v>1835.6242908020522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Datos!$C$27:$L$27</c15:f>
                <c15:dlblRangeCache>
                  <c:ptCount val="10"/>
                  <c:pt idx="0">
                    <c:v> 1.66 M </c:v>
                  </c:pt>
                  <c:pt idx="1">
                    <c:v> 1.66 M </c:v>
                  </c:pt>
                  <c:pt idx="2">
                    <c:v> 1.63 M </c:v>
                  </c:pt>
                  <c:pt idx="3">
                    <c:v> 1.6 M </c:v>
                  </c:pt>
                  <c:pt idx="4">
                    <c:v> 1.59 M </c:v>
                  </c:pt>
                  <c:pt idx="5">
                    <c:v> 1.65 M </c:v>
                  </c:pt>
                  <c:pt idx="6">
                    <c:v> 1.73 M </c:v>
                  </c:pt>
                  <c:pt idx="7">
                    <c:v> 1.84 M </c:v>
                  </c:pt>
                  <c:pt idx="8">
                    <c:v> 1.86 M </c:v>
                  </c:pt>
                  <c:pt idx="9">
                    <c:v> 1.84 M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9CCE-4755-AFDF-5974FAF0FB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Changes in the Projected Production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of Oil - Base Scenarios</a:t>
            </a:r>
          </a:p>
        </c:rich>
      </c:tx>
      <c:layout>
        <c:manualLayout>
          <c:xMode val="edge"/>
          <c:yMode val="edge"/>
          <c:x val="0.31171706044702313"/>
          <c:y val="4.646467757410699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Datos!$B$167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Datos!$C$167:$L$167</c:f>
              <c:numCache>
                <c:formatCode>_(* #,##0.00_);_(* \(#,##0.00\);_(* "-"??_);_(@_)</c:formatCode>
                <c:ptCount val="10"/>
                <c:pt idx="0">
                  <c:v>1.663066839156329</c:v>
                </c:pt>
                <c:pt idx="1">
                  <c:v>1.6647148842357689</c:v>
                </c:pt>
                <c:pt idx="2">
                  <c:v>1.62501744756931</c:v>
                </c:pt>
                <c:pt idx="3">
                  <c:v>1.6448858991147597</c:v>
                </c:pt>
                <c:pt idx="4">
                  <c:v>1.6785557048851818</c:v>
                </c:pt>
                <c:pt idx="5">
                  <c:v>1.7503980090651765</c:v>
                </c:pt>
                <c:pt idx="6">
                  <c:v>1.8100289871310589</c:v>
                </c:pt>
                <c:pt idx="7">
                  <c:v>1.9088507888325135</c:v>
                </c:pt>
                <c:pt idx="8">
                  <c:v>1.9302842228405088</c:v>
                </c:pt>
                <c:pt idx="9">
                  <c:v>1.9073417655110327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9-42D7-82EB-28535CEA1611}"/>
            </c:ext>
          </c:extLst>
        </c:ser>
        <c:ser>
          <c:idx val="1"/>
          <c:order val="1"/>
          <c:tx>
            <c:strRef>
              <c:f>Datos!$B$168</c:f>
              <c:strCache>
                <c:ptCount val="1"/>
                <c:pt idx="0">
                  <c:v>Q3 - 2022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C29-42D7-82EB-28535CEA161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C29-42D7-82EB-28535CEA16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29-42D7-82EB-28535CEA1611}"/>
                </c:ext>
              </c:extLst>
            </c:dLbl>
            <c:dLbl>
              <c:idx val="3"/>
              <c:layout>
                <c:manualLayout>
                  <c:x val="-3.2351648351648409E-2"/>
                  <c:y val="3.8978280807182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29-42D7-82EB-28535CEA16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29-42D7-82EB-28535CEA1611}"/>
                </c:ext>
              </c:extLst>
            </c:dLbl>
            <c:dLbl>
              <c:idx val="5"/>
              <c:layout>
                <c:manualLayout>
                  <c:x val="-3.1373655216174905E-2"/>
                  <c:y val="-4.3014862407395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54-4308-8832-E2437FEB18A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29-42D7-82EB-28535CEA1611}"/>
                </c:ext>
              </c:extLst>
            </c:dLbl>
            <c:dLbl>
              <c:idx val="7"/>
              <c:layout>
                <c:manualLayout>
                  <c:x val="-2.9740013267572429E-2"/>
                  <c:y val="-2.0182908001060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54-4308-8832-E2437FEB18A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29-42D7-82EB-28535CEA1611}"/>
                </c:ext>
              </c:extLst>
            </c:dLbl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54-4308-8832-E2437FEB18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Datos!$C$168:$L$168</c:f>
              <c:numCache>
                <c:formatCode>_(* #,##0.00_);_(* \(#,##0.00\);_(* "-"??_);_(@_)</c:formatCode>
                <c:ptCount val="10"/>
                <c:pt idx="0">
                  <c:v>1.663066839156329</c:v>
                </c:pt>
                <c:pt idx="1">
                  <c:v>1.6647148842357689</c:v>
                </c:pt>
                <c:pt idx="2">
                  <c:v>1.62501744756931</c:v>
                </c:pt>
                <c:pt idx="3">
                  <c:v>1.6448858991147595</c:v>
                </c:pt>
                <c:pt idx="4">
                  <c:v>1.6785557048851818</c:v>
                </c:pt>
                <c:pt idx="5">
                  <c:v>1.7503980090651763</c:v>
                </c:pt>
                <c:pt idx="6">
                  <c:v>1.8100289871310602</c:v>
                </c:pt>
                <c:pt idx="7">
                  <c:v>1.9088507888325126</c:v>
                </c:pt>
                <c:pt idx="8">
                  <c:v>1.9302842228405079</c:v>
                </c:pt>
                <c:pt idx="9">
                  <c:v>1.9073417655110325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3C29-42D7-82EB-28535CEA1611}"/>
            </c:ext>
          </c:extLst>
        </c:ser>
        <c:ser>
          <c:idx val="2"/>
          <c:order val="2"/>
          <c:tx>
            <c:strRef>
              <c:f>Datos!$B$169</c:f>
              <c:strCache>
                <c:ptCount val="1"/>
                <c:pt idx="0">
                  <c:v>Q2 - 2022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C29-42D7-82EB-28535CEA16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C29-42D7-82EB-28535CEA16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C29-42D7-82EB-28535CEA1611}"/>
                </c:ext>
              </c:extLst>
            </c:dLbl>
            <c:dLbl>
              <c:idx val="3"/>
              <c:layout>
                <c:manualLayout>
                  <c:x val="-3.2351648351648409E-2"/>
                  <c:y val="1.47587912059096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C29-42D7-82EB-28535CEA16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C29-42D7-82EB-28535CEA1611}"/>
                </c:ext>
              </c:extLst>
            </c:dLbl>
            <c:dLbl>
              <c:idx val="5"/>
              <c:layout>
                <c:manualLayout>
                  <c:x val="-3.1373655216174905E-2"/>
                  <c:y val="-1.8795372806121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C29-42D7-82EB-28535CEA16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C29-42D7-82EB-28535CEA1611}"/>
                </c:ext>
              </c:extLst>
            </c:dLbl>
            <c:dLbl>
              <c:idx val="7"/>
              <c:layout>
                <c:manualLayout>
                  <c:x val="-3.1479911164950532E-2"/>
                  <c:y val="-4.3014862407395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C29-42D7-82EB-28535CEA16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C29-42D7-82EB-28535CEA1611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54-4308-8832-E2437FEB18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Datos!$C$169:$L$169</c:f>
              <c:numCache>
                <c:formatCode>_(* #,##0.00_);_(* \(#,##0.00\);_(* "-"??_);_(@_)</c:formatCode>
                <c:ptCount val="10"/>
                <c:pt idx="0">
                  <c:v>1.663066839156329</c:v>
                </c:pt>
                <c:pt idx="1">
                  <c:v>1.6647148842357689</c:v>
                </c:pt>
                <c:pt idx="2">
                  <c:v>1.62501744756931</c:v>
                </c:pt>
                <c:pt idx="3">
                  <c:v>1.644929525314633</c:v>
                </c:pt>
                <c:pt idx="4">
                  <c:v>1.6790797594394204</c:v>
                </c:pt>
                <c:pt idx="5">
                  <c:v>1.7466722792456248</c:v>
                </c:pt>
                <c:pt idx="6">
                  <c:v>1.8075909651425981</c:v>
                </c:pt>
                <c:pt idx="7">
                  <c:v>1.915995679561491</c:v>
                </c:pt>
                <c:pt idx="8">
                  <c:v>1.9454727007936368</c:v>
                </c:pt>
                <c:pt idx="9">
                  <c:v>1.9230804384515416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4-3C29-42D7-82EB-28535CEA1611}"/>
            </c:ext>
          </c:extLst>
        </c:ser>
        <c:ser>
          <c:idx val="3"/>
          <c:order val="3"/>
          <c:tx>
            <c:strRef>
              <c:f>Datos!$B$170</c:f>
              <c:strCache>
                <c:ptCount val="1"/>
                <c:pt idx="0">
                  <c:v>Q1 - 2022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C29-42D7-82EB-28535CEA16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C29-42D7-82EB-28535CEA161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C29-42D7-82EB-28535CEA1611}"/>
                </c:ext>
              </c:extLst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C29-42D7-82EB-28535CEA16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C29-42D7-82EB-28535CEA1611}"/>
                </c:ext>
              </c:extLst>
            </c:dLbl>
            <c:dLbl>
              <c:idx val="5"/>
              <c:layout>
                <c:manualLayout>
                  <c:x val="-3.2201551729110788E-2"/>
                  <c:y val="2.2831954406334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C29-42D7-82EB-28535CEA16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C29-42D7-82EB-28535CEA1611}"/>
                </c:ext>
              </c:extLst>
            </c:dLbl>
            <c:dLbl>
              <c:idx val="7"/>
              <c:layout>
                <c:manualLayout>
                  <c:x val="-3.2263736263736263E-2"/>
                  <c:y val="2.2831954406334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C29-42D7-82EB-28535CEA16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C29-42D7-82EB-28535CEA1611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54-4308-8832-E2437FEB18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Datos!$C$170:$L$170</c:f>
              <c:numCache>
                <c:formatCode>_(* #,##0.00_);_(* \(#,##0.00\);_(* "-"??_);_(@_)</c:formatCode>
                <c:ptCount val="10"/>
                <c:pt idx="0">
                  <c:v>1.663066839156329</c:v>
                </c:pt>
                <c:pt idx="1">
                  <c:v>1.6647148842357689</c:v>
                </c:pt>
                <c:pt idx="2">
                  <c:v>1.62501744756931</c:v>
                </c:pt>
                <c:pt idx="3">
                  <c:v>1.6512914078475132</c:v>
                </c:pt>
                <c:pt idx="4">
                  <c:v>1.6846237085310987</c:v>
                </c:pt>
                <c:pt idx="5">
                  <c:v>1.7350220360679929</c:v>
                </c:pt>
                <c:pt idx="6">
                  <c:v>1.7957496645609505</c:v>
                </c:pt>
                <c:pt idx="7">
                  <c:v>1.8997389849230555</c:v>
                </c:pt>
                <c:pt idx="8">
                  <c:v>1.9284389789475651</c:v>
                </c:pt>
                <c:pt idx="9">
                  <c:v>1.9083250134003777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E-3C29-42D7-82EB-28535CEA16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.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million</a:t>
                </a:r>
                <a:r>
                  <a:rPr lang="es-MX" baseline="0"/>
                  <a:t> barrels per day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.00_);_(* \(#,##0.00\);_(* &quot;-&quot;??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Natural Gas</a:t>
            </a:r>
          </a:p>
        </c:rich>
      </c:tx>
      <c:layout>
        <c:manualLayout>
          <c:xMode val="edge"/>
          <c:yMode val="edge"/>
          <c:x val="0.30878476202262556"/>
          <c:y val="5.24138988665574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Datos!$B$107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Datos!$C$107:$L$107</c:f>
              <c:numCache>
                <c:formatCode>_(* #,##0.00_);_(* \(#,##0.00\);_(* "-"??_);_(@_)</c:formatCode>
                <c:ptCount val="10"/>
                <c:pt idx="0">
                  <c:v>3.8432954763500398</c:v>
                </c:pt>
                <c:pt idx="1">
                  <c:v>3.849173933958157</c:v>
                </c:pt>
                <c:pt idx="2">
                  <c:v>4.0445390000000003</c:v>
                </c:pt>
                <c:pt idx="3">
                  <c:v>4.0655088356398563</c:v>
                </c:pt>
                <c:pt idx="4">
                  <c:v>3.9562373854051969</c:v>
                </c:pt>
                <c:pt idx="5">
                  <c:v>4.1130940854584113</c:v>
                </c:pt>
                <c:pt idx="6">
                  <c:v>4.2273830328328943</c:v>
                </c:pt>
                <c:pt idx="7">
                  <c:v>4.2387309867500713</c:v>
                </c:pt>
                <c:pt idx="8">
                  <c:v>3.9186333976539509</c:v>
                </c:pt>
                <c:pt idx="9">
                  <c:v>3.6749872603417346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CC-4184-AD36-D794B6C47DDE}"/>
            </c:ext>
          </c:extLst>
        </c:ser>
        <c:ser>
          <c:idx val="1"/>
          <c:order val="1"/>
          <c:tx>
            <c:strRef>
              <c:f>Datos!$B$108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8CC-4184-AD36-D794B6C47DD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8CC-4184-AD36-D794B6C47DD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14DB-4333-A3E2-FEFA096417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Datos!$C$108:$L$108</c:f>
              <c:numCache>
                <c:formatCode>_(* #,##0.00_);_(* \(#,##0.00\);_(* "-"??_);_(@_)</c:formatCode>
                <c:ptCount val="10"/>
                <c:pt idx="0">
                  <c:v>3.8432954763500398</c:v>
                </c:pt>
                <c:pt idx="1">
                  <c:v>3.849173933958157</c:v>
                </c:pt>
                <c:pt idx="2">
                  <c:v>4.0445390000000003</c:v>
                </c:pt>
                <c:pt idx="3">
                  <c:v>4.1032571190789886</c:v>
                </c:pt>
                <c:pt idx="4">
                  <c:v>4.1029849915638863</c:v>
                </c:pt>
                <c:pt idx="5">
                  <c:v>4.3931868947997019</c:v>
                </c:pt>
                <c:pt idx="6">
                  <c:v>4.6725759265205911</c:v>
                </c:pt>
                <c:pt idx="7">
                  <c:v>4.7166438133759421</c:v>
                </c:pt>
                <c:pt idx="8">
                  <c:v>4.4355208013677672</c:v>
                </c:pt>
                <c:pt idx="9">
                  <c:v>4.2343992784734139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8CC-4184-AD36-D794B6C47DDE}"/>
            </c:ext>
          </c:extLst>
        </c:ser>
        <c:ser>
          <c:idx val="2"/>
          <c:order val="2"/>
          <c:tx>
            <c:strRef>
              <c:f>Datos!$B$109</c:f>
              <c:strCache>
                <c:ptCount val="1"/>
                <c:pt idx="0">
                  <c:v>BASE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Datos!$C$109:$L$109</c:f>
              <c:numCache>
                <c:formatCode>_(* #,##0.00_);_(* \(#,##0.00\);_(* "-"??_);_(@_)</c:formatCode>
                <c:ptCount val="10"/>
                <c:pt idx="0">
                  <c:v>3.8432954763500398</c:v>
                </c:pt>
                <c:pt idx="1">
                  <c:v>3.849173933958157</c:v>
                </c:pt>
                <c:pt idx="2">
                  <c:v>4.0445390000000003</c:v>
                </c:pt>
                <c:pt idx="3">
                  <c:v>4.0655088356398563</c:v>
                </c:pt>
                <c:pt idx="4">
                  <c:v>3.9562373854051969</c:v>
                </c:pt>
                <c:pt idx="5">
                  <c:v>4.1130940854584113</c:v>
                </c:pt>
                <c:pt idx="6">
                  <c:v>4.2273830328328943</c:v>
                </c:pt>
                <c:pt idx="7">
                  <c:v>4.2387309867500713</c:v>
                </c:pt>
                <c:pt idx="8">
                  <c:v>3.9186333976539509</c:v>
                </c:pt>
                <c:pt idx="9">
                  <c:v>3.6749872603417346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8CC-4184-AD36-D794B6C47DDE}"/>
            </c:ext>
          </c:extLst>
        </c:ser>
        <c:ser>
          <c:idx val="3"/>
          <c:order val="3"/>
          <c:tx>
            <c:strRef>
              <c:f>Datos!$B$110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CC-4184-AD36-D794B6C47D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CC-4184-AD36-D794B6C47D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DB-4333-A3E2-FEFA096417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Datos!$C$110:$L$110</c:f>
              <c:numCache>
                <c:formatCode>_(* #,##0.00_);_(* \(#,##0.00\);_(* "-"??_);_(@_)</c:formatCode>
                <c:ptCount val="10"/>
                <c:pt idx="0">
                  <c:v>3.8432954763500398</c:v>
                </c:pt>
                <c:pt idx="1">
                  <c:v>3.849173933958157</c:v>
                </c:pt>
                <c:pt idx="2">
                  <c:v>4.0445390000000003</c:v>
                </c:pt>
                <c:pt idx="3">
                  <c:v>3.8900014049436789</c:v>
                </c:pt>
                <c:pt idx="4">
                  <c:v>3.8042346799051217</c:v>
                </c:pt>
                <c:pt idx="5">
                  <c:v>3.9177332235335141</c:v>
                </c:pt>
                <c:pt idx="6">
                  <c:v>3.9494504397875976</c:v>
                </c:pt>
                <c:pt idx="7">
                  <c:v>3.8998575121916383</c:v>
                </c:pt>
                <c:pt idx="8">
                  <c:v>3.6298317129401836</c:v>
                </c:pt>
                <c:pt idx="9">
                  <c:v>3.3918732767080444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48CC-4184-AD36-D794B6C47D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billion cubic feet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7184960033580589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Gas Natural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Alto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Datos!$B$36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Datos!$C$36:$L$36</c:f>
              <c:numCache>
                <c:formatCode>#,##0</c:formatCode>
                <c:ptCount val="10"/>
                <c:pt idx="0">
                  <c:v>3582.164263107139</c:v>
                </c:pt>
                <c:pt idx="1">
                  <c:v>3586.5965207498471</c:v>
                </c:pt>
                <c:pt idx="2">
                  <c:v>3683.2709455954227</c:v>
                </c:pt>
                <c:pt idx="3">
                  <c:v>3597.9511984440783</c:v>
                </c:pt>
                <c:pt idx="4">
                  <c:v>3380.8632480827496</c:v>
                </c:pt>
                <c:pt idx="5">
                  <c:v>3462.43630451633</c:v>
                </c:pt>
                <c:pt idx="6">
                  <c:v>3606.7873065011213</c:v>
                </c:pt>
                <c:pt idx="7">
                  <c:v>3560.7995878096972</c:v>
                </c:pt>
                <c:pt idx="8">
                  <c:v>3290.9144901235004</c:v>
                </c:pt>
                <c:pt idx="9">
                  <c:v>3120.4049713809409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BF6-49D0-BFE8-553F293F9B8D}"/>
            </c:ext>
          </c:extLst>
        </c:ser>
        <c:ser>
          <c:idx val="1"/>
          <c:order val="1"/>
          <c:tx>
            <c:strRef>
              <c:f>Datos!$B$37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Datos!$C$37:$L$37</c:f>
              <c:numCache>
                <c:formatCode>#,##0</c:formatCode>
                <c:ptCount val="10"/>
                <c:pt idx="0">
                  <c:v>21.423213242900481</c:v>
                </c:pt>
                <c:pt idx="1">
                  <c:v>42.554413208309917</c:v>
                </c:pt>
                <c:pt idx="2">
                  <c:v>110.36505440457771</c:v>
                </c:pt>
                <c:pt idx="3">
                  <c:v>183.3559853573521</c:v>
                </c:pt>
                <c:pt idx="4">
                  <c:v>313.11013496996327</c:v>
                </c:pt>
                <c:pt idx="5">
                  <c:v>447.73294206103577</c:v>
                </c:pt>
                <c:pt idx="6">
                  <c:v>539.26239290543765</c:v>
                </c:pt>
                <c:pt idx="7">
                  <c:v>554.93017412662903</c:v>
                </c:pt>
                <c:pt idx="8">
                  <c:v>531.07973919859432</c:v>
                </c:pt>
                <c:pt idx="9">
                  <c:v>487.48243864193608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F6-49D0-BFE8-553F293F9B8D}"/>
            </c:ext>
          </c:extLst>
        </c:ser>
        <c:ser>
          <c:idx val="2"/>
          <c:order val="2"/>
          <c:tx>
            <c:strRef>
              <c:f>Datos!$B$38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Datos!$C$38:$L$38</c:f>
              <c:numCache>
                <c:formatCode>#,##0</c:formatCode>
                <c:ptCount val="10"/>
                <c:pt idx="0">
                  <c:v>99.691999999999993</c:v>
                </c:pt>
                <c:pt idx="1">
                  <c:v>87.559000000000196</c:v>
                </c:pt>
                <c:pt idx="2">
                  <c:v>83.377999999999702</c:v>
                </c:pt>
                <c:pt idx="3">
                  <c:v>96.138491480889328</c:v>
                </c:pt>
                <c:pt idx="4">
                  <c:v>96.85584207376327</c:v>
                </c:pt>
                <c:pt idx="5">
                  <c:v>106.0584144467712</c:v>
                </c:pt>
                <c:pt idx="6">
                  <c:v>124.108900840686</c:v>
                </c:pt>
                <c:pt idx="7">
                  <c:v>140.34016570769447</c:v>
                </c:pt>
                <c:pt idx="8">
                  <c:v>158.35375182159771</c:v>
                </c:pt>
                <c:pt idx="9">
                  <c:v>173.76739140053667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BF6-49D0-BFE8-553F293F9B8D}"/>
            </c:ext>
          </c:extLst>
        </c:ser>
        <c:ser>
          <c:idx val="3"/>
          <c:order val="3"/>
          <c:tx>
            <c:strRef>
              <c:f>Datos!$B$39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Datos!$C$39:$L$39</c:f>
              <c:numCache>
                <c:formatCode>#,##0</c:formatCode>
                <c:ptCount val="10"/>
                <c:pt idx="0">
                  <c:v>140.01600000000002</c:v>
                </c:pt>
                <c:pt idx="1">
                  <c:v>132.46299999999999</c:v>
                </c:pt>
                <c:pt idx="2">
                  <c:v>167.52500000000001</c:v>
                </c:pt>
                <c:pt idx="3">
                  <c:v>225.8114437966691</c:v>
                </c:pt>
                <c:pt idx="4">
                  <c:v>312.15576643740974</c:v>
                </c:pt>
                <c:pt idx="5">
                  <c:v>376.95923377556466</c:v>
                </c:pt>
                <c:pt idx="6">
                  <c:v>402.41732627334522</c:v>
                </c:pt>
                <c:pt idx="7">
                  <c:v>460.57388573192065</c:v>
                </c:pt>
                <c:pt idx="8">
                  <c:v>455.17282022407483</c:v>
                </c:pt>
                <c:pt idx="9">
                  <c:v>452.74447704999989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BF6-49D0-BFE8-553F293F9B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Datos!$B$40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Datos!$C$40:$L$40</c:f>
              <c:numCache>
                <c:formatCode>#,##0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4103.2571190789886</c:v>
                </c:pt>
                <c:pt idx="4">
                  <c:v>4102.9849915638861</c:v>
                </c:pt>
                <c:pt idx="5">
                  <c:v>4393.1868947997018</c:v>
                </c:pt>
                <c:pt idx="6">
                  <c:v>4672.5759265205907</c:v>
                </c:pt>
                <c:pt idx="7">
                  <c:v>4716.643813375942</c:v>
                </c:pt>
                <c:pt idx="8">
                  <c:v>4435.5208013677675</c:v>
                </c:pt>
                <c:pt idx="9">
                  <c:v>4234.3992784734137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BF6-49D0-BFE8-553F293F9B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pies cúbicos</a:t>
                </a:r>
                <a:r>
                  <a:rPr lang="es-MX"/>
                  <a:t>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Natural Gas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High Scenario</a:t>
            </a:r>
          </a:p>
        </c:rich>
      </c:tx>
      <c:layout>
        <c:manualLayout>
          <c:xMode val="edge"/>
          <c:yMode val="edge"/>
          <c:x val="0.30585246359822804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Datos!$B$36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Datos!$C$36:$L$36</c:f>
              <c:numCache>
                <c:formatCode>#,##0</c:formatCode>
                <c:ptCount val="10"/>
                <c:pt idx="0">
                  <c:v>3582.164263107139</c:v>
                </c:pt>
                <c:pt idx="1">
                  <c:v>3586.5965207498471</c:v>
                </c:pt>
                <c:pt idx="2">
                  <c:v>3683.2709455954227</c:v>
                </c:pt>
                <c:pt idx="3">
                  <c:v>3597.9511984440783</c:v>
                </c:pt>
                <c:pt idx="4">
                  <c:v>3380.8632480827496</c:v>
                </c:pt>
                <c:pt idx="5">
                  <c:v>3462.43630451633</c:v>
                </c:pt>
                <c:pt idx="6">
                  <c:v>3606.7873065011213</c:v>
                </c:pt>
                <c:pt idx="7">
                  <c:v>3560.7995878096972</c:v>
                </c:pt>
                <c:pt idx="8">
                  <c:v>3290.9144901235004</c:v>
                </c:pt>
                <c:pt idx="9">
                  <c:v>3120.4049713809409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4F-45AD-B42B-5CB7E0D9DFDA}"/>
            </c:ext>
          </c:extLst>
        </c:ser>
        <c:ser>
          <c:idx val="1"/>
          <c:order val="1"/>
          <c:tx>
            <c:strRef>
              <c:f>Datos!$B$37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Datos!$C$37:$L$37</c:f>
              <c:numCache>
                <c:formatCode>#,##0</c:formatCode>
                <c:ptCount val="10"/>
                <c:pt idx="0">
                  <c:v>21.423213242900481</c:v>
                </c:pt>
                <c:pt idx="1">
                  <c:v>42.554413208309917</c:v>
                </c:pt>
                <c:pt idx="2">
                  <c:v>110.36505440457771</c:v>
                </c:pt>
                <c:pt idx="3">
                  <c:v>183.3559853573521</c:v>
                </c:pt>
                <c:pt idx="4">
                  <c:v>313.11013496996327</c:v>
                </c:pt>
                <c:pt idx="5">
                  <c:v>447.73294206103577</c:v>
                </c:pt>
                <c:pt idx="6">
                  <c:v>539.26239290543765</c:v>
                </c:pt>
                <c:pt idx="7">
                  <c:v>554.93017412662903</c:v>
                </c:pt>
                <c:pt idx="8">
                  <c:v>531.07973919859432</c:v>
                </c:pt>
                <c:pt idx="9">
                  <c:v>487.48243864193608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4F-45AD-B42B-5CB7E0D9DFDA}"/>
            </c:ext>
          </c:extLst>
        </c:ser>
        <c:ser>
          <c:idx val="2"/>
          <c:order val="2"/>
          <c:tx>
            <c:strRef>
              <c:f>Datos!$B$38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Datos!$C$38:$L$38</c:f>
              <c:numCache>
                <c:formatCode>#,##0</c:formatCode>
                <c:ptCount val="10"/>
                <c:pt idx="0">
                  <c:v>99.691999999999993</c:v>
                </c:pt>
                <c:pt idx="1">
                  <c:v>87.559000000000196</c:v>
                </c:pt>
                <c:pt idx="2">
                  <c:v>83.377999999999702</c:v>
                </c:pt>
                <c:pt idx="3">
                  <c:v>96.138491480889328</c:v>
                </c:pt>
                <c:pt idx="4">
                  <c:v>96.85584207376327</c:v>
                </c:pt>
                <c:pt idx="5">
                  <c:v>106.0584144467712</c:v>
                </c:pt>
                <c:pt idx="6">
                  <c:v>124.108900840686</c:v>
                </c:pt>
                <c:pt idx="7">
                  <c:v>140.34016570769447</c:v>
                </c:pt>
                <c:pt idx="8">
                  <c:v>158.35375182159771</c:v>
                </c:pt>
                <c:pt idx="9">
                  <c:v>173.76739140053667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4F-45AD-B42B-5CB7E0D9DFDA}"/>
            </c:ext>
          </c:extLst>
        </c:ser>
        <c:ser>
          <c:idx val="3"/>
          <c:order val="3"/>
          <c:tx>
            <c:strRef>
              <c:f>Datos!$B$39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Datos!$C$39:$L$39</c:f>
              <c:numCache>
                <c:formatCode>#,##0</c:formatCode>
                <c:ptCount val="10"/>
                <c:pt idx="0">
                  <c:v>140.01600000000002</c:v>
                </c:pt>
                <c:pt idx="1">
                  <c:v>132.46299999999999</c:v>
                </c:pt>
                <c:pt idx="2">
                  <c:v>167.52500000000001</c:v>
                </c:pt>
                <c:pt idx="3">
                  <c:v>225.8114437966691</c:v>
                </c:pt>
                <c:pt idx="4">
                  <c:v>312.15576643740974</c:v>
                </c:pt>
                <c:pt idx="5">
                  <c:v>376.95923377556466</c:v>
                </c:pt>
                <c:pt idx="6">
                  <c:v>402.41732627334522</c:v>
                </c:pt>
                <c:pt idx="7">
                  <c:v>460.57388573192065</c:v>
                </c:pt>
                <c:pt idx="8">
                  <c:v>455.17282022407483</c:v>
                </c:pt>
                <c:pt idx="9">
                  <c:v>452.74447704999989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4F-45AD-B42B-5CB7E0D9DF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Datos!$B$40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044F9CC2-9FBD-45C7-81DC-3DBE18C915C2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94F-45AD-B42B-5CB7E0D9DFD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AFD9B4E-628E-4208-B75E-708C407F3C5B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94F-45AD-B42B-5CB7E0D9DFD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E174D57-904E-4539-BBE3-2269A8BF6426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94F-45AD-B42B-5CB7E0D9DFD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6913EFE-CC23-463F-A5B5-494164D39F5B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994F-45AD-B42B-5CB7E0D9DFD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60EAC5A-F771-4892-A2E2-04D0CCC593D8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994F-45AD-B42B-5CB7E0D9DFD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100B2F7-3123-4E8A-BE2F-1EEE0562A97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994F-45AD-B42B-5CB7E0D9DFD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4234F5E-E78E-4246-BA2D-5D037DB5388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994F-45AD-B42B-5CB7E0D9DFD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5BC7EFC-E1E6-4706-A32E-F28E46CEAEC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994F-45AD-B42B-5CB7E0D9DFD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09CC845-7330-437E-80CA-292CC128C84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994F-45AD-B42B-5CB7E0D9DFD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94EB440-6D1A-4D1F-9353-BBF07A6D649F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994F-45AD-B42B-5CB7E0D9DF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Datos!$C$40:$L$40</c:f>
              <c:numCache>
                <c:formatCode>#,##0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4103.2571190789886</c:v>
                </c:pt>
                <c:pt idx="4">
                  <c:v>4102.9849915638861</c:v>
                </c:pt>
                <c:pt idx="5">
                  <c:v>4393.1868947997018</c:v>
                </c:pt>
                <c:pt idx="6">
                  <c:v>4672.5759265205907</c:v>
                </c:pt>
                <c:pt idx="7">
                  <c:v>4716.643813375942</c:v>
                </c:pt>
                <c:pt idx="8">
                  <c:v>4435.5208013677675</c:v>
                </c:pt>
                <c:pt idx="9">
                  <c:v>4234.3992784734137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Datos!$C$41:$L$41</c15:f>
                <c15:dlblRangeCache>
                  <c:ptCount val="10"/>
                  <c:pt idx="0">
                    <c:v> 3.84 B </c:v>
                  </c:pt>
                  <c:pt idx="1">
                    <c:v> 3.85 B </c:v>
                  </c:pt>
                  <c:pt idx="2">
                    <c:v> 4.04 B </c:v>
                  </c:pt>
                  <c:pt idx="3">
                    <c:v> 4.1 B </c:v>
                  </c:pt>
                  <c:pt idx="4">
                    <c:v> 4.1 B </c:v>
                  </c:pt>
                  <c:pt idx="5">
                    <c:v> 4.39 B </c:v>
                  </c:pt>
                  <c:pt idx="6">
                    <c:v> 4.67 B </c:v>
                  </c:pt>
                  <c:pt idx="7">
                    <c:v> 4.72 B </c:v>
                  </c:pt>
                  <c:pt idx="8">
                    <c:v> 4.44 B </c:v>
                  </c:pt>
                  <c:pt idx="9">
                    <c:v> 4.23 B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994F-45AD-B42B-5CB7E0D9DF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million</a:t>
                </a:r>
                <a:r>
                  <a:rPr lang="es-MX" baseline="0"/>
                  <a:t> cubic feet</a:t>
                </a:r>
                <a:r>
                  <a:rPr lang="es-MX"/>
                  <a:t>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Natural Gas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Base Scenario</a:t>
            </a:r>
          </a:p>
        </c:rich>
      </c:tx>
      <c:layout>
        <c:manualLayout>
          <c:xMode val="edge"/>
          <c:yMode val="edge"/>
          <c:x val="0.30585246359822804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Datos!$B$44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Datos!$C$44:$L$44</c:f>
              <c:numCache>
                <c:formatCode>#,##0</c:formatCode>
                <c:ptCount val="10"/>
                <c:pt idx="0">
                  <c:v>3582.164263107139</c:v>
                </c:pt>
                <c:pt idx="1">
                  <c:v>3586.5965207498471</c:v>
                </c:pt>
                <c:pt idx="2">
                  <c:v>3683.2709455954227</c:v>
                </c:pt>
                <c:pt idx="3">
                  <c:v>3578.6925530637341</c:v>
                </c:pt>
                <c:pt idx="4">
                  <c:v>3305.007991104902</c:v>
                </c:pt>
                <c:pt idx="5">
                  <c:v>3315.8730396747715</c:v>
                </c:pt>
                <c:pt idx="6">
                  <c:v>3348.6401994005419</c:v>
                </c:pt>
                <c:pt idx="7">
                  <c:v>3276.0924366456065</c:v>
                </c:pt>
                <c:pt idx="8">
                  <c:v>3003.1563154191754</c:v>
                </c:pt>
                <c:pt idx="9">
                  <c:v>2815.3113508833967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8-4F0B-9778-98477B85F124}"/>
            </c:ext>
          </c:extLst>
        </c:ser>
        <c:ser>
          <c:idx val="1"/>
          <c:order val="1"/>
          <c:tx>
            <c:strRef>
              <c:f>Datos!$B$45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Datos!$C$45:$L$45</c:f>
              <c:numCache>
                <c:formatCode>#,##0</c:formatCode>
                <c:ptCount val="10"/>
                <c:pt idx="0">
                  <c:v>21.423213242900481</c:v>
                </c:pt>
                <c:pt idx="1">
                  <c:v>42.554413208309917</c:v>
                </c:pt>
                <c:pt idx="2">
                  <c:v>110.36505440457771</c:v>
                </c:pt>
                <c:pt idx="3">
                  <c:v>173.7636536004369</c:v>
                </c:pt>
                <c:pt idx="4">
                  <c:v>255.45649450573771</c:v>
                </c:pt>
                <c:pt idx="5">
                  <c:v>329.32224075666483</c:v>
                </c:pt>
                <c:pt idx="6">
                  <c:v>380.16251923474425</c:v>
                </c:pt>
                <c:pt idx="7">
                  <c:v>404.15689565478044</c:v>
                </c:pt>
                <c:pt idx="8">
                  <c:v>367.44660137797098</c:v>
                </c:pt>
                <c:pt idx="9">
                  <c:v>323.73884745853564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18-4F0B-9778-98477B85F124}"/>
            </c:ext>
          </c:extLst>
        </c:ser>
        <c:ser>
          <c:idx val="2"/>
          <c:order val="2"/>
          <c:tx>
            <c:strRef>
              <c:f>Datos!$B$46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Datos!$C$46:$L$46</c:f>
              <c:numCache>
                <c:formatCode>#,##0</c:formatCode>
                <c:ptCount val="10"/>
                <c:pt idx="0">
                  <c:v>99.691999999999993</c:v>
                </c:pt>
                <c:pt idx="1">
                  <c:v>87.559000000000196</c:v>
                </c:pt>
                <c:pt idx="2">
                  <c:v>83.377999999999702</c:v>
                </c:pt>
                <c:pt idx="3">
                  <c:v>96.138491480889328</c:v>
                </c:pt>
                <c:pt idx="4">
                  <c:v>96.85584207376327</c:v>
                </c:pt>
                <c:pt idx="5">
                  <c:v>106.0584144467712</c:v>
                </c:pt>
                <c:pt idx="6">
                  <c:v>120.61119606625967</c:v>
                </c:pt>
                <c:pt idx="7">
                  <c:v>126.61120131478299</c:v>
                </c:pt>
                <c:pt idx="8">
                  <c:v>132.21518814484341</c:v>
                </c:pt>
                <c:pt idx="9">
                  <c:v>133.87212180262941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18-4F0B-9778-98477B85F124}"/>
            </c:ext>
          </c:extLst>
        </c:ser>
        <c:ser>
          <c:idx val="3"/>
          <c:order val="3"/>
          <c:tx>
            <c:strRef>
              <c:f>Datos!$B$47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Datos!$C$47:$L$47</c:f>
              <c:numCache>
                <c:formatCode>#,##0</c:formatCode>
                <c:ptCount val="10"/>
                <c:pt idx="0">
                  <c:v>140.01600000000002</c:v>
                </c:pt>
                <c:pt idx="1">
                  <c:v>132.46299999999999</c:v>
                </c:pt>
                <c:pt idx="2">
                  <c:v>167.52500000000001</c:v>
                </c:pt>
                <c:pt idx="3">
                  <c:v>216.91413749479563</c:v>
                </c:pt>
                <c:pt idx="4">
                  <c:v>298.91705772079411</c:v>
                </c:pt>
                <c:pt idx="5">
                  <c:v>361.8403905802042</c:v>
                </c:pt>
                <c:pt idx="6">
                  <c:v>377.96911813134813</c:v>
                </c:pt>
                <c:pt idx="7">
                  <c:v>431.87045313490205</c:v>
                </c:pt>
                <c:pt idx="8">
                  <c:v>415.81529271196086</c:v>
                </c:pt>
                <c:pt idx="9">
                  <c:v>402.06494019717337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18-4F0B-9778-98477B85F1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Datos!$B$48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C99DABC8-7E2B-46AA-9CF4-C618ACCC64C2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A18-4F0B-9778-98477B85F12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B928210-FB0D-41FB-A0FC-F2A50370C0A8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A18-4F0B-9778-98477B85F12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DF48DA8-38F5-4B68-9314-4DC570FD931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A18-4F0B-9778-98477B85F12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A2397E6-CB84-4F1B-AF75-5512E121F842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A18-4F0B-9778-98477B85F12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4B68CF5-846B-496E-A62F-EDD241BD21C6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A18-4F0B-9778-98477B85F12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94FF144-495C-4873-8C5E-7AB430275DA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A18-4F0B-9778-98477B85F12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BAAFC66-A6FF-41C2-B702-DC6AE8A6E35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BA18-4F0B-9778-98477B85F12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A12C784-266A-46D4-96F3-BBF56FFD04FE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BA18-4F0B-9778-98477B85F12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6DAFB51-A4A7-4438-9427-70DC0F9361A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A18-4F0B-9778-98477B85F12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20C30A7-54B3-4209-AAD9-EEE76BC21799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BA18-4F0B-9778-98477B85F1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Datos!$C$48:$L$48</c:f>
              <c:numCache>
                <c:formatCode>#,##0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4065.508835639856</c:v>
                </c:pt>
                <c:pt idx="4">
                  <c:v>3956.2373854051971</c:v>
                </c:pt>
                <c:pt idx="5">
                  <c:v>4113.0940854584114</c:v>
                </c:pt>
                <c:pt idx="6">
                  <c:v>4227.3830328328941</c:v>
                </c:pt>
                <c:pt idx="7">
                  <c:v>4238.7309867500717</c:v>
                </c:pt>
                <c:pt idx="8">
                  <c:v>3918.6333976539509</c:v>
                </c:pt>
                <c:pt idx="9">
                  <c:v>3674.9872603417348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Datos!$C$49:$L$49</c15:f>
                <c15:dlblRangeCache>
                  <c:ptCount val="10"/>
                  <c:pt idx="0">
                    <c:v> 3.84 B </c:v>
                  </c:pt>
                  <c:pt idx="1">
                    <c:v> 3.85 B </c:v>
                  </c:pt>
                  <c:pt idx="2">
                    <c:v> 4.04 B </c:v>
                  </c:pt>
                  <c:pt idx="3">
                    <c:v> 4.07 B </c:v>
                  </c:pt>
                  <c:pt idx="4">
                    <c:v> 3.96 B </c:v>
                  </c:pt>
                  <c:pt idx="5">
                    <c:v> 4.11 B </c:v>
                  </c:pt>
                  <c:pt idx="6">
                    <c:v> 4.23 B </c:v>
                  </c:pt>
                  <c:pt idx="7">
                    <c:v> 4.24 B </c:v>
                  </c:pt>
                  <c:pt idx="8">
                    <c:v> 3.92 B </c:v>
                  </c:pt>
                  <c:pt idx="9">
                    <c:v> 3.67 B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BA18-4F0B-9778-98477B85F1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million</a:t>
                </a:r>
                <a:r>
                  <a:rPr lang="es-MX" baseline="0"/>
                  <a:t> cubic feet</a:t>
                </a:r>
                <a:r>
                  <a:rPr lang="es-MX"/>
                  <a:t>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Natural Gas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Low Scenario</a:t>
            </a:r>
          </a:p>
        </c:rich>
      </c:tx>
      <c:layout>
        <c:manualLayout>
          <c:xMode val="edge"/>
          <c:yMode val="edge"/>
          <c:x val="0.30585246359822804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Datos!$B$52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Datos!$C$52:$L$52</c:f>
              <c:numCache>
                <c:formatCode>#,##0</c:formatCode>
                <c:ptCount val="10"/>
                <c:pt idx="0">
                  <c:v>3582.164263107139</c:v>
                </c:pt>
                <c:pt idx="1">
                  <c:v>3586.5965207498471</c:v>
                </c:pt>
                <c:pt idx="2">
                  <c:v>3683.2709455954227</c:v>
                </c:pt>
                <c:pt idx="3">
                  <c:v>3517.1836645225922</c:v>
                </c:pt>
                <c:pt idx="4">
                  <c:v>3275.7078489892097</c:v>
                </c:pt>
                <c:pt idx="5">
                  <c:v>3254.7484307906766</c:v>
                </c:pt>
                <c:pt idx="6">
                  <c:v>3207.5024976650939</c:v>
                </c:pt>
                <c:pt idx="7">
                  <c:v>3101.4836819504667</c:v>
                </c:pt>
                <c:pt idx="8">
                  <c:v>2867.943924646775</c:v>
                </c:pt>
                <c:pt idx="9">
                  <c:v>2674.7375795596945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B-466D-9FE3-2CE02C6BC238}"/>
            </c:ext>
          </c:extLst>
        </c:ser>
        <c:ser>
          <c:idx val="1"/>
          <c:order val="1"/>
          <c:tx>
            <c:strRef>
              <c:f>Datos!$B$53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Datos!$C$53:$L$53</c:f>
              <c:numCache>
                <c:formatCode>#,##0</c:formatCode>
                <c:ptCount val="10"/>
                <c:pt idx="0">
                  <c:v>21.423213242900481</c:v>
                </c:pt>
                <c:pt idx="1">
                  <c:v>42.554413208309917</c:v>
                </c:pt>
                <c:pt idx="2">
                  <c:v>110.36505440457771</c:v>
                </c:pt>
                <c:pt idx="3">
                  <c:v>69.220076197411572</c:v>
                </c:pt>
                <c:pt idx="4">
                  <c:v>147.12095808647075</c:v>
                </c:pt>
                <c:pt idx="5">
                  <c:v>211.69125182292615</c:v>
                </c:pt>
                <c:pt idx="6">
                  <c:v>259.35929867265952</c:v>
                </c:pt>
                <c:pt idx="7">
                  <c:v>286.84639399448537</c:v>
                </c:pt>
                <c:pt idx="8">
                  <c:v>256.30066101803402</c:v>
                </c:pt>
                <c:pt idx="9">
                  <c:v>221.17455509717246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DB-466D-9FE3-2CE02C6BC238}"/>
            </c:ext>
          </c:extLst>
        </c:ser>
        <c:ser>
          <c:idx val="2"/>
          <c:order val="2"/>
          <c:tx>
            <c:strRef>
              <c:f>Datos!$B$54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Datos!$C$54:$L$54</c:f>
              <c:numCache>
                <c:formatCode>#,##0</c:formatCode>
                <c:ptCount val="10"/>
                <c:pt idx="0">
                  <c:v>99.691999999999993</c:v>
                </c:pt>
                <c:pt idx="1">
                  <c:v>87.559000000000196</c:v>
                </c:pt>
                <c:pt idx="2">
                  <c:v>83.377999999999702</c:v>
                </c:pt>
                <c:pt idx="3">
                  <c:v>96.138491480889328</c:v>
                </c:pt>
                <c:pt idx="4">
                  <c:v>96.85584207376327</c:v>
                </c:pt>
                <c:pt idx="5">
                  <c:v>106.0584144467712</c:v>
                </c:pt>
                <c:pt idx="6">
                  <c:v>120.61119606625967</c:v>
                </c:pt>
                <c:pt idx="7">
                  <c:v>126.61120131478299</c:v>
                </c:pt>
                <c:pt idx="8">
                  <c:v>132.21518814484341</c:v>
                </c:pt>
                <c:pt idx="9">
                  <c:v>133.87212180262941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DB-466D-9FE3-2CE02C6BC238}"/>
            </c:ext>
          </c:extLst>
        </c:ser>
        <c:ser>
          <c:idx val="3"/>
          <c:order val="3"/>
          <c:tx>
            <c:strRef>
              <c:f>Datos!$B$55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Datos!$C$55:$L$55</c:f>
              <c:numCache>
                <c:formatCode>#,##0</c:formatCode>
                <c:ptCount val="10"/>
                <c:pt idx="0">
                  <c:v>140.01600000000002</c:v>
                </c:pt>
                <c:pt idx="1">
                  <c:v>132.46299999999999</c:v>
                </c:pt>
                <c:pt idx="2">
                  <c:v>167.52500000000001</c:v>
                </c:pt>
                <c:pt idx="3">
                  <c:v>207.45917274278605</c:v>
                </c:pt>
                <c:pt idx="4">
                  <c:v>284.55003075567822</c:v>
                </c:pt>
                <c:pt idx="5">
                  <c:v>345.23512647314027</c:v>
                </c:pt>
                <c:pt idx="6">
                  <c:v>361.97744738358455</c:v>
                </c:pt>
                <c:pt idx="7">
                  <c:v>384.91623493190298</c:v>
                </c:pt>
                <c:pt idx="8">
                  <c:v>373.3719391305309</c:v>
                </c:pt>
                <c:pt idx="9">
                  <c:v>362.08902024854825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DB-466D-9FE3-2CE02C6BC2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Datos!$B$56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EE19E7B1-E607-4B9E-97DC-8F7C9AE2824F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ADB-466D-9FE3-2CE02C6BC23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91D2C6D-B73A-4E56-886A-FBAFA70F39AE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ADB-466D-9FE3-2CE02C6BC23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4E42E90-73B2-4F53-8041-C9ED719F0C7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ADB-466D-9FE3-2CE02C6BC23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1D4253A-C548-4C14-9E41-BE8AD3FD5555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9ADB-466D-9FE3-2CE02C6BC23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A308178-FBFB-4207-A474-F9C04B20A5F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9ADB-466D-9FE3-2CE02C6BC23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91FAEC1-C449-41FA-96A0-287228C0F069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9ADB-466D-9FE3-2CE02C6BC23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5FFF513-5E9C-443A-A1C8-75A92C380711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9ADB-466D-9FE3-2CE02C6BC23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251E2DA-0C3B-4E3F-A271-F9CDD5EF269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9ADB-466D-9FE3-2CE02C6BC23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C117157-7A69-46E3-A3CF-DF526C6E7B7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9ADB-466D-9FE3-2CE02C6BC23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3EB028D-86F2-4DC7-9348-77CE26B6AEBB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9ADB-466D-9FE3-2CE02C6BC2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Datos!$C$56:$L$56</c:f>
              <c:numCache>
                <c:formatCode>#,##0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3890.0014049436791</c:v>
                </c:pt>
                <c:pt idx="4">
                  <c:v>3804.2346799051215</c:v>
                </c:pt>
                <c:pt idx="5">
                  <c:v>3917.7332235335139</c:v>
                </c:pt>
                <c:pt idx="6">
                  <c:v>3949.4504397875976</c:v>
                </c:pt>
                <c:pt idx="7">
                  <c:v>3899.8575121916383</c:v>
                </c:pt>
                <c:pt idx="8">
                  <c:v>3629.8317129401835</c:v>
                </c:pt>
                <c:pt idx="9">
                  <c:v>3391.8732767080446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Datos!$C$57:$L$57</c15:f>
                <c15:dlblRangeCache>
                  <c:ptCount val="10"/>
                  <c:pt idx="0">
                    <c:v> 3.84 B </c:v>
                  </c:pt>
                  <c:pt idx="1">
                    <c:v> 3.85 B </c:v>
                  </c:pt>
                  <c:pt idx="2">
                    <c:v> 4.04 B </c:v>
                  </c:pt>
                  <c:pt idx="3">
                    <c:v> 3.89 B </c:v>
                  </c:pt>
                  <c:pt idx="4">
                    <c:v> 3.8 B </c:v>
                  </c:pt>
                  <c:pt idx="5">
                    <c:v> 3.92 B </c:v>
                  </c:pt>
                  <c:pt idx="6">
                    <c:v> 3.95 B </c:v>
                  </c:pt>
                  <c:pt idx="7">
                    <c:v> 3.9 B </c:v>
                  </c:pt>
                  <c:pt idx="8">
                    <c:v> 3.63 B </c:v>
                  </c:pt>
                  <c:pt idx="9">
                    <c:v> 3.39 B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9ADB-466D-9FE3-2CE02C6BC2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million</a:t>
                </a:r>
                <a:r>
                  <a:rPr lang="es-MX" baseline="0"/>
                  <a:t> cubic feet</a:t>
                </a:r>
                <a:r>
                  <a:rPr lang="es-MX"/>
                  <a:t>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Changes in the Projected Production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of Natural Gas - Base Scenarios</a:t>
            </a:r>
          </a:p>
        </c:rich>
      </c:tx>
      <c:layout>
        <c:manualLayout>
          <c:xMode val="edge"/>
          <c:yMode val="edge"/>
          <c:x val="0.31171706044702313"/>
          <c:y val="4.646467757410699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Datos!$B$174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Datos!$C$174:$L$174</c:f>
              <c:numCache>
                <c:formatCode>_(* #,##0.00_);_(* \(#,##0.00\);_(* "-"??_);_(@_)</c:formatCode>
                <c:ptCount val="10"/>
                <c:pt idx="0">
                  <c:v>3.8432954763500398</c:v>
                </c:pt>
                <c:pt idx="1">
                  <c:v>3.849173933958157</c:v>
                </c:pt>
                <c:pt idx="2">
                  <c:v>4.0445390000000003</c:v>
                </c:pt>
                <c:pt idx="3">
                  <c:v>4.0655088356398563</c:v>
                </c:pt>
                <c:pt idx="4">
                  <c:v>3.9562373854051969</c:v>
                </c:pt>
                <c:pt idx="5">
                  <c:v>4.1130940854584113</c:v>
                </c:pt>
                <c:pt idx="6">
                  <c:v>4.2273830328328943</c:v>
                </c:pt>
                <c:pt idx="7">
                  <c:v>4.2387309867500713</c:v>
                </c:pt>
                <c:pt idx="8">
                  <c:v>3.9186333976539509</c:v>
                </c:pt>
                <c:pt idx="9">
                  <c:v>3.6749872603417346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80-47B6-AE59-305154CC19DF}"/>
            </c:ext>
          </c:extLst>
        </c:ser>
        <c:ser>
          <c:idx val="1"/>
          <c:order val="1"/>
          <c:tx>
            <c:strRef>
              <c:f>Datos!$B$175</c:f>
              <c:strCache>
                <c:ptCount val="1"/>
                <c:pt idx="0">
                  <c:v>Q3 - 2022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480-47B6-AE59-305154CC19D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B480-47B6-AE59-305154CC19D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80-47B6-AE59-305154CC19DF}"/>
                </c:ext>
              </c:extLst>
            </c:dLbl>
            <c:dLbl>
              <c:idx val="3"/>
              <c:layout>
                <c:manualLayout>
                  <c:x val="-3.4725274725274778E-2"/>
                  <c:y val="-4.3014862407395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3C-4A3D-AE08-229B9F53333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80-47B6-AE59-305154CC19DF}"/>
                </c:ext>
              </c:extLst>
            </c:dLbl>
            <c:dLbl>
              <c:idx val="5"/>
              <c:layout>
                <c:manualLayout>
                  <c:x val="-3.0197802197802198E-2"/>
                  <c:y val="-4.9069734807713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3C-4A3D-AE08-229B9F53333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80-47B6-AE59-305154CC19DF}"/>
                </c:ext>
              </c:extLst>
            </c:dLbl>
            <c:dLbl>
              <c:idx val="7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40-4BA6-88CD-0EACF76BF4A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80-47B6-AE59-305154CC19DF}"/>
                </c:ext>
              </c:extLst>
            </c:dLbl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2D-4918-B305-486B9E5879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Datos!$C$175:$L$175</c:f>
              <c:numCache>
                <c:formatCode>_(* #,##0.00_);_(* \(#,##0.00\);_(* "-"??_);_(@_)</c:formatCode>
                <c:ptCount val="10"/>
                <c:pt idx="0">
                  <c:v>3.8432954763500398</c:v>
                </c:pt>
                <c:pt idx="1">
                  <c:v>3.849173933958157</c:v>
                </c:pt>
                <c:pt idx="2">
                  <c:v>4.0445390000000003</c:v>
                </c:pt>
                <c:pt idx="3">
                  <c:v>4.0655088356398563</c:v>
                </c:pt>
                <c:pt idx="4">
                  <c:v>3.9562373854051969</c:v>
                </c:pt>
                <c:pt idx="5">
                  <c:v>4.1130940854584122</c:v>
                </c:pt>
                <c:pt idx="6">
                  <c:v>4.2273830328328952</c:v>
                </c:pt>
                <c:pt idx="7">
                  <c:v>4.2387309867500722</c:v>
                </c:pt>
                <c:pt idx="8">
                  <c:v>3.91863339765395</c:v>
                </c:pt>
                <c:pt idx="9">
                  <c:v>3.674987260341736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B480-47B6-AE59-305154CC19DF}"/>
            </c:ext>
          </c:extLst>
        </c:ser>
        <c:ser>
          <c:idx val="2"/>
          <c:order val="2"/>
          <c:tx>
            <c:strRef>
              <c:f>Datos!$B$176</c:f>
              <c:strCache>
                <c:ptCount val="1"/>
                <c:pt idx="0">
                  <c:v>Q2 - 2022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80-47B6-AE59-305154CC19D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80-47B6-AE59-305154CC19D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480-47B6-AE59-305154CC19D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480-47B6-AE59-305154CC19DF}"/>
                </c:ext>
              </c:extLst>
            </c:dLbl>
            <c:dLbl>
              <c:idx val="5"/>
              <c:layout>
                <c:manualLayout>
                  <c:x val="-3.4875486718006402E-2"/>
                  <c:y val="-2.6868536006546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B6-493D-939C-9E73A1FC0B3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480-47B6-AE59-305154CC19D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480-47B6-AE59-305154CC19DF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40-4BA6-88CD-0EACF76BF4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Datos!$C$176:$L$176</c:f>
              <c:numCache>
                <c:formatCode>_(* #,##0.00_);_(* \(#,##0.00\);_(* "-"??_);_(@_)</c:formatCode>
                <c:ptCount val="10"/>
                <c:pt idx="0">
                  <c:v>3.8432954763500398</c:v>
                </c:pt>
                <c:pt idx="1">
                  <c:v>3.849173933958157</c:v>
                </c:pt>
                <c:pt idx="2">
                  <c:v>4.0445390000000003</c:v>
                </c:pt>
                <c:pt idx="3">
                  <c:v>4.0217688210760256</c:v>
                </c:pt>
                <c:pt idx="4">
                  <c:v>3.9259528158583277</c:v>
                </c:pt>
                <c:pt idx="5">
                  <c:v>4.0911678929981941</c:v>
                </c:pt>
                <c:pt idx="6">
                  <c:v>4.2102363361685704</c:v>
                </c:pt>
                <c:pt idx="7">
                  <c:v>4.2391967584871404</c:v>
                </c:pt>
                <c:pt idx="8">
                  <c:v>3.9310855783678194</c:v>
                </c:pt>
                <c:pt idx="9">
                  <c:v>3.6811794217207043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1-B480-47B6-AE59-305154CC19DF}"/>
            </c:ext>
          </c:extLst>
        </c:ser>
        <c:ser>
          <c:idx val="3"/>
          <c:order val="3"/>
          <c:tx>
            <c:strRef>
              <c:f>Datos!$B$177</c:f>
              <c:strCache>
                <c:ptCount val="1"/>
                <c:pt idx="0">
                  <c:v>Q1 - 2022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480-47B6-AE59-305154CC19D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480-47B6-AE59-305154CC19D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480-47B6-AE59-305154CC19D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480-47B6-AE59-305154CC19DF}"/>
                </c:ext>
              </c:extLst>
            </c:dLbl>
            <c:dLbl>
              <c:idx val="5"/>
              <c:layout>
                <c:manualLayout>
                  <c:x val="-3.5076923076923075E-2"/>
                  <c:y val="2.081366360622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3C-4A3D-AE08-229B9F53333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480-47B6-AE59-305154CC19DF}"/>
                </c:ext>
              </c:extLst>
            </c:dLbl>
            <c:dLbl>
              <c:idx val="7"/>
              <c:layout>
                <c:manualLayout>
                  <c:x val="0"/>
                  <c:y val="-2.018290800106132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40-4BA6-88CD-0EACF76BF4A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480-47B6-AE59-305154CC19DF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40-4BA6-88CD-0EACF76BF4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Datos!$C$177:$L$177</c:f>
              <c:numCache>
                <c:formatCode>_(* #,##0.00_);_(* \(#,##0.00\);_(* "-"??_);_(@_)</c:formatCode>
                <c:ptCount val="10"/>
                <c:pt idx="0">
                  <c:v>3.8432954763500398</c:v>
                </c:pt>
                <c:pt idx="1">
                  <c:v>3.849173933958157</c:v>
                </c:pt>
                <c:pt idx="2">
                  <c:v>4.0445390000000003</c:v>
                </c:pt>
                <c:pt idx="3">
                  <c:v>3.9769361451881293</c:v>
                </c:pt>
                <c:pt idx="4">
                  <c:v>3.9235393789035244</c:v>
                </c:pt>
                <c:pt idx="5">
                  <c:v>4.0816433049591065</c:v>
                </c:pt>
                <c:pt idx="6">
                  <c:v>4.1969606731531934</c:v>
                </c:pt>
                <c:pt idx="7">
                  <c:v>4.2390868459682256</c:v>
                </c:pt>
                <c:pt idx="8">
                  <c:v>3.937148660845589</c:v>
                </c:pt>
                <c:pt idx="9">
                  <c:v>3.6931607377489071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A-B480-47B6-AE59-305154CC19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billion</a:t>
                </a:r>
                <a:r>
                  <a:rPr lang="es-MX" baseline="0"/>
                  <a:t> cubic feet per day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Condensates</a:t>
            </a:r>
          </a:p>
        </c:rich>
      </c:tx>
      <c:layout>
        <c:manualLayout>
          <c:xMode val="edge"/>
          <c:yMode val="edge"/>
          <c:x val="0.30292016517383052"/>
          <c:y val="5.24138988665574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Datos!$B$115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Datos!$C$115:$L$115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230.6232532375013</c:v>
                </c:pt>
                <c:pt idx="4">
                  <c:v>233.73732107350972</c:v>
                </c:pt>
                <c:pt idx="5">
                  <c:v>220.90109899681011</c:v>
                </c:pt>
                <c:pt idx="6">
                  <c:v>189.08894431949167</c:v>
                </c:pt>
                <c:pt idx="7">
                  <c:v>161.79024521006872</c:v>
                </c:pt>
                <c:pt idx="8">
                  <c:v>140.10999392205724</c:v>
                </c:pt>
                <c:pt idx="9">
                  <c:v>125.32069378272814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3B-4AFD-93AD-71A5158B9A2F}"/>
            </c:ext>
          </c:extLst>
        </c:ser>
        <c:ser>
          <c:idx val="1"/>
          <c:order val="1"/>
          <c:tx>
            <c:strRef>
              <c:f>Datos!$B$116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33B-4AFD-93AD-71A5158B9A2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33B-4AFD-93AD-71A5158B9A2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F09-4EFA-BCDB-F674F16890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Datos!$C$116:$L$116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239.26166888817812</c:v>
                </c:pt>
                <c:pt idx="4">
                  <c:v>247.34764852324528</c:v>
                </c:pt>
                <c:pt idx="5">
                  <c:v>237.02525479596045</c:v>
                </c:pt>
                <c:pt idx="6">
                  <c:v>206.05492356168142</c:v>
                </c:pt>
                <c:pt idx="7">
                  <c:v>178.45044650847339</c:v>
                </c:pt>
                <c:pt idx="8">
                  <c:v>156.39942649744765</c:v>
                </c:pt>
                <c:pt idx="9">
                  <c:v>136.60748347210728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33B-4AFD-93AD-71A5158B9A2F}"/>
            </c:ext>
          </c:extLst>
        </c:ser>
        <c:ser>
          <c:idx val="2"/>
          <c:order val="2"/>
          <c:tx>
            <c:strRef>
              <c:f>Datos!$B$117</c:f>
              <c:strCache>
                <c:ptCount val="1"/>
                <c:pt idx="0">
                  <c:v>BASE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Datos!$C$117:$L$117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230.6232532375013</c:v>
                </c:pt>
                <c:pt idx="4">
                  <c:v>233.73732107350972</c:v>
                </c:pt>
                <c:pt idx="5">
                  <c:v>220.90109899681011</c:v>
                </c:pt>
                <c:pt idx="6">
                  <c:v>189.08894431949167</c:v>
                </c:pt>
                <c:pt idx="7">
                  <c:v>161.79024521006872</c:v>
                </c:pt>
                <c:pt idx="8">
                  <c:v>140.10999392205724</c:v>
                </c:pt>
                <c:pt idx="9">
                  <c:v>125.32069378272814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33B-4AFD-93AD-71A5158B9A2F}"/>
            </c:ext>
          </c:extLst>
        </c:ser>
        <c:ser>
          <c:idx val="3"/>
          <c:order val="3"/>
          <c:tx>
            <c:strRef>
              <c:f>Datos!$B$118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3B-4AFD-93AD-71A5158B9A2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3B-4AFD-93AD-71A5158B9A2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09-4EFA-BCDB-F674F16890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Datos!$C$118:$L$118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225.35579254406881</c:v>
                </c:pt>
                <c:pt idx="4">
                  <c:v>227.9971994473847</c:v>
                </c:pt>
                <c:pt idx="5">
                  <c:v>213.42843157385721</c:v>
                </c:pt>
                <c:pt idx="6">
                  <c:v>177.9619955068911</c:v>
                </c:pt>
                <c:pt idx="7">
                  <c:v>148.18982073826464</c:v>
                </c:pt>
                <c:pt idx="8">
                  <c:v>125.41230093127152</c:v>
                </c:pt>
                <c:pt idx="9">
                  <c:v>109.83881806077144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033B-4AFD-93AD-71A5158B9A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71556370493366139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Condensates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High Scenario</a:t>
            </a:r>
          </a:p>
        </c:rich>
      </c:tx>
      <c:layout>
        <c:manualLayout>
          <c:xMode val="edge"/>
          <c:yMode val="edge"/>
          <c:x val="0.28825867305184272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Datos!$B$66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Datos!$C$66:$L$66</c:f>
              <c:numCache>
                <c:formatCode>_-* #,##0_-;\-* #,##0_-;_-* "-"??_-;_-@_-</c:formatCode>
                <c:ptCount val="10"/>
                <c:pt idx="0">
                  <c:v>57.691000000000003</c:v>
                </c:pt>
                <c:pt idx="1">
                  <c:v>114.777</c:v>
                </c:pt>
                <c:pt idx="2">
                  <c:v>210.48400000000001</c:v>
                </c:pt>
                <c:pt idx="3">
                  <c:v>237.26861594607715</c:v>
                </c:pt>
                <c:pt idx="4">
                  <c:v>242.77805717308976</c:v>
                </c:pt>
                <c:pt idx="5">
                  <c:v>230.2542969330828</c:v>
                </c:pt>
                <c:pt idx="6">
                  <c:v>198.41380121043986</c:v>
                </c:pt>
                <c:pt idx="7">
                  <c:v>169.42549108053205</c:v>
                </c:pt>
                <c:pt idx="8">
                  <c:v>146.09215862399699</c:v>
                </c:pt>
                <c:pt idx="9">
                  <c:v>125.63105210168219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E-40DE-9854-0368B2C1913D}"/>
            </c:ext>
          </c:extLst>
        </c:ser>
        <c:ser>
          <c:idx val="1"/>
          <c:order val="1"/>
          <c:tx>
            <c:strRef>
              <c:f>Datos!$B$67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Datos!$C$67:$L$67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1.4106495883274444</c:v>
                </c:pt>
                <c:pt idx="4">
                  <c:v>3.4151343109421788</c:v>
                </c:pt>
                <c:pt idx="5">
                  <c:v>5.4513928723363136</c:v>
                </c:pt>
                <c:pt idx="6">
                  <c:v>6.0605571305694346</c:v>
                </c:pt>
                <c:pt idx="7">
                  <c:v>6.2206968278892774</c:v>
                </c:pt>
                <c:pt idx="8">
                  <c:v>5.9989944487276246</c:v>
                </c:pt>
                <c:pt idx="9">
                  <c:v>5.6324807949907605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EE-40DE-9854-0368B2C1913D}"/>
            </c:ext>
          </c:extLst>
        </c:ser>
        <c:ser>
          <c:idx val="2"/>
          <c:order val="2"/>
          <c:tx>
            <c:strRef>
              <c:f>Datos!$B$68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Datos!$C$68:$L$68</c:f>
              <c:numCache>
                <c:formatCode>_-* #,##0_-;\-* #,##0_-;_-* "-"??_-;_-@_-</c:formatCode>
                <c:ptCount val="10"/>
                <c:pt idx="0">
                  <c:v>0.33599999999999852</c:v>
                </c:pt>
                <c:pt idx="1">
                  <c:v>0.19799999999999329</c:v>
                </c:pt>
                <c:pt idx="2">
                  <c:v>0.1939999999999884</c:v>
                </c:pt>
                <c:pt idx="3">
                  <c:v>0.17944366000892698</c:v>
                </c:pt>
                <c:pt idx="4">
                  <c:v>0.15332477876749556</c:v>
                </c:pt>
                <c:pt idx="5">
                  <c:v>0.11122228600386261</c:v>
                </c:pt>
                <c:pt idx="6">
                  <c:v>0.17044672596492855</c:v>
                </c:pt>
                <c:pt idx="7">
                  <c:v>0.64653956407000801</c:v>
                </c:pt>
                <c:pt idx="8">
                  <c:v>1.5638274444244662</c:v>
                </c:pt>
                <c:pt idx="9">
                  <c:v>2.1942137360957696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EE-40DE-9854-0368B2C1913D}"/>
            </c:ext>
          </c:extLst>
        </c:ser>
        <c:ser>
          <c:idx val="3"/>
          <c:order val="3"/>
          <c:tx>
            <c:strRef>
              <c:f>Datos!$B$69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Datos!$C$69:$L$69</c:f>
              <c:numCache>
                <c:formatCode>_-* #,##0_-;\-* #,##0_-;_-* "-"??_-;_-@_-</c:formatCode>
                <c:ptCount val="10"/>
                <c:pt idx="0">
                  <c:v>0.39400000000000002</c:v>
                </c:pt>
                <c:pt idx="1">
                  <c:v>0.191</c:v>
                </c:pt>
                <c:pt idx="2">
                  <c:v>0.20499999999999999</c:v>
                </c:pt>
                <c:pt idx="3">
                  <c:v>0.40295969376462215</c:v>
                </c:pt>
                <c:pt idx="4">
                  <c:v>1.001132260445835</c:v>
                </c:pt>
                <c:pt idx="5">
                  <c:v>1.2083427045374611</c:v>
                </c:pt>
                <c:pt idx="6">
                  <c:v>1.4101184947072174</c:v>
                </c:pt>
                <c:pt idx="7">
                  <c:v>2.1577190359820579</c:v>
                </c:pt>
                <c:pt idx="8">
                  <c:v>2.7444459802985541</c:v>
                </c:pt>
                <c:pt idx="9">
                  <c:v>3.1497368393385585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EE-40DE-9854-0368B2C191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Datos!$B$70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Datos!$C$70:$L$70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239.26166888817812</c:v>
                </c:pt>
                <c:pt idx="4">
                  <c:v>247.34764852324528</c:v>
                </c:pt>
                <c:pt idx="5">
                  <c:v>237.02525479596045</c:v>
                </c:pt>
                <c:pt idx="6">
                  <c:v>206.05492356168142</c:v>
                </c:pt>
                <c:pt idx="7">
                  <c:v>178.45044650847339</c:v>
                </c:pt>
                <c:pt idx="8">
                  <c:v>156.39942649744765</c:v>
                </c:pt>
                <c:pt idx="9">
                  <c:v>136.60748347210728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EE-40DE-9854-0368B2C191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Condensates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Base Scenario</a:t>
            </a:r>
          </a:p>
        </c:rich>
      </c:tx>
      <c:layout>
        <c:manualLayout>
          <c:xMode val="edge"/>
          <c:yMode val="edge"/>
          <c:x val="0.28825867305184272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Datos!$B$74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Datos!$C$74:$L$74</c:f>
              <c:numCache>
                <c:formatCode>_-* #,##0_-;\-* #,##0_-;_-* "-"??_-;_-@_-</c:formatCode>
                <c:ptCount val="10"/>
                <c:pt idx="0">
                  <c:v>57.691000000000003</c:v>
                </c:pt>
                <c:pt idx="1">
                  <c:v>114.777</c:v>
                </c:pt>
                <c:pt idx="2">
                  <c:v>210.48400000000001</c:v>
                </c:pt>
                <c:pt idx="3">
                  <c:v>228.66270216565053</c:v>
                </c:pt>
                <c:pt idx="4">
                  <c:v>230.05479481912923</c:v>
                </c:pt>
                <c:pt idx="5">
                  <c:v>216.37017030745332</c:v>
                </c:pt>
                <c:pt idx="6">
                  <c:v>184.75133612078614</c:v>
                </c:pt>
                <c:pt idx="7">
                  <c:v>156.73812207173231</c:v>
                </c:pt>
                <c:pt idx="8">
                  <c:v>134.33291267754217</c:v>
                </c:pt>
                <c:pt idx="9">
                  <c:v>119.67185369773313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E2-4BD6-AC92-2EFF60C4D781}"/>
            </c:ext>
          </c:extLst>
        </c:ser>
        <c:ser>
          <c:idx val="1"/>
          <c:order val="1"/>
          <c:tx>
            <c:strRef>
              <c:f>Datos!$B$75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Datos!$C$75:$L$75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1.3781477180772359</c:v>
                </c:pt>
                <c:pt idx="4">
                  <c:v>2.5280692151671738</c:v>
                </c:pt>
                <c:pt idx="5">
                  <c:v>3.2113636988154504</c:v>
                </c:pt>
                <c:pt idx="6">
                  <c:v>3.373209109851381</c:v>
                </c:pt>
                <c:pt idx="7">
                  <c:v>3.4478809245176891</c:v>
                </c:pt>
                <c:pt idx="8">
                  <c:v>3.2892866628903894</c:v>
                </c:pt>
                <c:pt idx="9">
                  <c:v>3.0370162444306938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2-4BD6-AC92-2EFF60C4D781}"/>
            </c:ext>
          </c:extLst>
        </c:ser>
        <c:ser>
          <c:idx val="2"/>
          <c:order val="2"/>
          <c:tx>
            <c:strRef>
              <c:f>Datos!$B$76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Datos!$C$76:$L$76</c:f>
              <c:numCache>
                <c:formatCode>_-* #,##0_-;\-* #,##0_-;_-* "-"??_-;_-@_-</c:formatCode>
                <c:ptCount val="10"/>
                <c:pt idx="0">
                  <c:v>0.33599999999999852</c:v>
                </c:pt>
                <c:pt idx="1">
                  <c:v>0.19799999999999329</c:v>
                </c:pt>
                <c:pt idx="2">
                  <c:v>0.1939999999999884</c:v>
                </c:pt>
                <c:pt idx="3">
                  <c:v>0.17944366000892698</c:v>
                </c:pt>
                <c:pt idx="4">
                  <c:v>0.15332477876749556</c:v>
                </c:pt>
                <c:pt idx="5">
                  <c:v>0.11122228600386261</c:v>
                </c:pt>
                <c:pt idx="6">
                  <c:v>0.10611827537601123</c:v>
                </c:pt>
                <c:pt idx="7">
                  <c:v>0.43917551523044268</c:v>
                </c:pt>
                <c:pt idx="8">
                  <c:v>0.98162955681953934</c:v>
                </c:pt>
                <c:pt idx="9">
                  <c:v>1.0490543200177576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E2-4BD6-AC92-2EFF60C4D781}"/>
            </c:ext>
          </c:extLst>
        </c:ser>
        <c:ser>
          <c:idx val="3"/>
          <c:order val="3"/>
          <c:tx>
            <c:strRef>
              <c:f>Datos!$B$77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Datos!$C$77:$L$77</c:f>
              <c:numCache>
                <c:formatCode>_-* #,##0_-;\-* #,##0_-;_-* "-"??_-;_-@_-</c:formatCode>
                <c:ptCount val="10"/>
                <c:pt idx="0">
                  <c:v>0.39400000000000002</c:v>
                </c:pt>
                <c:pt idx="1">
                  <c:v>0.191</c:v>
                </c:pt>
                <c:pt idx="2">
                  <c:v>0.20499999999999999</c:v>
                </c:pt>
                <c:pt idx="3">
                  <c:v>0.40295969376462215</c:v>
                </c:pt>
                <c:pt idx="4">
                  <c:v>1.001132260445835</c:v>
                </c:pt>
                <c:pt idx="5">
                  <c:v>1.2083427045374611</c:v>
                </c:pt>
                <c:pt idx="6">
                  <c:v>0.85828081347813467</c:v>
                </c:pt>
                <c:pt idx="7">
                  <c:v>1.1650666985883018</c:v>
                </c:pt>
                <c:pt idx="8">
                  <c:v>1.5061650248051406</c:v>
                </c:pt>
                <c:pt idx="9">
                  <c:v>1.5627695205465661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E2-4BD6-AC92-2EFF60C4D7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Datos!$B$78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Datos!$C$78:$L$78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230.6232532375013</c:v>
                </c:pt>
                <c:pt idx="4">
                  <c:v>233.73732107350972</c:v>
                </c:pt>
                <c:pt idx="5">
                  <c:v>220.90109899681011</c:v>
                </c:pt>
                <c:pt idx="6">
                  <c:v>189.08894431949167</c:v>
                </c:pt>
                <c:pt idx="7">
                  <c:v>161.79024521006872</c:v>
                </c:pt>
                <c:pt idx="8">
                  <c:v>140.10999392205724</c:v>
                </c:pt>
                <c:pt idx="9">
                  <c:v>125.32069378272814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E2-4BD6-AC92-2EFF60C4D7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Condensates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Low Scenario</a:t>
            </a:r>
          </a:p>
        </c:rich>
      </c:tx>
      <c:layout>
        <c:manualLayout>
          <c:xMode val="edge"/>
          <c:yMode val="edge"/>
          <c:x val="0.28825867305184272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Datos!$B$82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Datos!$C$82:$L$82</c:f>
              <c:numCache>
                <c:formatCode>_-* #,##0_-;\-* #,##0_-;_-* "-"??_-;_-@_-</c:formatCode>
                <c:ptCount val="10"/>
                <c:pt idx="0">
                  <c:v>57.691000000000003</c:v>
                </c:pt>
                <c:pt idx="1">
                  <c:v>114.777</c:v>
                </c:pt>
                <c:pt idx="2">
                  <c:v>210.48400000000001</c:v>
                </c:pt>
                <c:pt idx="3">
                  <c:v>223.39524147221803</c:v>
                </c:pt>
                <c:pt idx="4">
                  <c:v>224.31467319300421</c:v>
                </c:pt>
                <c:pt idx="5">
                  <c:v>208.89750288450043</c:v>
                </c:pt>
                <c:pt idx="6">
                  <c:v>173.62438730818556</c:v>
                </c:pt>
                <c:pt idx="7">
                  <c:v>143.13769759992823</c:v>
                </c:pt>
                <c:pt idx="8">
                  <c:v>119.63521968675644</c:v>
                </c:pt>
                <c:pt idx="9">
                  <c:v>104.18997797577643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2-43DA-A39E-427AD453C7F6}"/>
            </c:ext>
          </c:extLst>
        </c:ser>
        <c:ser>
          <c:idx val="1"/>
          <c:order val="1"/>
          <c:tx>
            <c:strRef>
              <c:f>Datos!$B$83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Datos!$C$83:$L$83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1.3781477180772359</c:v>
                </c:pt>
                <c:pt idx="4">
                  <c:v>2.5280692151671738</c:v>
                </c:pt>
                <c:pt idx="5">
                  <c:v>3.2113636988154504</c:v>
                </c:pt>
                <c:pt idx="6">
                  <c:v>3.373209109851381</c:v>
                </c:pt>
                <c:pt idx="7">
                  <c:v>3.4478809245176891</c:v>
                </c:pt>
                <c:pt idx="8">
                  <c:v>3.2892866628903894</c:v>
                </c:pt>
                <c:pt idx="9">
                  <c:v>3.0370162444306938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22-43DA-A39E-427AD453C7F6}"/>
            </c:ext>
          </c:extLst>
        </c:ser>
        <c:ser>
          <c:idx val="2"/>
          <c:order val="2"/>
          <c:tx>
            <c:strRef>
              <c:f>Datos!$B$84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Datos!$C$84:$L$84</c:f>
              <c:numCache>
                <c:formatCode>_-* #,##0_-;\-* #,##0_-;_-* "-"??_-;_-@_-</c:formatCode>
                <c:ptCount val="10"/>
                <c:pt idx="0">
                  <c:v>0.33599999999999852</c:v>
                </c:pt>
                <c:pt idx="1">
                  <c:v>0.19799999999999329</c:v>
                </c:pt>
                <c:pt idx="2">
                  <c:v>0.1939999999999884</c:v>
                </c:pt>
                <c:pt idx="3">
                  <c:v>0.17944366000892698</c:v>
                </c:pt>
                <c:pt idx="4">
                  <c:v>0.15332477876749556</c:v>
                </c:pt>
                <c:pt idx="5">
                  <c:v>0.11122228600386261</c:v>
                </c:pt>
                <c:pt idx="6">
                  <c:v>0.10611827537601123</c:v>
                </c:pt>
                <c:pt idx="7">
                  <c:v>0.43917551523044268</c:v>
                </c:pt>
                <c:pt idx="8">
                  <c:v>0.98162955681953934</c:v>
                </c:pt>
                <c:pt idx="9">
                  <c:v>1.0490543200177576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22-43DA-A39E-427AD453C7F6}"/>
            </c:ext>
          </c:extLst>
        </c:ser>
        <c:ser>
          <c:idx val="3"/>
          <c:order val="3"/>
          <c:tx>
            <c:strRef>
              <c:f>Datos!$B$85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Datos!$C$85:$L$85</c:f>
              <c:numCache>
                <c:formatCode>_-* #,##0_-;\-* #,##0_-;_-* "-"??_-;_-@_-</c:formatCode>
                <c:ptCount val="10"/>
                <c:pt idx="0">
                  <c:v>0.39400000000000002</c:v>
                </c:pt>
                <c:pt idx="1">
                  <c:v>0.191</c:v>
                </c:pt>
                <c:pt idx="2">
                  <c:v>0.20499999999999999</c:v>
                </c:pt>
                <c:pt idx="3">
                  <c:v>0.40295969376462215</c:v>
                </c:pt>
                <c:pt idx="4">
                  <c:v>1.001132260445835</c:v>
                </c:pt>
                <c:pt idx="5">
                  <c:v>1.2083427045374611</c:v>
                </c:pt>
                <c:pt idx="6">
                  <c:v>0.85828081347813467</c:v>
                </c:pt>
                <c:pt idx="7">
                  <c:v>1.1650666985883018</c:v>
                </c:pt>
                <c:pt idx="8">
                  <c:v>1.5061650248051406</c:v>
                </c:pt>
                <c:pt idx="9">
                  <c:v>1.5627695205465661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22-43DA-A39E-427AD453C7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Datos!$B$86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Datos!$C$86:$L$86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225.35579254406881</c:v>
                </c:pt>
                <c:pt idx="4">
                  <c:v>227.9971994473847</c:v>
                </c:pt>
                <c:pt idx="5">
                  <c:v>213.42843157385721</c:v>
                </c:pt>
                <c:pt idx="6">
                  <c:v>177.9619955068911</c:v>
                </c:pt>
                <c:pt idx="7">
                  <c:v>148.18982073826464</c:v>
                </c:pt>
                <c:pt idx="8">
                  <c:v>125.41230093127152</c:v>
                </c:pt>
                <c:pt idx="9">
                  <c:v>109.83881806077144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22-43DA-A39E-427AD453C7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Changes in the Projected Production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of Condensates - Base Scenarios</a:t>
            </a:r>
          </a:p>
        </c:rich>
      </c:tx>
      <c:layout>
        <c:manualLayout>
          <c:xMode val="edge"/>
          <c:yMode val="edge"/>
          <c:x val="0.31171706044702313"/>
          <c:y val="4.646467757410699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Datos!$B$181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Datos!$C$181:$L$181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230.6232532375013</c:v>
                </c:pt>
                <c:pt idx="4">
                  <c:v>233.73732107350972</c:v>
                </c:pt>
                <c:pt idx="5">
                  <c:v>220.90109899681011</c:v>
                </c:pt>
                <c:pt idx="6">
                  <c:v>189.08894431949167</c:v>
                </c:pt>
                <c:pt idx="7">
                  <c:v>161.79024521006872</c:v>
                </c:pt>
                <c:pt idx="8">
                  <c:v>140.10999392205724</c:v>
                </c:pt>
                <c:pt idx="9">
                  <c:v>125.32069378272814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56-4113-9EEC-61F8DC516BEE}"/>
            </c:ext>
          </c:extLst>
        </c:ser>
        <c:ser>
          <c:idx val="1"/>
          <c:order val="1"/>
          <c:tx>
            <c:strRef>
              <c:f>Datos!$B$182</c:f>
              <c:strCache>
                <c:ptCount val="1"/>
                <c:pt idx="0">
                  <c:v>Q3 - 2022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56-4113-9EEC-61F8DC516BE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56-4113-9EEC-61F8DC516BE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56-4113-9EEC-61F8DC516BEE}"/>
                </c:ext>
              </c:extLst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3B-4EC2-B76C-E2787897FB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56-4113-9EEC-61F8DC516BEE}"/>
                </c:ext>
              </c:extLst>
            </c:dLbl>
            <c:dLbl>
              <c:idx val="5"/>
              <c:layout>
                <c:manualLayout>
                  <c:x val="-2.8761904761904763E-2"/>
                  <c:y val="-3.16618971965305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3B-4EC2-B76C-E2787897FB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56-4113-9EEC-61F8DC516BEE}"/>
                </c:ext>
              </c:extLst>
            </c:dLbl>
            <c:dLbl>
              <c:idx val="7"/>
              <c:layout>
                <c:manualLayout>
                  <c:x val="-2.9175853018372812E-2"/>
                  <c:y val="2.2831954406334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13B-4EC2-B76C-E2787897FB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56-4113-9EEC-61F8DC516B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Datos!$C$182:$L$182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230.6232532375013</c:v>
                </c:pt>
                <c:pt idx="4">
                  <c:v>233.73732107350978</c:v>
                </c:pt>
                <c:pt idx="5">
                  <c:v>220.90109899681011</c:v>
                </c:pt>
                <c:pt idx="6">
                  <c:v>189.0889443194917</c:v>
                </c:pt>
                <c:pt idx="7">
                  <c:v>161.79024521006875</c:v>
                </c:pt>
                <c:pt idx="8">
                  <c:v>140.10999392205724</c:v>
                </c:pt>
                <c:pt idx="9">
                  <c:v>125.32069378272813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E56-4113-9EEC-61F8DC516BEE}"/>
            </c:ext>
          </c:extLst>
        </c:ser>
        <c:ser>
          <c:idx val="2"/>
          <c:order val="2"/>
          <c:tx>
            <c:strRef>
              <c:f>Datos!$B$183</c:f>
              <c:strCache>
                <c:ptCount val="1"/>
                <c:pt idx="0">
                  <c:v>Q2 - 2022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56-4113-9EEC-61F8DC516BE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56-4113-9EEC-61F8DC516BE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E56-4113-9EEC-61F8DC516BEE}"/>
                </c:ext>
              </c:extLst>
            </c:dLbl>
            <c:dLbl>
              <c:idx val="3"/>
              <c:layout>
                <c:manualLayout>
                  <c:x val="-2.9025641025641081E-2"/>
                  <c:y val="1.8795372806121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3B-4EC2-B76C-E2787897FB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E56-4113-9EEC-61F8DC516BEE}"/>
                </c:ext>
              </c:extLst>
            </c:dLbl>
            <c:dLbl>
              <c:idx val="5"/>
              <c:layout>
                <c:manualLayout>
                  <c:x val="-2.9633757318796795E-2"/>
                  <c:y val="4.3014862407395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3B-4EC2-B76C-E2787897FB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E56-4113-9EEC-61F8DC516BEE}"/>
                </c:ext>
              </c:extLst>
            </c:dLbl>
            <c:dLbl>
              <c:idx val="7"/>
              <c:layout>
                <c:manualLayout>
                  <c:x val="-2.9175853018372812E-2"/>
                  <c:y val="4.5033153207501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3B-4EC2-B76C-E2787897FB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E56-4113-9EEC-61F8DC516BEE}"/>
                </c:ext>
              </c:extLst>
            </c:dLbl>
            <c:dLbl>
              <c:idx val="9"/>
              <c:layout>
                <c:manualLayout>
                  <c:x val="-9.9780219780219778E-3"/>
                  <c:y val="-6.3075560516701512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3B-4EC2-B76C-E2787897FB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Datos!$C$183:$L$183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216.81037662123103</c:v>
                </c:pt>
                <c:pt idx="4">
                  <c:v>223.92192017814986</c:v>
                </c:pt>
                <c:pt idx="5">
                  <c:v>214.02301168708721</c:v>
                </c:pt>
                <c:pt idx="6">
                  <c:v>186.02706923461187</c:v>
                </c:pt>
                <c:pt idx="7">
                  <c:v>161.72127064423347</c:v>
                </c:pt>
                <c:pt idx="8">
                  <c:v>142.10489665233732</c:v>
                </c:pt>
                <c:pt idx="9">
                  <c:v>127.34422226142969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9E56-4113-9EEC-61F8DC516BEE}"/>
            </c:ext>
          </c:extLst>
        </c:ser>
        <c:ser>
          <c:idx val="3"/>
          <c:order val="3"/>
          <c:tx>
            <c:strRef>
              <c:f>Datos!$B$184</c:f>
              <c:strCache>
                <c:ptCount val="1"/>
                <c:pt idx="0">
                  <c:v>Q1 - 2022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E56-4113-9EEC-61F8DC516BE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E56-4113-9EEC-61F8DC516BE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E56-4113-9EEC-61F8DC516BEE}"/>
                </c:ext>
              </c:extLst>
            </c:dLbl>
            <c:dLbl>
              <c:idx val="3"/>
              <c:layout>
                <c:manualLayout>
                  <c:x val="-2.9025641025641081E-2"/>
                  <c:y val="-1.8795372806121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E6-427F-BA21-128232E37DD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E56-4113-9EEC-61F8DC516BEE}"/>
                </c:ext>
              </c:extLst>
            </c:dLbl>
            <c:dLbl>
              <c:idx val="5"/>
              <c:layout>
                <c:manualLayout>
                  <c:x val="-2.9633757318796795E-2"/>
                  <c:y val="2.081366360622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E6-427F-BA21-128232E37DD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E56-4113-9EEC-61F8DC516BEE}"/>
                </c:ext>
              </c:extLst>
            </c:dLbl>
            <c:dLbl>
              <c:idx val="7"/>
              <c:layout>
                <c:manualLayout>
                  <c:x val="-2.9194196879236248E-2"/>
                  <c:y val="-2.2831954406334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3B-4EC2-B76C-E2787897FB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E56-4113-9EEC-61F8DC516BEE}"/>
                </c:ext>
              </c:extLst>
            </c:dLbl>
            <c:dLbl>
              <c:idx val="9"/>
              <c:layout>
                <c:manualLayout>
                  <c:x val="-2.9175853018372704E-2"/>
                  <c:y val="-2.964360639642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13B-4EC2-B76C-E2787897FB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Datos!$C$184:$L$184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216.81037662123103</c:v>
                </c:pt>
                <c:pt idx="4">
                  <c:v>226.30589022965668</c:v>
                </c:pt>
                <c:pt idx="5">
                  <c:v>214.02301168708721</c:v>
                </c:pt>
                <c:pt idx="6">
                  <c:v>186.0270692346119</c:v>
                </c:pt>
                <c:pt idx="7">
                  <c:v>162.77235697380081</c:v>
                </c:pt>
                <c:pt idx="8">
                  <c:v>143.46367357321483</c:v>
                </c:pt>
                <c:pt idx="9">
                  <c:v>128.65579882551563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9E56-4113-9EEC-61F8DC516B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 baseline="0"/>
                  <a:t>thousand barrels per day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Gas Natural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Medio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Datos!$B$44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Datos!$C$44:$L$44</c:f>
              <c:numCache>
                <c:formatCode>#,##0</c:formatCode>
                <c:ptCount val="10"/>
                <c:pt idx="0">
                  <c:v>3582.164263107139</c:v>
                </c:pt>
                <c:pt idx="1">
                  <c:v>3586.5965207498471</c:v>
                </c:pt>
                <c:pt idx="2">
                  <c:v>3683.2709455954227</c:v>
                </c:pt>
                <c:pt idx="3">
                  <c:v>3578.6925530637341</c:v>
                </c:pt>
                <c:pt idx="4">
                  <c:v>3305.007991104902</c:v>
                </c:pt>
                <c:pt idx="5">
                  <c:v>3315.8730396747715</c:v>
                </c:pt>
                <c:pt idx="6">
                  <c:v>3348.6401994005419</c:v>
                </c:pt>
                <c:pt idx="7">
                  <c:v>3276.0924366456065</c:v>
                </c:pt>
                <c:pt idx="8">
                  <c:v>3003.1563154191754</c:v>
                </c:pt>
                <c:pt idx="9">
                  <c:v>2815.3113508833967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F7-4B34-87C0-240BFD3142EF}"/>
            </c:ext>
          </c:extLst>
        </c:ser>
        <c:ser>
          <c:idx val="1"/>
          <c:order val="1"/>
          <c:tx>
            <c:strRef>
              <c:f>Datos!$B$45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Datos!$C$45:$L$45</c:f>
              <c:numCache>
                <c:formatCode>#,##0</c:formatCode>
                <c:ptCount val="10"/>
                <c:pt idx="0">
                  <c:v>21.423213242900481</c:v>
                </c:pt>
                <c:pt idx="1">
                  <c:v>42.554413208309917</c:v>
                </c:pt>
                <c:pt idx="2">
                  <c:v>110.36505440457771</c:v>
                </c:pt>
                <c:pt idx="3">
                  <c:v>173.7636536004369</c:v>
                </c:pt>
                <c:pt idx="4">
                  <c:v>255.45649450573771</c:v>
                </c:pt>
                <c:pt idx="5">
                  <c:v>329.32224075666483</c:v>
                </c:pt>
                <c:pt idx="6">
                  <c:v>380.16251923474425</c:v>
                </c:pt>
                <c:pt idx="7">
                  <c:v>404.15689565478044</c:v>
                </c:pt>
                <c:pt idx="8">
                  <c:v>367.44660137797098</c:v>
                </c:pt>
                <c:pt idx="9">
                  <c:v>323.73884745853564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BF7-4B34-87C0-240BFD3142EF}"/>
            </c:ext>
          </c:extLst>
        </c:ser>
        <c:ser>
          <c:idx val="2"/>
          <c:order val="2"/>
          <c:tx>
            <c:strRef>
              <c:f>Datos!$B$46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Datos!$C$46:$L$46</c:f>
              <c:numCache>
                <c:formatCode>#,##0</c:formatCode>
                <c:ptCount val="10"/>
                <c:pt idx="0">
                  <c:v>99.691999999999993</c:v>
                </c:pt>
                <c:pt idx="1">
                  <c:v>87.559000000000196</c:v>
                </c:pt>
                <c:pt idx="2">
                  <c:v>83.377999999999702</c:v>
                </c:pt>
                <c:pt idx="3">
                  <c:v>96.138491480889328</c:v>
                </c:pt>
                <c:pt idx="4">
                  <c:v>96.85584207376327</c:v>
                </c:pt>
                <c:pt idx="5">
                  <c:v>106.0584144467712</c:v>
                </c:pt>
                <c:pt idx="6">
                  <c:v>120.61119606625967</c:v>
                </c:pt>
                <c:pt idx="7">
                  <c:v>126.61120131478299</c:v>
                </c:pt>
                <c:pt idx="8">
                  <c:v>132.21518814484341</c:v>
                </c:pt>
                <c:pt idx="9">
                  <c:v>133.87212180262941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BF7-4B34-87C0-240BFD3142EF}"/>
            </c:ext>
          </c:extLst>
        </c:ser>
        <c:ser>
          <c:idx val="3"/>
          <c:order val="3"/>
          <c:tx>
            <c:strRef>
              <c:f>Datos!$B$47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Datos!$C$47:$L$47</c:f>
              <c:numCache>
                <c:formatCode>#,##0</c:formatCode>
                <c:ptCount val="10"/>
                <c:pt idx="0">
                  <c:v>140.01600000000002</c:v>
                </c:pt>
                <c:pt idx="1">
                  <c:v>132.46299999999999</c:v>
                </c:pt>
                <c:pt idx="2">
                  <c:v>167.52500000000001</c:v>
                </c:pt>
                <c:pt idx="3">
                  <c:v>216.91413749479563</c:v>
                </c:pt>
                <c:pt idx="4">
                  <c:v>298.91705772079411</c:v>
                </c:pt>
                <c:pt idx="5">
                  <c:v>361.8403905802042</c:v>
                </c:pt>
                <c:pt idx="6">
                  <c:v>377.96911813134813</c:v>
                </c:pt>
                <c:pt idx="7">
                  <c:v>431.87045313490205</c:v>
                </c:pt>
                <c:pt idx="8">
                  <c:v>415.81529271196086</c:v>
                </c:pt>
                <c:pt idx="9">
                  <c:v>402.06494019717337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BF7-4B34-87C0-240BFD3142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Datos!$B$48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Datos!$C$48:$L$48</c:f>
              <c:numCache>
                <c:formatCode>#,##0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4065.508835639856</c:v>
                </c:pt>
                <c:pt idx="4">
                  <c:v>3956.2373854051971</c:v>
                </c:pt>
                <c:pt idx="5">
                  <c:v>4113.0940854584114</c:v>
                </c:pt>
                <c:pt idx="6">
                  <c:v>4227.3830328328941</c:v>
                </c:pt>
                <c:pt idx="7">
                  <c:v>4238.7309867500717</c:v>
                </c:pt>
                <c:pt idx="8">
                  <c:v>3918.6333976539509</c:v>
                </c:pt>
                <c:pt idx="9">
                  <c:v>3674.9872603417348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BF7-4B34-87C0-240BFD3142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pies cúbicos</a:t>
                </a:r>
                <a:r>
                  <a:rPr lang="es-MX"/>
                  <a:t>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Gas Natural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Bajo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Datos!$B$52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Datos!$C$52:$L$52</c:f>
              <c:numCache>
                <c:formatCode>#,##0</c:formatCode>
                <c:ptCount val="10"/>
                <c:pt idx="0">
                  <c:v>3582.164263107139</c:v>
                </c:pt>
                <c:pt idx="1">
                  <c:v>3586.5965207498471</c:v>
                </c:pt>
                <c:pt idx="2">
                  <c:v>3683.2709455954227</c:v>
                </c:pt>
                <c:pt idx="3">
                  <c:v>3517.1836645225922</c:v>
                </c:pt>
                <c:pt idx="4">
                  <c:v>3275.7078489892097</c:v>
                </c:pt>
                <c:pt idx="5">
                  <c:v>3254.7484307906766</c:v>
                </c:pt>
                <c:pt idx="6">
                  <c:v>3207.5024976650939</c:v>
                </c:pt>
                <c:pt idx="7">
                  <c:v>3101.4836819504667</c:v>
                </c:pt>
                <c:pt idx="8">
                  <c:v>2867.943924646775</c:v>
                </c:pt>
                <c:pt idx="9">
                  <c:v>2674.7375795596945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41-4108-BF93-49670CC8308D}"/>
            </c:ext>
          </c:extLst>
        </c:ser>
        <c:ser>
          <c:idx val="1"/>
          <c:order val="1"/>
          <c:tx>
            <c:strRef>
              <c:f>Datos!$B$53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Datos!$C$53:$L$53</c:f>
              <c:numCache>
                <c:formatCode>#,##0</c:formatCode>
                <c:ptCount val="10"/>
                <c:pt idx="0">
                  <c:v>21.423213242900481</c:v>
                </c:pt>
                <c:pt idx="1">
                  <c:v>42.554413208309917</c:v>
                </c:pt>
                <c:pt idx="2">
                  <c:v>110.36505440457771</c:v>
                </c:pt>
                <c:pt idx="3">
                  <c:v>69.220076197411572</c:v>
                </c:pt>
                <c:pt idx="4">
                  <c:v>147.12095808647075</c:v>
                </c:pt>
                <c:pt idx="5">
                  <c:v>211.69125182292615</c:v>
                </c:pt>
                <c:pt idx="6">
                  <c:v>259.35929867265952</c:v>
                </c:pt>
                <c:pt idx="7">
                  <c:v>286.84639399448537</c:v>
                </c:pt>
                <c:pt idx="8">
                  <c:v>256.30066101803402</c:v>
                </c:pt>
                <c:pt idx="9">
                  <c:v>221.17455509717246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41-4108-BF93-49670CC8308D}"/>
            </c:ext>
          </c:extLst>
        </c:ser>
        <c:ser>
          <c:idx val="2"/>
          <c:order val="2"/>
          <c:tx>
            <c:strRef>
              <c:f>Datos!$B$54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Datos!$C$54:$L$54</c:f>
              <c:numCache>
                <c:formatCode>#,##0</c:formatCode>
                <c:ptCount val="10"/>
                <c:pt idx="0">
                  <c:v>99.691999999999993</c:v>
                </c:pt>
                <c:pt idx="1">
                  <c:v>87.559000000000196</c:v>
                </c:pt>
                <c:pt idx="2">
                  <c:v>83.377999999999702</c:v>
                </c:pt>
                <c:pt idx="3">
                  <c:v>96.138491480889328</c:v>
                </c:pt>
                <c:pt idx="4">
                  <c:v>96.85584207376327</c:v>
                </c:pt>
                <c:pt idx="5">
                  <c:v>106.0584144467712</c:v>
                </c:pt>
                <c:pt idx="6">
                  <c:v>120.61119606625967</c:v>
                </c:pt>
                <c:pt idx="7">
                  <c:v>126.61120131478299</c:v>
                </c:pt>
                <c:pt idx="8">
                  <c:v>132.21518814484341</c:v>
                </c:pt>
                <c:pt idx="9">
                  <c:v>133.87212180262941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C41-4108-BF93-49670CC8308D}"/>
            </c:ext>
          </c:extLst>
        </c:ser>
        <c:ser>
          <c:idx val="3"/>
          <c:order val="3"/>
          <c:tx>
            <c:strRef>
              <c:f>Datos!$B$55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Datos!$C$55:$L$55</c:f>
              <c:numCache>
                <c:formatCode>#,##0</c:formatCode>
                <c:ptCount val="10"/>
                <c:pt idx="0">
                  <c:v>140.01600000000002</c:v>
                </c:pt>
                <c:pt idx="1">
                  <c:v>132.46299999999999</c:v>
                </c:pt>
                <c:pt idx="2">
                  <c:v>167.52500000000001</c:v>
                </c:pt>
                <c:pt idx="3">
                  <c:v>207.45917274278605</c:v>
                </c:pt>
                <c:pt idx="4">
                  <c:v>284.55003075567822</c:v>
                </c:pt>
                <c:pt idx="5">
                  <c:v>345.23512647314027</c:v>
                </c:pt>
                <c:pt idx="6">
                  <c:v>361.97744738358455</c:v>
                </c:pt>
                <c:pt idx="7">
                  <c:v>384.91623493190298</c:v>
                </c:pt>
                <c:pt idx="8">
                  <c:v>373.3719391305309</c:v>
                </c:pt>
                <c:pt idx="9">
                  <c:v>362.08902024854825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C41-4108-BF93-49670CC830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Datos!$B$56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Datos!$C$56:$L$56</c:f>
              <c:numCache>
                <c:formatCode>#,##0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3890.0014049436791</c:v>
                </c:pt>
                <c:pt idx="4">
                  <c:v>3804.2346799051215</c:v>
                </c:pt>
                <c:pt idx="5">
                  <c:v>3917.7332235335139</c:v>
                </c:pt>
                <c:pt idx="6">
                  <c:v>3949.4504397875976</c:v>
                </c:pt>
                <c:pt idx="7">
                  <c:v>3899.8575121916383</c:v>
                </c:pt>
                <c:pt idx="8">
                  <c:v>3629.8317129401835</c:v>
                </c:pt>
                <c:pt idx="9">
                  <c:v>3391.8732767080446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C41-4108-BF93-49670CC830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pies cúbicos</a:t>
                </a:r>
                <a:r>
                  <a:rPr lang="es-MX"/>
                  <a:t>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Condensados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Alto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Datos!$B$66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Datos!$C$66:$L$66</c:f>
              <c:numCache>
                <c:formatCode>_-* #,##0_-;\-* #,##0_-;_-* "-"??_-;_-@_-</c:formatCode>
                <c:ptCount val="10"/>
                <c:pt idx="0">
                  <c:v>57.691000000000003</c:v>
                </c:pt>
                <c:pt idx="1">
                  <c:v>114.777</c:v>
                </c:pt>
                <c:pt idx="2">
                  <c:v>210.48400000000001</c:v>
                </c:pt>
                <c:pt idx="3">
                  <c:v>237.26861594607715</c:v>
                </c:pt>
                <c:pt idx="4">
                  <c:v>242.77805717308976</c:v>
                </c:pt>
                <c:pt idx="5">
                  <c:v>230.2542969330828</c:v>
                </c:pt>
                <c:pt idx="6">
                  <c:v>198.41380121043986</c:v>
                </c:pt>
                <c:pt idx="7">
                  <c:v>169.42549108053205</c:v>
                </c:pt>
                <c:pt idx="8">
                  <c:v>146.09215862399699</c:v>
                </c:pt>
                <c:pt idx="9">
                  <c:v>125.63105210168219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2A-49BD-AD39-DF953A85EB53}"/>
            </c:ext>
          </c:extLst>
        </c:ser>
        <c:ser>
          <c:idx val="1"/>
          <c:order val="1"/>
          <c:tx>
            <c:strRef>
              <c:f>Datos!$B$67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Datos!$C$67:$L$67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1.4106495883274444</c:v>
                </c:pt>
                <c:pt idx="4">
                  <c:v>3.4151343109421788</c:v>
                </c:pt>
                <c:pt idx="5">
                  <c:v>5.4513928723363136</c:v>
                </c:pt>
                <c:pt idx="6">
                  <c:v>6.0605571305694346</c:v>
                </c:pt>
                <c:pt idx="7">
                  <c:v>6.2206968278892774</c:v>
                </c:pt>
                <c:pt idx="8">
                  <c:v>5.9989944487276246</c:v>
                </c:pt>
                <c:pt idx="9">
                  <c:v>5.6324807949907605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A2A-49BD-AD39-DF953A85EB53}"/>
            </c:ext>
          </c:extLst>
        </c:ser>
        <c:ser>
          <c:idx val="2"/>
          <c:order val="2"/>
          <c:tx>
            <c:strRef>
              <c:f>Datos!$B$68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Datos!$C$68:$L$68</c:f>
              <c:numCache>
                <c:formatCode>_-* #,##0_-;\-* #,##0_-;_-* "-"??_-;_-@_-</c:formatCode>
                <c:ptCount val="10"/>
                <c:pt idx="0">
                  <c:v>0.33599999999999852</c:v>
                </c:pt>
                <c:pt idx="1">
                  <c:v>0.19799999999999329</c:v>
                </c:pt>
                <c:pt idx="2">
                  <c:v>0.1939999999999884</c:v>
                </c:pt>
                <c:pt idx="3">
                  <c:v>0.17944366000892698</c:v>
                </c:pt>
                <c:pt idx="4">
                  <c:v>0.15332477876749556</c:v>
                </c:pt>
                <c:pt idx="5">
                  <c:v>0.11122228600386261</c:v>
                </c:pt>
                <c:pt idx="6">
                  <c:v>0.17044672596492855</c:v>
                </c:pt>
                <c:pt idx="7">
                  <c:v>0.64653956407000801</c:v>
                </c:pt>
                <c:pt idx="8">
                  <c:v>1.5638274444244662</c:v>
                </c:pt>
                <c:pt idx="9">
                  <c:v>2.1942137360957696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A2A-49BD-AD39-DF953A85EB53}"/>
            </c:ext>
          </c:extLst>
        </c:ser>
        <c:ser>
          <c:idx val="3"/>
          <c:order val="3"/>
          <c:tx>
            <c:strRef>
              <c:f>Datos!$B$69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Datos!$C$69:$L$69</c:f>
              <c:numCache>
                <c:formatCode>_-* #,##0_-;\-* #,##0_-;_-* "-"??_-;_-@_-</c:formatCode>
                <c:ptCount val="10"/>
                <c:pt idx="0">
                  <c:v>0.39400000000000002</c:v>
                </c:pt>
                <c:pt idx="1">
                  <c:v>0.191</c:v>
                </c:pt>
                <c:pt idx="2">
                  <c:v>0.20499999999999999</c:v>
                </c:pt>
                <c:pt idx="3">
                  <c:v>0.40295969376462215</c:v>
                </c:pt>
                <c:pt idx="4">
                  <c:v>1.001132260445835</c:v>
                </c:pt>
                <c:pt idx="5">
                  <c:v>1.2083427045374611</c:v>
                </c:pt>
                <c:pt idx="6">
                  <c:v>1.4101184947072174</c:v>
                </c:pt>
                <c:pt idx="7">
                  <c:v>2.1577190359820579</c:v>
                </c:pt>
                <c:pt idx="8">
                  <c:v>2.7444459802985541</c:v>
                </c:pt>
                <c:pt idx="9">
                  <c:v>3.1497368393385585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A2A-49BD-AD39-DF953A85EB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Datos!$B$70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Datos!$C$70:$L$70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239.26166888817812</c:v>
                </c:pt>
                <c:pt idx="4">
                  <c:v>247.34764852324528</c:v>
                </c:pt>
                <c:pt idx="5">
                  <c:v>237.02525479596045</c:v>
                </c:pt>
                <c:pt idx="6">
                  <c:v>206.05492356168142</c:v>
                </c:pt>
                <c:pt idx="7">
                  <c:v>178.45044650847339</c:v>
                </c:pt>
                <c:pt idx="8">
                  <c:v>156.39942649744765</c:v>
                </c:pt>
                <c:pt idx="9">
                  <c:v>136.60748347210728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A2A-49BD-AD39-DF953A85EB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Condensados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Medio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Datos!$B$74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Datos!$C$74:$L$74</c:f>
              <c:numCache>
                <c:formatCode>_-* #,##0_-;\-* #,##0_-;_-* "-"??_-;_-@_-</c:formatCode>
                <c:ptCount val="10"/>
                <c:pt idx="0">
                  <c:v>57.691000000000003</c:v>
                </c:pt>
                <c:pt idx="1">
                  <c:v>114.777</c:v>
                </c:pt>
                <c:pt idx="2">
                  <c:v>210.48400000000001</c:v>
                </c:pt>
                <c:pt idx="3">
                  <c:v>228.66270216565053</c:v>
                </c:pt>
                <c:pt idx="4">
                  <c:v>230.05479481912923</c:v>
                </c:pt>
                <c:pt idx="5">
                  <c:v>216.37017030745332</c:v>
                </c:pt>
                <c:pt idx="6">
                  <c:v>184.75133612078614</c:v>
                </c:pt>
                <c:pt idx="7">
                  <c:v>156.73812207173231</c:v>
                </c:pt>
                <c:pt idx="8">
                  <c:v>134.33291267754217</c:v>
                </c:pt>
                <c:pt idx="9">
                  <c:v>119.67185369773313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B58-4008-9905-6725C43B35A3}"/>
            </c:ext>
          </c:extLst>
        </c:ser>
        <c:ser>
          <c:idx val="1"/>
          <c:order val="1"/>
          <c:tx>
            <c:strRef>
              <c:f>Datos!$B$75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Datos!$C$75:$L$75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1.3781477180772359</c:v>
                </c:pt>
                <c:pt idx="4">
                  <c:v>2.5280692151671738</c:v>
                </c:pt>
                <c:pt idx="5">
                  <c:v>3.2113636988154504</c:v>
                </c:pt>
                <c:pt idx="6">
                  <c:v>3.373209109851381</c:v>
                </c:pt>
                <c:pt idx="7">
                  <c:v>3.4478809245176891</c:v>
                </c:pt>
                <c:pt idx="8">
                  <c:v>3.2892866628903894</c:v>
                </c:pt>
                <c:pt idx="9">
                  <c:v>3.0370162444306938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58-4008-9905-6725C43B35A3}"/>
            </c:ext>
          </c:extLst>
        </c:ser>
        <c:ser>
          <c:idx val="2"/>
          <c:order val="2"/>
          <c:tx>
            <c:strRef>
              <c:f>Datos!$B$76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Datos!$C$76:$L$76</c:f>
              <c:numCache>
                <c:formatCode>_-* #,##0_-;\-* #,##0_-;_-* "-"??_-;_-@_-</c:formatCode>
                <c:ptCount val="10"/>
                <c:pt idx="0">
                  <c:v>0.33599999999999852</c:v>
                </c:pt>
                <c:pt idx="1">
                  <c:v>0.19799999999999329</c:v>
                </c:pt>
                <c:pt idx="2">
                  <c:v>0.1939999999999884</c:v>
                </c:pt>
                <c:pt idx="3">
                  <c:v>0.17944366000892698</c:v>
                </c:pt>
                <c:pt idx="4">
                  <c:v>0.15332477876749556</c:v>
                </c:pt>
                <c:pt idx="5">
                  <c:v>0.11122228600386261</c:v>
                </c:pt>
                <c:pt idx="6">
                  <c:v>0.10611827537601123</c:v>
                </c:pt>
                <c:pt idx="7">
                  <c:v>0.43917551523044268</c:v>
                </c:pt>
                <c:pt idx="8">
                  <c:v>0.98162955681953934</c:v>
                </c:pt>
                <c:pt idx="9">
                  <c:v>1.0490543200177576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B58-4008-9905-6725C43B35A3}"/>
            </c:ext>
          </c:extLst>
        </c:ser>
        <c:ser>
          <c:idx val="3"/>
          <c:order val="3"/>
          <c:tx>
            <c:strRef>
              <c:f>Datos!$B$77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Datos!$C$77:$L$77</c:f>
              <c:numCache>
                <c:formatCode>_-* #,##0_-;\-* #,##0_-;_-* "-"??_-;_-@_-</c:formatCode>
                <c:ptCount val="10"/>
                <c:pt idx="0">
                  <c:v>0.39400000000000002</c:v>
                </c:pt>
                <c:pt idx="1">
                  <c:v>0.191</c:v>
                </c:pt>
                <c:pt idx="2">
                  <c:v>0.20499999999999999</c:v>
                </c:pt>
                <c:pt idx="3">
                  <c:v>0.40295969376462215</c:v>
                </c:pt>
                <c:pt idx="4">
                  <c:v>1.001132260445835</c:v>
                </c:pt>
                <c:pt idx="5">
                  <c:v>1.2083427045374611</c:v>
                </c:pt>
                <c:pt idx="6">
                  <c:v>0.85828081347813467</c:v>
                </c:pt>
                <c:pt idx="7">
                  <c:v>1.1650666985883018</c:v>
                </c:pt>
                <c:pt idx="8">
                  <c:v>1.5061650248051406</c:v>
                </c:pt>
                <c:pt idx="9">
                  <c:v>1.5627695205465661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B58-4008-9905-6725C43B35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Datos!$B$78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Datos!$C$78:$L$78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230.6232532375013</c:v>
                </c:pt>
                <c:pt idx="4">
                  <c:v>233.73732107350972</c:v>
                </c:pt>
                <c:pt idx="5">
                  <c:v>220.90109899681011</c:v>
                </c:pt>
                <c:pt idx="6">
                  <c:v>189.08894431949167</c:v>
                </c:pt>
                <c:pt idx="7">
                  <c:v>161.79024521006872</c:v>
                </c:pt>
                <c:pt idx="8">
                  <c:v>140.10999392205724</c:v>
                </c:pt>
                <c:pt idx="9">
                  <c:v>125.32069378272814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B58-4008-9905-6725C43B35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Condensados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Bajo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Datos!$B$82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Datos!$C$82:$L$82</c:f>
              <c:numCache>
                <c:formatCode>_-* #,##0_-;\-* #,##0_-;_-* "-"??_-;_-@_-</c:formatCode>
                <c:ptCount val="10"/>
                <c:pt idx="0">
                  <c:v>57.691000000000003</c:v>
                </c:pt>
                <c:pt idx="1">
                  <c:v>114.777</c:v>
                </c:pt>
                <c:pt idx="2">
                  <c:v>210.48400000000001</c:v>
                </c:pt>
                <c:pt idx="3">
                  <c:v>223.39524147221803</c:v>
                </c:pt>
                <c:pt idx="4">
                  <c:v>224.31467319300421</c:v>
                </c:pt>
                <c:pt idx="5">
                  <c:v>208.89750288450043</c:v>
                </c:pt>
                <c:pt idx="6">
                  <c:v>173.62438730818556</c:v>
                </c:pt>
                <c:pt idx="7">
                  <c:v>143.13769759992823</c:v>
                </c:pt>
                <c:pt idx="8">
                  <c:v>119.63521968675644</c:v>
                </c:pt>
                <c:pt idx="9">
                  <c:v>104.18997797577643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8D-442E-A496-BB850F02FD58}"/>
            </c:ext>
          </c:extLst>
        </c:ser>
        <c:ser>
          <c:idx val="1"/>
          <c:order val="1"/>
          <c:tx>
            <c:strRef>
              <c:f>Datos!$B$83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Datos!$C$83:$L$83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1.3781477180772359</c:v>
                </c:pt>
                <c:pt idx="4">
                  <c:v>2.5280692151671738</c:v>
                </c:pt>
                <c:pt idx="5">
                  <c:v>3.2113636988154504</c:v>
                </c:pt>
                <c:pt idx="6">
                  <c:v>3.373209109851381</c:v>
                </c:pt>
                <c:pt idx="7">
                  <c:v>3.4478809245176891</c:v>
                </c:pt>
                <c:pt idx="8">
                  <c:v>3.2892866628903894</c:v>
                </c:pt>
                <c:pt idx="9">
                  <c:v>3.0370162444306938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D8D-442E-A496-BB850F02FD58}"/>
            </c:ext>
          </c:extLst>
        </c:ser>
        <c:ser>
          <c:idx val="2"/>
          <c:order val="2"/>
          <c:tx>
            <c:strRef>
              <c:f>Datos!$B$84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Datos!$C$84:$L$84</c:f>
              <c:numCache>
                <c:formatCode>_-* #,##0_-;\-* #,##0_-;_-* "-"??_-;_-@_-</c:formatCode>
                <c:ptCount val="10"/>
                <c:pt idx="0">
                  <c:v>0.33599999999999852</c:v>
                </c:pt>
                <c:pt idx="1">
                  <c:v>0.19799999999999329</c:v>
                </c:pt>
                <c:pt idx="2">
                  <c:v>0.1939999999999884</c:v>
                </c:pt>
                <c:pt idx="3">
                  <c:v>0.17944366000892698</c:v>
                </c:pt>
                <c:pt idx="4">
                  <c:v>0.15332477876749556</c:v>
                </c:pt>
                <c:pt idx="5">
                  <c:v>0.11122228600386261</c:v>
                </c:pt>
                <c:pt idx="6">
                  <c:v>0.10611827537601123</c:v>
                </c:pt>
                <c:pt idx="7">
                  <c:v>0.43917551523044268</c:v>
                </c:pt>
                <c:pt idx="8">
                  <c:v>0.98162955681953934</c:v>
                </c:pt>
                <c:pt idx="9">
                  <c:v>1.0490543200177576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D8D-442E-A496-BB850F02FD58}"/>
            </c:ext>
          </c:extLst>
        </c:ser>
        <c:ser>
          <c:idx val="3"/>
          <c:order val="3"/>
          <c:tx>
            <c:strRef>
              <c:f>Datos!$B$85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Datos!$C$85:$L$85</c:f>
              <c:numCache>
                <c:formatCode>_-* #,##0_-;\-* #,##0_-;_-* "-"??_-;_-@_-</c:formatCode>
                <c:ptCount val="10"/>
                <c:pt idx="0">
                  <c:v>0.39400000000000002</c:v>
                </c:pt>
                <c:pt idx="1">
                  <c:v>0.191</c:v>
                </c:pt>
                <c:pt idx="2">
                  <c:v>0.20499999999999999</c:v>
                </c:pt>
                <c:pt idx="3">
                  <c:v>0.40295969376462215</c:v>
                </c:pt>
                <c:pt idx="4">
                  <c:v>1.001132260445835</c:v>
                </c:pt>
                <c:pt idx="5">
                  <c:v>1.2083427045374611</c:v>
                </c:pt>
                <c:pt idx="6">
                  <c:v>0.85828081347813467</c:v>
                </c:pt>
                <c:pt idx="7">
                  <c:v>1.1650666985883018</c:v>
                </c:pt>
                <c:pt idx="8">
                  <c:v>1.5061650248051406</c:v>
                </c:pt>
                <c:pt idx="9">
                  <c:v>1.5627695205465661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D8D-442E-A496-BB850F02FD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Datos!$B$86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Datos!$C$86:$L$86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225.35579254406881</c:v>
                </c:pt>
                <c:pt idx="4">
                  <c:v>227.9971994473847</c:v>
                </c:pt>
                <c:pt idx="5">
                  <c:v>213.42843157385721</c:v>
                </c:pt>
                <c:pt idx="6">
                  <c:v>177.9619955068911</c:v>
                </c:pt>
                <c:pt idx="7">
                  <c:v>148.18982073826464</c:v>
                </c:pt>
                <c:pt idx="8">
                  <c:v>125.41230093127152</c:v>
                </c:pt>
                <c:pt idx="9">
                  <c:v>109.83881806077144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D8D-442E-A496-BB850F02FD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681EC17-559C-476B-B0FA-909FD01A01CB}">
  <sheetPr/>
  <sheetViews>
    <sheetView zoomScale="120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EF71AE2-AE8C-46D1-B96E-5A8E0C8F675A}">
  <sheetPr/>
  <sheetViews>
    <sheetView zoomScale="120"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2040224-8406-4AE0-AB1B-707B037734EC}">
  <sheetPr/>
  <sheetViews>
    <sheetView zoomScale="120"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3FC2DA5-1B62-485A-8F03-F934C4876263}">
  <sheetPr/>
  <sheetViews>
    <sheetView zoomScale="120"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5A583BD-1EBA-4EFD-9B6F-489345B40311}">
  <sheetPr/>
  <sheetViews>
    <sheetView zoomScale="120"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A00232B-E07B-4765-8EC7-738539D03331}">
  <sheetPr/>
  <sheetViews>
    <sheetView zoomScale="120"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303E7DA-7898-4008-A341-F68ED6E67E9C}">
  <sheetPr/>
  <sheetViews>
    <sheetView zoomScale="12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C84F591-A7B5-456B-84B9-8FA45ED43E22}">
  <sheetPr/>
  <sheetViews>
    <sheetView zoomScale="12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5BEF774-3FF6-4D9D-AF71-CFFAA9CE83E7}">
  <sheetPr/>
  <sheetViews>
    <sheetView zoomScale="12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810E586-D1BF-40CA-BB09-B04EFBA1B305}">
  <sheetPr/>
  <sheetViews>
    <sheetView zoomScale="12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59CEDED-CE1D-4C24-B3B6-704C290DB05F}">
  <sheetPr/>
  <sheetViews>
    <sheetView zoomScale="12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198E199-E7FF-483A-A190-3B4D250DC554}">
  <sheetPr/>
  <sheetViews>
    <sheetView zoomScale="120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379815F-4E19-4CEF-9658-C10169D4E2FF}">
  <sheetPr/>
  <sheetViews>
    <sheetView zoomScale="120"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7554B00-E116-4A9A-A999-F635D200A2D3}">
  <sheetPr/>
  <sheetViews>
    <sheetView zoomScale="120"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14417C2-DB68-4040-9258-59FA9D1C57BA}">
  <sheetPr/>
  <sheetViews>
    <sheetView zoomScale="12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8" Type="http://schemas.openxmlformats.org/officeDocument/2006/relationships/chart" Target="../charts/chart8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hyperlink" Target="https://hidrocarburos.gob.mx/media/4599/methodology-note.pdf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hyperlink" Target="https://hidrocarburos.gob.mx/media/4599/methodology-note.pdf" TargetMode="External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hyperlink" Target="https://hidrocarburos.gob.mx/media/4599/methodology-note.pdf" TargetMode="External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612471" y="705971"/>
    <xdr:ext cx="8662147" cy="6286500"/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6F2E2C53-50AF-4A72-8BB9-9F8F654773F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24518471" y="705971"/>
    <xdr:ext cx="8662147" cy="6286500"/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C0E2A19E-976E-4051-A885-FD55EA96EC8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34424471" y="705971"/>
    <xdr:ext cx="8662147" cy="6286500"/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544632F1-D996-4A26-8CC5-CA4D3F0C1EE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14612471" y="8034618"/>
    <xdr:ext cx="8662147" cy="6286500"/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30944307-F576-495B-91B0-0138958EDB5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absoluteAnchor>
    <xdr:pos x="24518471" y="8034618"/>
    <xdr:ext cx="8662147" cy="6286500"/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58FD8945-B16D-471D-B235-6BE9242904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  <xdr:absoluteAnchor>
    <xdr:pos x="34424471" y="8034618"/>
    <xdr:ext cx="8662147" cy="6286500"/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59458307-B624-418E-84B4-ABEE1D204B9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absoluteAnchor>
  <xdr:absoluteAnchor>
    <xdr:pos x="14614071" y="15757071"/>
    <xdr:ext cx="8662147" cy="6286500"/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D772F356-F02D-4B29-84E9-942F2D539B8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absoluteAnchor>
  <xdr:absoluteAnchor>
    <xdr:pos x="24520071" y="15757071"/>
    <xdr:ext cx="8662147" cy="6286500"/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62E756BA-4F75-44CC-8F8A-51A070B1E59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absoluteAnchor>
  <xdr:absoluteAnchor>
    <xdr:pos x="34426071" y="15757071"/>
    <xdr:ext cx="8662147" cy="6286500"/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DAA60A42-C42E-4A68-A007-7E5C8A1037F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absoluteAnchor>
  <xdr:twoCellAnchor>
    <xdr:from>
      <xdr:col>17</xdr:col>
      <xdr:colOff>58448</xdr:colOff>
      <xdr:row>97</xdr:row>
      <xdr:rowOff>16453</xdr:rowOff>
    </xdr:from>
    <xdr:to>
      <xdr:col>28</xdr:col>
      <xdr:colOff>338595</xdr:colOff>
      <xdr:row>123</xdr:row>
      <xdr:rowOff>14722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2EBA5A71-4DFC-4FDE-B8B2-2AC48189157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30</xdr:col>
      <xdr:colOff>0</xdr:colOff>
      <xdr:row>97</xdr:row>
      <xdr:rowOff>0</xdr:rowOff>
    </xdr:from>
    <xdr:to>
      <xdr:col>41</xdr:col>
      <xdr:colOff>280147</xdr:colOff>
      <xdr:row>122</xdr:row>
      <xdr:rowOff>236394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18754341-D801-4212-AD1C-EF63D0AE8BB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43</xdr:col>
      <xdr:colOff>0</xdr:colOff>
      <xdr:row>97</xdr:row>
      <xdr:rowOff>0</xdr:rowOff>
    </xdr:from>
    <xdr:to>
      <xdr:col>54</xdr:col>
      <xdr:colOff>280147</xdr:colOff>
      <xdr:row>122</xdr:row>
      <xdr:rowOff>236394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006CFA75-D70C-49E1-8509-35A46DEC6EB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69273</xdr:colOff>
      <xdr:row>128</xdr:row>
      <xdr:rowOff>121227</xdr:rowOff>
    </xdr:from>
    <xdr:to>
      <xdr:col>28</xdr:col>
      <xdr:colOff>349420</xdr:colOff>
      <xdr:row>154</xdr:row>
      <xdr:rowOff>113848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35D6E2D2-0BF3-4ED6-902D-811B1C1E85F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30</xdr:col>
      <xdr:colOff>0</xdr:colOff>
      <xdr:row>128</xdr:row>
      <xdr:rowOff>0</xdr:rowOff>
    </xdr:from>
    <xdr:to>
      <xdr:col>41</xdr:col>
      <xdr:colOff>280147</xdr:colOff>
      <xdr:row>153</xdr:row>
      <xdr:rowOff>235076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id="{208E5F0E-B43F-482F-8B18-C06D680A3E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43</xdr:col>
      <xdr:colOff>0</xdr:colOff>
      <xdr:row>128</xdr:row>
      <xdr:rowOff>0</xdr:rowOff>
    </xdr:from>
    <xdr:to>
      <xdr:col>54</xdr:col>
      <xdr:colOff>280147</xdr:colOff>
      <xdr:row>153</xdr:row>
      <xdr:rowOff>235076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15F72DBC-03A4-4436-84EF-28EBED09981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564696</xdr:colOff>
      <xdr:row>161</xdr:row>
      <xdr:rowOff>238125</xdr:rowOff>
    </xdr:from>
    <xdr:to>
      <xdr:col>28</xdr:col>
      <xdr:colOff>82843</xdr:colOff>
      <xdr:row>187</xdr:row>
      <xdr:rowOff>182249</xdr:rowOff>
    </xdr:to>
    <xdr:graphicFrame macro="">
      <xdr:nvGraphicFramePr>
        <xdr:cNvPr id="71" name="Gráfico 70">
          <a:extLst>
            <a:ext uri="{FF2B5EF4-FFF2-40B4-BE49-F238E27FC236}">
              <a16:creationId xmlns:a16="http://schemas.microsoft.com/office/drawing/2014/main" id="{C88C545C-34B7-4C59-8E2E-E96C46B958E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31</xdr:col>
      <xdr:colOff>0</xdr:colOff>
      <xdr:row>162</xdr:row>
      <xdr:rowOff>0</xdr:rowOff>
    </xdr:from>
    <xdr:to>
      <xdr:col>42</xdr:col>
      <xdr:colOff>280147</xdr:colOff>
      <xdr:row>187</xdr:row>
      <xdr:rowOff>189053</xdr:rowOff>
    </xdr:to>
    <xdr:graphicFrame macro="">
      <xdr:nvGraphicFramePr>
        <xdr:cNvPr id="73" name="Gráfico 72">
          <a:extLst>
            <a:ext uri="{FF2B5EF4-FFF2-40B4-BE49-F238E27FC236}">
              <a16:creationId xmlns:a16="http://schemas.microsoft.com/office/drawing/2014/main" id="{D27310F9-C488-432E-9477-34010D9912B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45</xdr:col>
      <xdr:colOff>0</xdr:colOff>
      <xdr:row>162</xdr:row>
      <xdr:rowOff>0</xdr:rowOff>
    </xdr:from>
    <xdr:to>
      <xdr:col>56</xdr:col>
      <xdr:colOff>280147</xdr:colOff>
      <xdr:row>187</xdr:row>
      <xdr:rowOff>189053</xdr:rowOff>
    </xdr:to>
    <xdr:graphicFrame macro="">
      <xdr:nvGraphicFramePr>
        <xdr:cNvPr id="74" name="Gráfico 73">
          <a:extLst>
            <a:ext uri="{FF2B5EF4-FFF2-40B4-BE49-F238E27FC236}">
              <a16:creationId xmlns:a16="http://schemas.microsoft.com/office/drawing/2014/main" id="{9CCEE2F9-BC0E-4CB8-BC30-C59B8CA189A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absoluteAnchor>
    <xdr:pos x="44332071" y="734786"/>
    <xdr:ext cx="8662147" cy="6286500"/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D8E22B69-7E4F-435C-8704-6AD1A76B67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absoluteAnchor>
  <xdr:absoluteAnchor>
    <xdr:pos x="44330471" y="8034618"/>
    <xdr:ext cx="8662147" cy="6286500"/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4448F775-97CD-4528-BCF6-B2D1AF4610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absoluteAnchor>
  <xdr:absoluteAnchor>
    <xdr:pos x="54233885" y="725365"/>
    <xdr:ext cx="8662147" cy="6286500"/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58CF68E-6778-47C7-BF08-325546BFB77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absoluteAnchor>
  <xdr:absoluteAnchor>
    <xdr:pos x="63377885" y="725365"/>
    <xdr:ext cx="8662147" cy="6286500"/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BC836708-711F-4BE5-9271-14F2E3B91B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absoluteAnchor>
  <xdr:absoluteAnchor>
    <xdr:pos x="54236471" y="8034618"/>
    <xdr:ext cx="8662147" cy="6286500"/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44F2FB3F-FC48-4999-89B8-C10CA9D0BCA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absoluteAnchor>
  <xdr:absoluteAnchor>
    <xdr:pos x="63380471" y="8034618"/>
    <xdr:ext cx="8662147" cy="6286500"/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D1EDCAAD-3AF4-4C7D-A969-0036E558003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absoluteAnchor>
  <xdr:absoluteAnchor>
    <xdr:pos x="44330471" y="15889941"/>
    <xdr:ext cx="8662147" cy="6286500"/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AC991C89-A245-4225-8699-0BD9FD1C4FA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absoluteAnchor>
  <xdr:absoluteAnchor>
    <xdr:pos x="53471885" y="15855462"/>
    <xdr:ext cx="8662147" cy="6286500"/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73B7996C-CE7A-4AF0-8F48-EBD82BB221C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absoluteAnchor>
  <xdr:absoluteAnchor>
    <xdr:pos x="62615885" y="15855462"/>
    <xdr:ext cx="8662147" cy="6286500"/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119B1A64-E77C-42BC-8DFF-FEF9A14C482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absoluteAnchor>
  <xdr:twoCellAnchor>
    <xdr:from>
      <xdr:col>56</xdr:col>
      <xdr:colOff>0</xdr:colOff>
      <xdr:row>97</xdr:row>
      <xdr:rowOff>0</xdr:rowOff>
    </xdr:from>
    <xdr:to>
      <xdr:col>67</xdr:col>
      <xdr:colOff>280147</xdr:colOff>
      <xdr:row>122</xdr:row>
      <xdr:rowOff>243197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463C12B4-5ED8-4F4B-A19C-FD734AA25E0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68</xdr:col>
      <xdr:colOff>0</xdr:colOff>
      <xdr:row>97</xdr:row>
      <xdr:rowOff>0</xdr:rowOff>
    </xdr:from>
    <xdr:to>
      <xdr:col>79</xdr:col>
      <xdr:colOff>280147</xdr:colOff>
      <xdr:row>122</xdr:row>
      <xdr:rowOff>233672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DB0AE849-5C48-4B9C-8323-D80C377F830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80</xdr:col>
      <xdr:colOff>0</xdr:colOff>
      <xdr:row>97</xdr:row>
      <xdr:rowOff>0</xdr:rowOff>
    </xdr:from>
    <xdr:to>
      <xdr:col>91</xdr:col>
      <xdr:colOff>280147</xdr:colOff>
      <xdr:row>122</xdr:row>
      <xdr:rowOff>233672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4FE527B5-6A87-4C58-90B2-5B42A232DE0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58</xdr:col>
      <xdr:colOff>0</xdr:colOff>
      <xdr:row>162</xdr:row>
      <xdr:rowOff>0</xdr:rowOff>
    </xdr:from>
    <xdr:to>
      <xdr:col>69</xdr:col>
      <xdr:colOff>280147</xdr:colOff>
      <xdr:row>187</xdr:row>
      <xdr:rowOff>182249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95014BCF-2832-46D5-91CE-BF538CF8423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70</xdr:col>
      <xdr:colOff>0</xdr:colOff>
      <xdr:row>162</xdr:row>
      <xdr:rowOff>0</xdr:rowOff>
    </xdr:from>
    <xdr:to>
      <xdr:col>81</xdr:col>
      <xdr:colOff>280147</xdr:colOff>
      <xdr:row>187</xdr:row>
      <xdr:rowOff>182249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64BC1A36-E1C8-4115-A0B9-2A60B3ACC44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82</xdr:col>
      <xdr:colOff>0</xdr:colOff>
      <xdr:row>162</xdr:row>
      <xdr:rowOff>0</xdr:rowOff>
    </xdr:from>
    <xdr:to>
      <xdr:col>93</xdr:col>
      <xdr:colOff>280147</xdr:colOff>
      <xdr:row>187</xdr:row>
      <xdr:rowOff>182249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23293ECE-12E3-45B4-8B86-32004F1CEA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B: billion cubic feet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B: billion cubic feet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B: billion cubic feet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5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7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5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7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hlinkClick xmlns:a="http://schemas.openxmlformats.org/drawingml/2006/main" xmlns:r="http://schemas.openxmlformats.org/officeDocument/2006/relationships" r:id="rId2"/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October 2021</a:t>
          </a:r>
          <a:r>
            <a:rPr lang="es-MX" sz="600" baseline="0">
              <a:latin typeface="Montserrat" panose="00000500000000000000" pitchFamily="2" charset="0"/>
            </a:rPr>
            <a:t>. For more information, please consult the Methodology Note available at: </a:t>
          </a:r>
          <a:r>
            <a:rPr lang="es-MX" sz="600" u="sng" baseline="0">
              <a:solidFill>
                <a:schemeClr val="accent1"/>
              </a:solidFill>
              <a:latin typeface="Montserrat" panose="00000500000000000000" pitchFamily="2" charset="0"/>
            </a:rPr>
            <a:t>https://hidrocarburos.gob.mx/media/4599/methodology-note.pdf</a:t>
          </a:r>
          <a:r>
            <a:rPr lang="es-MX" sz="600" baseline="0">
              <a:latin typeface="Montserrat" panose="00000500000000000000" pitchFamily="2" charset="0"/>
            </a:rPr>
            <a:t>  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hlinkClick xmlns:a="http://schemas.openxmlformats.org/drawingml/2006/main" xmlns:r="http://schemas.openxmlformats.org/officeDocument/2006/relationships" r:id="rId2"/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October 2021</a:t>
          </a:r>
          <a:r>
            <a:rPr lang="es-MX" sz="600" baseline="0">
              <a:latin typeface="Montserrat" panose="00000500000000000000" pitchFamily="2" charset="0"/>
            </a:rPr>
            <a:t>. For more information, please consult the Methodology Note available at: </a:t>
          </a:r>
          <a:r>
            <a:rPr lang="es-MX" sz="600" u="sng" baseline="0">
              <a:solidFill>
                <a:schemeClr val="accent1"/>
              </a:solidFill>
              <a:latin typeface="Montserrat" panose="00000500000000000000" pitchFamily="2" charset="0"/>
            </a:rPr>
            <a:t>https://hidrocarburos.gob.mx/media/4599/methodology-note.pdf</a:t>
          </a:r>
          <a:r>
            <a:rPr lang="es-MX" sz="600" baseline="0">
              <a:latin typeface="Montserrat" panose="00000500000000000000" pitchFamily="2" charset="0"/>
            </a:rPr>
            <a:t>  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hlinkClick xmlns:a="http://schemas.openxmlformats.org/drawingml/2006/main" xmlns:r="http://schemas.openxmlformats.org/officeDocument/2006/relationships" r:id="rId2"/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October 2021</a:t>
          </a:r>
          <a:r>
            <a:rPr lang="es-MX" sz="600" baseline="0">
              <a:latin typeface="Montserrat" panose="00000500000000000000" pitchFamily="2" charset="0"/>
            </a:rPr>
            <a:t>. For more information, please consult the Methodology Note available at: </a:t>
          </a:r>
          <a:r>
            <a:rPr lang="es-MX" sz="600" u="sng" baseline="0">
              <a:solidFill>
                <a:schemeClr val="accent1"/>
              </a:solidFill>
              <a:latin typeface="Montserrat" panose="00000500000000000000" pitchFamily="2" charset="0"/>
            </a:rPr>
            <a:t>https://hidrocarburos.gob.mx/media/4599/methodology-note.pdf</a:t>
          </a:r>
          <a:r>
            <a:rPr lang="es-MX" sz="600" baseline="0">
              <a:latin typeface="Montserrat" panose="00000500000000000000" pitchFamily="2" charset="0"/>
            </a:rPr>
            <a:t>  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October 2021.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The "Pemex Contracts" category considers Pemex´s participation in 23 Hydrocarbons Exploration and Production Contracts, in which it is either the operator or a partner.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The "Private Contracts" category considers private companies´ participation in 104 Hydrocarbons Exploration and Production Contracts, in which they are either the operator or a partner.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B: billion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October 2021.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The "Pemex Contracts" category considers Pemex´s participation in 23 Hydrocarbons Exploration and Production Contracts, in which it is either the operator or a partner.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The "Private Contracts" category considers private companies´ participation in 104 Hydrocarbons Exploration and Production Contracts, in which they are either the operator or a partner.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5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7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October 2021.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The "Pemex Contracts" category considers Pemex´s participation in 23 Hydrocarbons Exploration and Production Contracts, in which it is either the operator or a partner.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The "Private Contracts" category considers private companies´ participation in 104 Hydrocarbons Exploration and Production Contracts, in which they are either the operator or a partner.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5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7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245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AEA8D39-B7E8-45BA-9A11-21287060B31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from 2020 to September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September 2022</a:t>
          </a:r>
          <a:r>
            <a:rPr lang="es-MX" sz="600" baseline="0">
              <a:latin typeface="Montserrat" panose="00000500000000000000" pitchFamily="2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 baseline="0">
              <a:latin typeface="Montserrat" panose="00000500000000000000" pitchFamily="2" charset="0"/>
            </a:rPr>
            <a:t>               For more information, please consult the </a:t>
          </a:r>
          <a:r>
            <a:rPr lang="es-MX" sz="600" b="1" i="1" baseline="0">
              <a:latin typeface="Montserrat" panose="00000500000000000000" pitchFamily="2" charset="0"/>
            </a:rPr>
            <a:t>Methodology Note</a:t>
          </a:r>
          <a:r>
            <a:rPr lang="es-MX" sz="600" baseline="0">
              <a:latin typeface="Montserrat" panose="00000500000000000000" pitchFamily="2" charset="0"/>
            </a:rPr>
            <a:t> of the </a:t>
          </a:r>
          <a:r>
            <a:rPr lang="es-MX" sz="600" b="1" i="1" baseline="0">
              <a:latin typeface="Montserrat" panose="00000500000000000000" pitchFamily="2" charset="0"/>
            </a:rPr>
            <a:t>Report "Production Prospective 2022-2028"</a:t>
          </a:r>
          <a:r>
            <a:rPr lang="es-MX" sz="600" b="0" i="0" baseline="0">
              <a:latin typeface="Montserrat" panose="00000500000000000000" pitchFamily="2" charset="0"/>
            </a:rPr>
            <a:t>,</a:t>
          </a:r>
          <a:r>
            <a:rPr lang="es-MX" sz="600" baseline="0">
              <a:latin typeface="Montserrat" panose="00000500000000000000" pitchFamily="2" charset="0"/>
            </a:rPr>
            <a:t> available at: </a:t>
          </a:r>
          <a:r>
            <a:rPr lang="es-MX" sz="600" u="sng" baseline="0">
              <a:solidFill>
                <a:schemeClr val="accent5">
                  <a:lumMod val="75000"/>
                </a:schemeClr>
              </a:solidFill>
              <a:latin typeface="Montserrat" panose="00000500000000000000" pitchFamily="2" charset="0"/>
            </a:rPr>
            <a:t>https://hidrocarburos.gob.mx/estadisticas/</a:t>
          </a:r>
          <a:r>
            <a:rPr lang="es-MX" sz="600" i="0" u="none" baseline="0">
              <a:solidFill>
                <a:sysClr val="windowText" lastClr="000000"/>
              </a:solidFill>
              <a:latin typeface="Montserrat" panose="00000500000000000000" pitchFamily="2" charset="0"/>
            </a:rPr>
            <a:t>, </a:t>
          </a:r>
          <a:r>
            <a:rPr lang="es-MX" sz="600" baseline="0">
              <a:latin typeface="Montserrat" panose="00000500000000000000" pitchFamily="2" charset="0"/>
            </a:rPr>
            <a:t>Production / Reports. </a:t>
          </a:r>
          <a:endParaRPr lang="es-MX" sz="600" u="sng" baseline="0">
            <a:solidFill>
              <a:schemeClr val="accent1">
                <a:lumMod val="75000"/>
              </a:schemeClr>
            </a:solidFill>
            <a:latin typeface="Montserrat" panose="00000500000000000000" pitchFamily="2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245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1D28A13-DE91-498B-B854-77B50EC92C3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from 2020 to September 2022.</a:t>
          </a:r>
          <a:r>
            <a:rPr lang="es-MX" sz="600" baseline="0">
              <a:latin typeface="Montserrat" panose="00000500000000000000" pitchFamily="2" charset="0"/>
            </a:rPr>
            <a:t>   </a:t>
          </a:r>
          <a:r>
            <a:rPr lang="es-MX" sz="600">
              <a:latin typeface="Montserrat" panose="00000500000000000000" pitchFamily="2" charset="0"/>
            </a:rPr>
            <a:t>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September 2022.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245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9025A83-83C7-447F-AD2C-AEB3BDCC3AB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from 2020 to September 2022.</a:t>
          </a:r>
          <a:r>
            <a:rPr lang="es-MX" sz="600" baseline="0">
              <a:latin typeface="Montserrat" panose="00000500000000000000" pitchFamily="2" charset="0"/>
            </a:rPr>
            <a:t>   </a:t>
          </a:r>
          <a:r>
            <a:rPr lang="es-MX" sz="600">
              <a:latin typeface="Montserrat" panose="00000500000000000000" pitchFamily="2" charset="0"/>
            </a:rPr>
            <a:t>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September 2022.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245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3146A42-0B15-4DB6-BEC6-7241192612C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from 2020 to September 2022.</a:t>
          </a:r>
          <a:r>
            <a:rPr lang="es-MX" sz="600" baseline="0">
              <a:latin typeface="Montserrat" panose="00000500000000000000" pitchFamily="2" charset="0"/>
            </a:rPr>
            <a:t>   </a:t>
          </a:r>
          <a:r>
            <a:rPr lang="es-MX" sz="600">
              <a:latin typeface="Montserrat" panose="00000500000000000000" pitchFamily="2" charset="0"/>
            </a:rPr>
            <a:t>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September 2022.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245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B969EC0-60BB-408A-ABF2-AE991D624CE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from 2020 to September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</a:t>
          </a:r>
          <a:r>
            <a:rPr lang="es-MX" sz="600" baseline="0">
              <a:latin typeface="Montserrat" panose="00000500000000000000" pitchFamily="2" charset="0"/>
            </a:rPr>
            <a:t> September</a:t>
          </a:r>
          <a:r>
            <a:rPr lang="es-MX" sz="600">
              <a:latin typeface="Montserrat" panose="00000500000000000000" pitchFamily="2" charset="0"/>
            </a:rPr>
            <a:t>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600">
            <a:latin typeface="Montserrat" panose="00000500000000000000" pitchFamily="2" charset="0"/>
            <a:ea typeface="+mn-ea"/>
            <a:cs typeface="+mn-cs"/>
          </a:endParaRP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245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A0C5D9F-0000-491F-9423-7DC28E0E66E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from 2020 to September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September 2022</a:t>
          </a:r>
          <a:r>
            <a:rPr lang="es-MX" sz="600" baseline="0">
              <a:latin typeface="Montserrat" panose="00000500000000000000" pitchFamily="2" charset="0"/>
            </a:rPr>
            <a:t>. Volume without nitrogen.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</a:t>
          </a:r>
          <a:r>
            <a:rPr kumimoji="0" lang="es-MX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For more information, please consult the </a:t>
          </a:r>
          <a:r>
            <a:rPr kumimoji="0" lang="es-MX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Methodology Note</a:t>
          </a:r>
          <a:r>
            <a:rPr kumimoji="0" lang="es-MX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 of the </a:t>
          </a:r>
          <a:r>
            <a:rPr kumimoji="0" lang="es-MX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Report "Production Prospective 2022-2028"</a:t>
          </a:r>
          <a:r>
            <a:rPr kumimoji="0" lang="es-MX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, available at: </a:t>
          </a:r>
          <a:r>
            <a:rPr kumimoji="0" lang="es-MX" sz="600" b="0" i="0" u="sng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https://hidrocarburos.gob.mx/estadisticas/</a:t>
          </a:r>
          <a:r>
            <a:rPr kumimoji="0" lang="es-MX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, Production / Reports.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245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D1C13C4-182A-49A7-8CB0-9CE487598EA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from 2020 to September 2022.   B: billion cubic feet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September 2022. Volume without nitrogen.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245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7133DD1-D527-491C-AA1F-06FE21CEFD8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 b="0">
              <a:latin typeface="Montserrat" panose="00000500000000000000" pitchFamily="2" charset="0"/>
            </a:rPr>
            <a:t>               *Producción observada en</a:t>
          </a:r>
          <a:r>
            <a:rPr lang="es-MX" sz="600" b="0" baseline="0">
              <a:latin typeface="Montserrat" panose="00000500000000000000" pitchFamily="2" charset="0"/>
            </a:rPr>
            <a:t> 2020 y </a:t>
          </a:r>
          <a:r>
            <a:rPr lang="es-MX" sz="600" b="0">
              <a:latin typeface="Montserrat" panose="00000500000000000000" pitchFamily="2" charset="0"/>
            </a:rPr>
            <a:t>a agosto de 2021.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 b="0">
              <a:latin typeface="Montserrat" panose="00000500000000000000" pitchFamily="2" charset="0"/>
            </a:rPr>
            <a:t>               Fuente:</a:t>
          </a:r>
          <a:r>
            <a:rPr lang="es-MX" sz="600" b="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b="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 b="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 b="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from 2020 to September 2022.   B: billion cubic feet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September 2022. Volume without nitrogen.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245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89E14C6-380E-40E4-B186-A49CFBCFC5B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from 2020 to September 2022.   B: billion cubic feet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September 2022. Volume without nitrogen.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245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3ECDCAA-23C0-42D5-BFE5-58BBE1BF25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from 2020 to September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September 2022. Volume without nitrogen.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endParaRPr lang="es-MX" sz="600">
            <a:latin typeface="Montserrat" panose="00000500000000000000" pitchFamily="2" charset="0"/>
            <a:ea typeface="+mn-ea"/>
            <a:cs typeface="+mn-cs"/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245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0190F13-07FA-42FF-9167-E7B58DB105D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from 2020 to September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September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</a:t>
          </a:r>
          <a:r>
            <a:rPr kumimoji="0" lang="es-MX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For more information, please consult the </a:t>
          </a:r>
          <a:r>
            <a:rPr kumimoji="0" lang="es-MX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Methodology Note</a:t>
          </a:r>
          <a:r>
            <a:rPr kumimoji="0" lang="es-MX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 of the </a:t>
          </a:r>
          <a:r>
            <a:rPr kumimoji="0" lang="es-MX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Report "Production Prospective 2022-2028"</a:t>
          </a:r>
          <a:r>
            <a:rPr kumimoji="0" lang="es-MX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, available at: </a:t>
          </a:r>
          <a:r>
            <a:rPr kumimoji="0" lang="es-MX" sz="600" b="0" i="0" u="sng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https://hidrocarburos.gob.mx/estadisticas/</a:t>
          </a:r>
          <a:r>
            <a:rPr kumimoji="0" lang="es-MX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, Production / Reports.</a:t>
          </a:r>
          <a:endParaRPr lang="es-MX" sz="600" u="sng">
            <a:solidFill>
              <a:schemeClr val="accent1">
                <a:lumMod val="75000"/>
              </a:schemeClr>
            </a:solidFill>
            <a:latin typeface="Montserrat" panose="00000500000000000000" pitchFamily="2" charset="0"/>
            <a:ea typeface="+mn-ea"/>
            <a:cs typeface="+mn-cs"/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245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322E4B-3479-4CD7-9C7C-365F9ACEE35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from 2020 to September 2022.  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September 2022.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245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1FA7A5A-C1EF-403A-8DF0-E9B8940EB97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from 2020 to September 2022.  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September 2022.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245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48E1970-898E-4F9E-A138-4D6A91368BB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from 2020 to September 2022.  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September 2022.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245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CAACFEC-870C-4DE2-8492-AB344B26C2B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from 2020 to September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September 2022.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endParaRPr lang="es-MX" sz="600">
            <a:latin typeface="Montserrat" panose="00000500000000000000" pitchFamily="2" charset="0"/>
            <a:ea typeface="+mn-ea"/>
            <a:cs typeface="+mn-cs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20E0D-C4FF-4CBB-9330-60A5D1B1FE0A}">
  <dimension ref="B1:L32"/>
  <sheetViews>
    <sheetView tabSelected="1" zoomScale="110" zoomScaleNormal="110" workbookViewId="0"/>
  </sheetViews>
  <sheetFormatPr baseColWidth="10" defaultRowHeight="18.75" x14ac:dyDescent="0.35"/>
  <cols>
    <col min="1" max="1" width="6.85546875" style="1" customWidth="1"/>
    <col min="2" max="2" width="46.7109375" style="1" customWidth="1"/>
    <col min="3" max="16384" width="11.42578125" style="1"/>
  </cols>
  <sheetData>
    <row r="1" spans="2:12" ht="20.25" customHeight="1" x14ac:dyDescent="0.35"/>
    <row r="2" spans="2:12" ht="20.25" customHeight="1" x14ac:dyDescent="0.35">
      <c r="B2" s="21" t="s">
        <v>35</v>
      </c>
    </row>
    <row r="3" spans="2:12" ht="20.25" customHeight="1" x14ac:dyDescent="0.35">
      <c r="B3" s="1" t="s">
        <v>41</v>
      </c>
    </row>
    <row r="4" spans="2:12" ht="20.25" customHeight="1" thickBot="1" x14ac:dyDescent="0.4"/>
    <row r="5" spans="2:12" ht="20.25" customHeight="1" thickBot="1" x14ac:dyDescent="0.4">
      <c r="B5" s="22" t="s">
        <v>26</v>
      </c>
      <c r="C5" s="19" t="s">
        <v>12</v>
      </c>
      <c r="D5" s="19" t="s">
        <v>1</v>
      </c>
      <c r="E5" s="19" t="s">
        <v>42</v>
      </c>
      <c r="F5" s="19" t="s">
        <v>2</v>
      </c>
      <c r="G5" s="19" t="s">
        <v>3</v>
      </c>
      <c r="H5" s="19" t="s">
        <v>4</v>
      </c>
      <c r="I5" s="19" t="s">
        <v>5</v>
      </c>
      <c r="J5" s="19" t="s">
        <v>6</v>
      </c>
      <c r="K5" s="19" t="s">
        <v>7</v>
      </c>
      <c r="L5" s="19" t="s">
        <v>8</v>
      </c>
    </row>
    <row r="6" spans="2:12" ht="20.25" customHeight="1" thickTop="1" thickBot="1" x14ac:dyDescent="0.4">
      <c r="B6" s="23" t="s">
        <v>16</v>
      </c>
      <c r="C6" s="16">
        <v>1533.4836126392277</v>
      </c>
      <c r="D6" s="16">
        <v>1490.0166619741494</v>
      </c>
      <c r="E6" s="16">
        <v>1369.5830301863641</v>
      </c>
      <c r="F6" s="16">
        <v>1379.0001849619136</v>
      </c>
      <c r="G6" s="16">
        <v>1302.6034320652407</v>
      </c>
      <c r="H6" s="16">
        <v>1258.1076166992445</v>
      </c>
      <c r="I6" s="16">
        <v>1221.9553138541382</v>
      </c>
      <c r="J6" s="16">
        <v>1212.8476104790088</v>
      </c>
      <c r="K6" s="16">
        <v>1183.4674896191136</v>
      </c>
      <c r="L6" s="16">
        <v>1125.9776609525823</v>
      </c>
    </row>
    <row r="7" spans="2:12" ht="20.25" customHeight="1" thickBot="1" x14ac:dyDescent="0.4">
      <c r="B7" s="24" t="s">
        <v>17</v>
      </c>
      <c r="C7" s="17">
        <v>11.966226517101299</v>
      </c>
      <c r="D7" s="17">
        <v>37.8472222616195</v>
      </c>
      <c r="E7" s="17">
        <v>79.869417382945713</v>
      </c>
      <c r="F7" s="17">
        <v>84.025242051516614</v>
      </c>
      <c r="G7" s="17">
        <v>121.84477878358777</v>
      </c>
      <c r="H7" s="17">
        <v>150.73723679691409</v>
      </c>
      <c r="I7" s="17">
        <v>185.85399187027284</v>
      </c>
      <c r="J7" s="17">
        <v>221.18027302681446</v>
      </c>
      <c r="K7" s="17">
        <v>259.34498558918381</v>
      </c>
      <c r="L7" s="17">
        <v>295.8144437311185</v>
      </c>
    </row>
    <row r="8" spans="2:12" ht="20.25" customHeight="1" thickBot="1" x14ac:dyDescent="0.4">
      <c r="B8" s="25" t="s">
        <v>18</v>
      </c>
      <c r="C8" s="18">
        <v>82.004000000000133</v>
      </c>
      <c r="D8" s="18">
        <v>92.627999999999929</v>
      </c>
      <c r="E8" s="18">
        <v>97.267999999999802</v>
      </c>
      <c r="F8" s="18">
        <v>107.17243676376184</v>
      </c>
      <c r="G8" s="18">
        <v>116.60404076204927</v>
      </c>
      <c r="H8" s="18">
        <v>132.55347239390363</v>
      </c>
      <c r="I8" s="18">
        <v>153.46221644500986</v>
      </c>
      <c r="J8" s="18">
        <v>176.20503342282964</v>
      </c>
      <c r="K8" s="18">
        <v>202.67549961953938</v>
      </c>
      <c r="L8" s="18">
        <v>221.37771457436645</v>
      </c>
    </row>
    <row r="9" spans="2:12" ht="20.25" customHeight="1" thickBot="1" x14ac:dyDescent="0.4">
      <c r="B9" s="24" t="s">
        <v>19</v>
      </c>
      <c r="C9" s="17">
        <v>35.613</v>
      </c>
      <c r="D9" s="17">
        <v>44.223999999999997</v>
      </c>
      <c r="E9" s="17">
        <v>78.299000000000007</v>
      </c>
      <c r="F9" s="17">
        <v>105.16707426687847</v>
      </c>
      <c r="G9" s="17">
        <v>175.18005779576907</v>
      </c>
      <c r="H9" s="17">
        <v>250.91181722699241</v>
      </c>
      <c r="I9" s="17">
        <v>317.95539676272671</v>
      </c>
      <c r="J9" s="17">
        <v>403.62696514003153</v>
      </c>
      <c r="K9" s="17">
        <v>426.15678827414115</v>
      </c>
      <c r="L9" s="17">
        <v>432.77468873644978</v>
      </c>
    </row>
    <row r="10" spans="2:12" ht="20.25" customHeight="1" thickBot="1" x14ac:dyDescent="0.4">
      <c r="B10" s="26" t="s">
        <v>9</v>
      </c>
      <c r="C10" s="20">
        <v>1663.066839156329</v>
      </c>
      <c r="D10" s="20">
        <v>1664.7148842357687</v>
      </c>
      <c r="E10" s="20">
        <v>1625.01744756931</v>
      </c>
      <c r="F10" s="20">
        <v>1675.3649380440706</v>
      </c>
      <c r="G10" s="20">
        <v>1716.2323094066467</v>
      </c>
      <c r="H10" s="20">
        <v>1792.3101431170544</v>
      </c>
      <c r="I10" s="20">
        <v>1879.2269189321478</v>
      </c>
      <c r="J10" s="20">
        <v>2013.8598820686848</v>
      </c>
      <c r="K10" s="20">
        <v>2071.6447631019778</v>
      </c>
      <c r="L10" s="20">
        <v>2075.9445079945167</v>
      </c>
    </row>
    <row r="11" spans="2:12" ht="20.25" customHeight="1" x14ac:dyDescent="0.35"/>
    <row r="12" spans="2:12" ht="20.25" customHeight="1" thickBot="1" x14ac:dyDescent="0.4"/>
    <row r="13" spans="2:12" ht="20.25" customHeight="1" thickBot="1" x14ac:dyDescent="0.4">
      <c r="B13" s="22" t="s">
        <v>27</v>
      </c>
      <c r="C13" s="19" t="s">
        <v>12</v>
      </c>
      <c r="D13" s="19" t="s">
        <v>1</v>
      </c>
      <c r="E13" s="19" t="s">
        <v>42</v>
      </c>
      <c r="F13" s="19" t="s">
        <v>2</v>
      </c>
      <c r="G13" s="19" t="s">
        <v>3</v>
      </c>
      <c r="H13" s="19" t="s">
        <v>4</v>
      </c>
      <c r="I13" s="19" t="s">
        <v>5</v>
      </c>
      <c r="J13" s="19" t="s">
        <v>6</v>
      </c>
      <c r="K13" s="19" t="s">
        <v>7</v>
      </c>
      <c r="L13" s="19" t="s">
        <v>8</v>
      </c>
    </row>
    <row r="14" spans="2:12" ht="20.25" customHeight="1" thickTop="1" thickBot="1" x14ac:dyDescent="0.4">
      <c r="B14" s="23" t="s">
        <v>16</v>
      </c>
      <c r="C14" s="16">
        <v>1533.4836126392277</v>
      </c>
      <c r="D14" s="16">
        <v>1490.0166619741494</v>
      </c>
      <c r="E14" s="16">
        <v>1369.5830301863641</v>
      </c>
      <c r="F14" s="16">
        <v>1359.1629976664294</v>
      </c>
      <c r="G14" s="16">
        <v>1288.7184724915633</v>
      </c>
      <c r="H14" s="16">
        <v>1245.0631445559991</v>
      </c>
      <c r="I14" s="16">
        <v>1208.3802778683903</v>
      </c>
      <c r="J14" s="16">
        <v>1188.5080553028231</v>
      </c>
      <c r="K14" s="16">
        <v>1153.9343286548237</v>
      </c>
      <c r="L14" s="16">
        <v>1096.4182009970698</v>
      </c>
    </row>
    <row r="15" spans="2:12" ht="20.25" customHeight="1" thickBot="1" x14ac:dyDescent="0.4">
      <c r="B15" s="24" t="s">
        <v>17</v>
      </c>
      <c r="C15" s="17">
        <v>11.966226517101299</v>
      </c>
      <c r="D15" s="17">
        <v>37.8472222616195</v>
      </c>
      <c r="E15" s="17">
        <v>79.869417382945713</v>
      </c>
      <c r="F15" s="17">
        <v>80.830028705235279</v>
      </c>
      <c r="G15" s="17">
        <v>109.48578117185306</v>
      </c>
      <c r="H15" s="17">
        <v>131.88940308434624</v>
      </c>
      <c r="I15" s="17">
        <v>157.71468490170597</v>
      </c>
      <c r="J15" s="17">
        <v>190.49895751780662</v>
      </c>
      <c r="K15" s="17">
        <v>221.35972629938888</v>
      </c>
      <c r="L15" s="17">
        <v>257.43011669128185</v>
      </c>
    </row>
    <row r="16" spans="2:12" ht="20.25" customHeight="1" thickBot="1" x14ac:dyDescent="0.4">
      <c r="B16" s="25" t="s">
        <v>18</v>
      </c>
      <c r="C16" s="18">
        <v>82.004000000000133</v>
      </c>
      <c r="D16" s="18">
        <v>92.627999999999929</v>
      </c>
      <c r="E16" s="18">
        <v>97.267999999999802</v>
      </c>
      <c r="F16" s="18">
        <v>107.17243676376184</v>
      </c>
      <c r="G16" s="18">
        <v>116.60404076204927</v>
      </c>
      <c r="H16" s="18">
        <v>132.55347239390363</v>
      </c>
      <c r="I16" s="18">
        <v>150.89530314550777</v>
      </c>
      <c r="J16" s="18">
        <v>165.33330490338147</v>
      </c>
      <c r="K16" s="18">
        <v>178.20468947421074</v>
      </c>
      <c r="L16" s="18">
        <v>180.44095626611426</v>
      </c>
    </row>
    <row r="17" spans="2:12" ht="20.25" customHeight="1" thickBot="1" x14ac:dyDescent="0.4">
      <c r="B17" s="24" t="s">
        <v>19</v>
      </c>
      <c r="C17" s="17">
        <v>35.613</v>
      </c>
      <c r="D17" s="17">
        <v>44.223999999999997</v>
      </c>
      <c r="E17" s="17">
        <v>78.299000000000007</v>
      </c>
      <c r="F17" s="17">
        <v>97.720435979333075</v>
      </c>
      <c r="G17" s="17">
        <v>163.74741045971632</v>
      </c>
      <c r="H17" s="17">
        <v>240.8919890309275</v>
      </c>
      <c r="I17" s="17">
        <v>293.03872121545459</v>
      </c>
      <c r="J17" s="17">
        <v>364.51047110850209</v>
      </c>
      <c r="K17" s="17">
        <v>376.78547841208552</v>
      </c>
      <c r="L17" s="17">
        <v>373.05249155656674</v>
      </c>
    </row>
    <row r="18" spans="2:12" ht="20.25" customHeight="1" thickBot="1" x14ac:dyDescent="0.4">
      <c r="B18" s="26" t="s">
        <v>9</v>
      </c>
      <c r="C18" s="20">
        <v>1663.066839156329</v>
      </c>
      <c r="D18" s="20">
        <v>1664.7148842357687</v>
      </c>
      <c r="E18" s="20">
        <v>1625.01744756931</v>
      </c>
      <c r="F18" s="20">
        <v>1644.8858991147597</v>
      </c>
      <c r="G18" s="20">
        <v>1678.5557048851817</v>
      </c>
      <c r="H18" s="20">
        <v>1750.3980090651764</v>
      </c>
      <c r="I18" s="20">
        <v>1810.0289871310588</v>
      </c>
      <c r="J18" s="20">
        <v>1908.8507888325134</v>
      </c>
      <c r="K18" s="20">
        <v>1930.2842228405088</v>
      </c>
      <c r="L18" s="20">
        <v>1907.3417655110327</v>
      </c>
    </row>
    <row r="19" spans="2:12" ht="20.25" customHeight="1" x14ac:dyDescent="0.35"/>
    <row r="20" spans="2:12" ht="20.25" customHeight="1" thickBot="1" x14ac:dyDescent="0.4"/>
    <row r="21" spans="2:12" ht="20.25" customHeight="1" thickBot="1" x14ac:dyDescent="0.4">
      <c r="B21" s="22" t="s">
        <v>28</v>
      </c>
      <c r="C21" s="19" t="s">
        <v>12</v>
      </c>
      <c r="D21" s="19" t="s">
        <v>1</v>
      </c>
      <c r="E21" s="19" t="s">
        <v>42</v>
      </c>
      <c r="F21" s="19" t="s">
        <v>2</v>
      </c>
      <c r="G21" s="19" t="s">
        <v>3</v>
      </c>
      <c r="H21" s="19" t="s">
        <v>4</v>
      </c>
      <c r="I21" s="19" t="s">
        <v>5</v>
      </c>
      <c r="J21" s="19" t="s">
        <v>6</v>
      </c>
      <c r="K21" s="19" t="s">
        <v>7</v>
      </c>
      <c r="L21" s="19" t="s">
        <v>8</v>
      </c>
    </row>
    <row r="22" spans="2:12" ht="20.25" customHeight="1" thickTop="1" thickBot="1" x14ac:dyDescent="0.4">
      <c r="B22" s="23" t="s">
        <v>16</v>
      </c>
      <c r="C22" s="16">
        <v>1533.4836126392277</v>
      </c>
      <c r="D22" s="16">
        <v>1490.0166619741494</v>
      </c>
      <c r="E22" s="16">
        <v>1369.5830301863641</v>
      </c>
      <c r="F22" s="16">
        <v>1349.1360918393621</v>
      </c>
      <c r="G22" s="16">
        <v>1240.9714612368928</v>
      </c>
      <c r="H22" s="16">
        <v>1199.9900057183099</v>
      </c>
      <c r="I22" s="16">
        <v>1181.8111385131422</v>
      </c>
      <c r="J22" s="16">
        <v>1187.3484502675105</v>
      </c>
      <c r="K22" s="16">
        <v>1150.5322334542234</v>
      </c>
      <c r="L22" s="16">
        <v>1091.2588356606311</v>
      </c>
    </row>
    <row r="23" spans="2:12" ht="20.25" customHeight="1" thickBot="1" x14ac:dyDescent="0.4">
      <c r="B23" s="24" t="s">
        <v>17</v>
      </c>
      <c r="C23" s="17">
        <v>11.966226517101299</v>
      </c>
      <c r="D23" s="17">
        <v>37.8472222616195</v>
      </c>
      <c r="E23" s="17">
        <v>79.869417382945713</v>
      </c>
      <c r="F23" s="17">
        <v>55.098411020897174</v>
      </c>
      <c r="G23" s="17">
        <v>78.015586839128204</v>
      </c>
      <c r="H23" s="17">
        <v>94.987246096415802</v>
      </c>
      <c r="I23" s="17">
        <v>116.42460455678831</v>
      </c>
      <c r="J23" s="17">
        <v>147.67095291978418</v>
      </c>
      <c r="K23" s="17">
        <v>179.67096204773185</v>
      </c>
      <c r="L23" s="17">
        <v>217.84731347869129</v>
      </c>
    </row>
    <row r="24" spans="2:12" ht="20.25" customHeight="1" thickBot="1" x14ac:dyDescent="0.4">
      <c r="B24" s="25" t="s">
        <v>18</v>
      </c>
      <c r="C24" s="18">
        <v>82.004000000000133</v>
      </c>
      <c r="D24" s="18">
        <v>92.627999999999929</v>
      </c>
      <c r="E24" s="18">
        <v>97.267999999999802</v>
      </c>
      <c r="F24" s="18">
        <v>107.17243676376184</v>
      </c>
      <c r="G24" s="18">
        <v>116.60404076204927</v>
      </c>
      <c r="H24" s="18">
        <v>132.55347239390363</v>
      </c>
      <c r="I24" s="18">
        <v>150.89530314550777</v>
      </c>
      <c r="J24" s="18">
        <v>165.33330490338147</v>
      </c>
      <c r="K24" s="18">
        <v>178.20468947421074</v>
      </c>
      <c r="L24" s="18">
        <v>180.44095626611426</v>
      </c>
    </row>
    <row r="25" spans="2:12" ht="20.25" customHeight="1" thickBot="1" x14ac:dyDescent="0.4">
      <c r="B25" s="24" t="s">
        <v>19</v>
      </c>
      <c r="C25" s="17">
        <v>35.613</v>
      </c>
      <c r="D25" s="17">
        <v>44.223999999999997</v>
      </c>
      <c r="E25" s="17">
        <v>78.299000000000007</v>
      </c>
      <c r="F25" s="17">
        <v>89.693797691787694</v>
      </c>
      <c r="G25" s="17">
        <v>150.99911187366354</v>
      </c>
      <c r="H25" s="17">
        <v>226.20869518187823</v>
      </c>
      <c r="I25" s="17">
        <v>277.58896610868157</v>
      </c>
      <c r="J25" s="17">
        <v>335.7070690231817</v>
      </c>
      <c r="K25" s="17">
        <v>348.57393767635648</v>
      </c>
      <c r="L25" s="17">
        <v>346.07718539661539</v>
      </c>
    </row>
    <row r="26" spans="2:12" ht="20.25" customHeight="1" thickBot="1" x14ac:dyDescent="0.4">
      <c r="B26" s="26" t="s">
        <v>9</v>
      </c>
      <c r="C26" s="20">
        <v>1663.066839156329</v>
      </c>
      <c r="D26" s="20">
        <v>1664.7148842357687</v>
      </c>
      <c r="E26" s="20">
        <v>1625.01744756931</v>
      </c>
      <c r="F26" s="20">
        <v>1601.1007373158088</v>
      </c>
      <c r="G26" s="20">
        <v>1586.5902007117338</v>
      </c>
      <c r="H26" s="20">
        <v>1653.7394193905077</v>
      </c>
      <c r="I26" s="20">
        <v>1726.72001232412</v>
      </c>
      <c r="J26" s="20">
        <v>1836.059777113858</v>
      </c>
      <c r="K26" s="20">
        <v>1856.9818226525224</v>
      </c>
      <c r="L26" s="20">
        <v>1835.6242908020522</v>
      </c>
    </row>
    <row r="27" spans="2:12" ht="20.25" customHeight="1" x14ac:dyDescent="0.35"/>
    <row r="28" spans="2:12" ht="20.25" customHeight="1" x14ac:dyDescent="0.35"/>
    <row r="29" spans="2:12" ht="20.25" customHeight="1" x14ac:dyDescent="0.35">
      <c r="B29" s="1" t="s">
        <v>15</v>
      </c>
    </row>
    <row r="30" spans="2:12" ht="20.25" customHeight="1" x14ac:dyDescent="0.35">
      <c r="B30" s="1" t="s">
        <v>43</v>
      </c>
    </row>
    <row r="31" spans="2:12" ht="20.25" customHeight="1" x14ac:dyDescent="0.35">
      <c r="B31" s="1" t="s">
        <v>39</v>
      </c>
    </row>
    <row r="32" spans="2:12" ht="20.25" customHeight="1" x14ac:dyDescent="0.35">
      <c r="B32" s="1" t="s">
        <v>34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50607-525A-498A-927C-8879B3E1DFCF}">
  <dimension ref="B1:L32"/>
  <sheetViews>
    <sheetView zoomScale="110" zoomScaleNormal="110" workbookViewId="0"/>
  </sheetViews>
  <sheetFormatPr baseColWidth="10" defaultRowHeight="18.75" x14ac:dyDescent="0.35"/>
  <cols>
    <col min="1" max="1" width="6.85546875" style="1" customWidth="1"/>
    <col min="2" max="2" width="46.7109375" style="1" customWidth="1"/>
    <col min="3" max="16384" width="11.42578125" style="1"/>
  </cols>
  <sheetData>
    <row r="1" spans="2:12" ht="20.25" customHeight="1" x14ac:dyDescent="0.35"/>
    <row r="2" spans="2:12" ht="20.25" customHeight="1" x14ac:dyDescent="0.35">
      <c r="B2" s="21" t="s">
        <v>36</v>
      </c>
    </row>
    <row r="3" spans="2:12" ht="20.25" customHeight="1" x14ac:dyDescent="0.35">
      <c r="B3" s="1" t="s">
        <v>44</v>
      </c>
    </row>
    <row r="4" spans="2:12" ht="20.25" customHeight="1" thickBot="1" x14ac:dyDescent="0.4"/>
    <row r="5" spans="2:12" ht="20.25" customHeight="1" thickBot="1" x14ac:dyDescent="0.4">
      <c r="B5" s="32" t="s">
        <v>26</v>
      </c>
      <c r="C5" s="11" t="s">
        <v>12</v>
      </c>
      <c r="D5" s="11" t="s">
        <v>1</v>
      </c>
      <c r="E5" s="11" t="s">
        <v>42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6</v>
      </c>
      <c r="K5" s="11" t="s">
        <v>7</v>
      </c>
      <c r="L5" s="11" t="s">
        <v>8</v>
      </c>
    </row>
    <row r="6" spans="2:12" ht="20.25" customHeight="1" thickTop="1" thickBot="1" x14ac:dyDescent="0.4">
      <c r="B6" s="33" t="s">
        <v>16</v>
      </c>
      <c r="C6" s="12">
        <v>3582.164263107139</v>
      </c>
      <c r="D6" s="12">
        <v>3586.5965207498471</v>
      </c>
      <c r="E6" s="12">
        <v>3683.2709455954227</v>
      </c>
      <c r="F6" s="12">
        <v>3597.9511984440783</v>
      </c>
      <c r="G6" s="12">
        <v>3380.8632480827496</v>
      </c>
      <c r="H6" s="12">
        <v>3462.43630451633</v>
      </c>
      <c r="I6" s="12">
        <v>3606.7873065011213</v>
      </c>
      <c r="J6" s="12">
        <v>3560.7995878096972</v>
      </c>
      <c r="K6" s="12">
        <v>3290.9144901235004</v>
      </c>
      <c r="L6" s="12">
        <v>3120.4049713809409</v>
      </c>
    </row>
    <row r="7" spans="2:12" ht="20.25" customHeight="1" thickBot="1" x14ac:dyDescent="0.4">
      <c r="B7" s="34" t="s">
        <v>17</v>
      </c>
      <c r="C7" s="13">
        <v>21.423213242900481</v>
      </c>
      <c r="D7" s="13">
        <v>42.554413208309917</v>
      </c>
      <c r="E7" s="13">
        <v>110.36505440457771</v>
      </c>
      <c r="F7" s="13">
        <v>183.3559853573521</v>
      </c>
      <c r="G7" s="13">
        <v>313.11013496996327</v>
      </c>
      <c r="H7" s="13">
        <v>447.73294206103577</v>
      </c>
      <c r="I7" s="13">
        <v>539.26239290543765</v>
      </c>
      <c r="J7" s="13">
        <v>554.93017412662903</v>
      </c>
      <c r="K7" s="13">
        <v>531.07973919859432</v>
      </c>
      <c r="L7" s="13">
        <v>487.48243864193608</v>
      </c>
    </row>
    <row r="8" spans="2:12" ht="20.25" customHeight="1" thickBot="1" x14ac:dyDescent="0.4">
      <c r="B8" s="35" t="s">
        <v>18</v>
      </c>
      <c r="C8" s="14">
        <v>99.691999999999993</v>
      </c>
      <c r="D8" s="14">
        <v>87.559000000000196</v>
      </c>
      <c r="E8" s="14">
        <v>83.377999999999702</v>
      </c>
      <c r="F8" s="14">
        <v>96.138491480889328</v>
      </c>
      <c r="G8" s="14">
        <v>96.85584207376327</v>
      </c>
      <c r="H8" s="14">
        <v>106.0584144467712</v>
      </c>
      <c r="I8" s="14">
        <v>124.108900840686</v>
      </c>
      <c r="J8" s="14">
        <v>140.34016570769447</v>
      </c>
      <c r="K8" s="14">
        <v>158.35375182159771</v>
      </c>
      <c r="L8" s="14">
        <v>173.76739140053667</v>
      </c>
    </row>
    <row r="9" spans="2:12" ht="20.25" customHeight="1" thickBot="1" x14ac:dyDescent="0.4">
      <c r="B9" s="34" t="s">
        <v>19</v>
      </c>
      <c r="C9" s="13">
        <v>140.01600000000002</v>
      </c>
      <c r="D9" s="13">
        <v>132.46299999999999</v>
      </c>
      <c r="E9" s="13">
        <v>167.52500000000001</v>
      </c>
      <c r="F9" s="13">
        <v>225.8114437966691</v>
      </c>
      <c r="G9" s="13">
        <v>312.15576643740974</v>
      </c>
      <c r="H9" s="13">
        <v>376.95923377556466</v>
      </c>
      <c r="I9" s="13">
        <v>402.41732627334522</v>
      </c>
      <c r="J9" s="13">
        <v>460.57388573192065</v>
      </c>
      <c r="K9" s="13">
        <v>455.17282022407483</v>
      </c>
      <c r="L9" s="13">
        <v>452.74447704999989</v>
      </c>
    </row>
    <row r="10" spans="2:12" ht="20.25" customHeight="1" thickTop="1" thickBot="1" x14ac:dyDescent="0.4">
      <c r="B10" s="36" t="s">
        <v>9</v>
      </c>
      <c r="C10" s="15">
        <v>3843.2954763500397</v>
      </c>
      <c r="D10" s="15">
        <v>3849.1739339581568</v>
      </c>
      <c r="E10" s="15">
        <v>4044.5390000000002</v>
      </c>
      <c r="F10" s="15">
        <v>4103.2571190789886</v>
      </c>
      <c r="G10" s="15">
        <v>4102.9849915638861</v>
      </c>
      <c r="H10" s="15">
        <v>4393.1868947997018</v>
      </c>
      <c r="I10" s="15">
        <v>4672.5759265205907</v>
      </c>
      <c r="J10" s="15">
        <v>4716.643813375942</v>
      </c>
      <c r="K10" s="15">
        <v>4435.5208013677675</v>
      </c>
      <c r="L10" s="15">
        <v>4234.3992784734137</v>
      </c>
    </row>
    <row r="11" spans="2:12" ht="20.25" customHeight="1" x14ac:dyDescent="0.35"/>
    <row r="12" spans="2:12" ht="20.25" customHeight="1" thickBot="1" x14ac:dyDescent="0.4"/>
    <row r="13" spans="2:12" ht="20.25" customHeight="1" thickBot="1" x14ac:dyDescent="0.4">
      <c r="B13" s="32" t="s">
        <v>27</v>
      </c>
      <c r="C13" s="11" t="s">
        <v>12</v>
      </c>
      <c r="D13" s="11" t="s">
        <v>1</v>
      </c>
      <c r="E13" s="11" t="s">
        <v>42</v>
      </c>
      <c r="F13" s="11" t="s">
        <v>2</v>
      </c>
      <c r="G13" s="11" t="s">
        <v>3</v>
      </c>
      <c r="H13" s="11" t="s">
        <v>4</v>
      </c>
      <c r="I13" s="11" t="s">
        <v>5</v>
      </c>
      <c r="J13" s="11" t="s">
        <v>6</v>
      </c>
      <c r="K13" s="11" t="s">
        <v>7</v>
      </c>
      <c r="L13" s="11" t="s">
        <v>8</v>
      </c>
    </row>
    <row r="14" spans="2:12" ht="20.25" customHeight="1" thickTop="1" thickBot="1" x14ac:dyDescent="0.4">
      <c r="B14" s="33" t="s">
        <v>16</v>
      </c>
      <c r="C14" s="12">
        <v>3582.164263107139</v>
      </c>
      <c r="D14" s="12">
        <v>3586.5965207498471</v>
      </c>
      <c r="E14" s="12">
        <v>3683.2709455954227</v>
      </c>
      <c r="F14" s="12">
        <v>3578.6925530637341</v>
      </c>
      <c r="G14" s="12">
        <v>3305.007991104902</v>
      </c>
      <c r="H14" s="12">
        <v>3315.8730396747715</v>
      </c>
      <c r="I14" s="12">
        <v>3348.6401994005419</v>
      </c>
      <c r="J14" s="12">
        <v>3276.0924366456065</v>
      </c>
      <c r="K14" s="12">
        <v>3003.1563154191754</v>
      </c>
      <c r="L14" s="12">
        <v>2815.3113508833967</v>
      </c>
    </row>
    <row r="15" spans="2:12" ht="20.25" customHeight="1" thickBot="1" x14ac:dyDescent="0.4">
      <c r="B15" s="34" t="s">
        <v>17</v>
      </c>
      <c r="C15" s="13">
        <v>21.423213242900481</v>
      </c>
      <c r="D15" s="13">
        <v>42.554413208309917</v>
      </c>
      <c r="E15" s="13">
        <v>110.36505440457771</v>
      </c>
      <c r="F15" s="13">
        <v>173.7636536004369</v>
      </c>
      <c r="G15" s="13">
        <v>255.45649450573771</v>
      </c>
      <c r="H15" s="13">
        <v>329.32224075666483</v>
      </c>
      <c r="I15" s="13">
        <v>380.16251923474425</v>
      </c>
      <c r="J15" s="13">
        <v>404.15689565478044</v>
      </c>
      <c r="K15" s="13">
        <v>367.44660137797098</v>
      </c>
      <c r="L15" s="13">
        <v>323.73884745853564</v>
      </c>
    </row>
    <row r="16" spans="2:12" ht="20.25" customHeight="1" thickBot="1" x14ac:dyDescent="0.4">
      <c r="B16" s="35" t="s">
        <v>18</v>
      </c>
      <c r="C16" s="14">
        <v>99.691999999999993</v>
      </c>
      <c r="D16" s="14">
        <v>87.559000000000196</v>
      </c>
      <c r="E16" s="14">
        <v>83.377999999999702</v>
      </c>
      <c r="F16" s="14">
        <v>96.138491480889328</v>
      </c>
      <c r="G16" s="14">
        <v>96.85584207376327</v>
      </c>
      <c r="H16" s="14">
        <v>106.0584144467712</v>
      </c>
      <c r="I16" s="14">
        <v>120.61119606625967</v>
      </c>
      <c r="J16" s="14">
        <v>126.61120131478299</v>
      </c>
      <c r="K16" s="14">
        <v>132.21518814484341</v>
      </c>
      <c r="L16" s="14">
        <v>133.87212180262941</v>
      </c>
    </row>
    <row r="17" spans="2:12" ht="20.25" customHeight="1" thickBot="1" x14ac:dyDescent="0.4">
      <c r="B17" s="34" t="s">
        <v>19</v>
      </c>
      <c r="C17" s="13">
        <v>140.01600000000002</v>
      </c>
      <c r="D17" s="13">
        <v>132.46299999999999</v>
      </c>
      <c r="E17" s="13">
        <v>167.52500000000001</v>
      </c>
      <c r="F17" s="13">
        <v>216.91413749479563</v>
      </c>
      <c r="G17" s="13">
        <v>298.91705772079411</v>
      </c>
      <c r="H17" s="13">
        <v>361.8403905802042</v>
      </c>
      <c r="I17" s="13">
        <v>377.96911813134813</v>
      </c>
      <c r="J17" s="13">
        <v>431.87045313490205</v>
      </c>
      <c r="K17" s="13">
        <v>415.81529271196086</v>
      </c>
      <c r="L17" s="13">
        <v>402.06494019717337</v>
      </c>
    </row>
    <row r="18" spans="2:12" ht="20.25" customHeight="1" thickTop="1" thickBot="1" x14ac:dyDescent="0.4">
      <c r="B18" s="36" t="s">
        <v>9</v>
      </c>
      <c r="C18" s="15">
        <v>3843.2954763500397</v>
      </c>
      <c r="D18" s="15">
        <v>3849.1739339581568</v>
      </c>
      <c r="E18" s="15">
        <v>4044.5390000000002</v>
      </c>
      <c r="F18" s="15">
        <v>4065.508835639856</v>
      </c>
      <c r="G18" s="15">
        <v>3956.2373854051971</v>
      </c>
      <c r="H18" s="15">
        <v>4113.0940854584114</v>
      </c>
      <c r="I18" s="15">
        <v>4227.3830328328941</v>
      </c>
      <c r="J18" s="15">
        <v>4238.7309867500717</v>
      </c>
      <c r="K18" s="15">
        <v>3918.6333976539509</v>
      </c>
      <c r="L18" s="15">
        <v>3674.9872603417348</v>
      </c>
    </row>
    <row r="19" spans="2:12" ht="20.25" customHeight="1" x14ac:dyDescent="0.35"/>
    <row r="20" spans="2:12" ht="20.25" customHeight="1" thickBot="1" x14ac:dyDescent="0.4"/>
    <row r="21" spans="2:12" ht="20.25" customHeight="1" thickBot="1" x14ac:dyDescent="0.4">
      <c r="B21" s="32" t="s">
        <v>28</v>
      </c>
      <c r="C21" s="11" t="s">
        <v>12</v>
      </c>
      <c r="D21" s="11" t="s">
        <v>1</v>
      </c>
      <c r="E21" s="11" t="s">
        <v>42</v>
      </c>
      <c r="F21" s="11" t="s">
        <v>2</v>
      </c>
      <c r="G21" s="11" t="s">
        <v>3</v>
      </c>
      <c r="H21" s="11" t="s">
        <v>4</v>
      </c>
      <c r="I21" s="11" t="s">
        <v>5</v>
      </c>
      <c r="J21" s="11" t="s">
        <v>6</v>
      </c>
      <c r="K21" s="11" t="s">
        <v>7</v>
      </c>
      <c r="L21" s="11" t="s">
        <v>8</v>
      </c>
    </row>
    <row r="22" spans="2:12" ht="20.25" customHeight="1" thickTop="1" thickBot="1" x14ac:dyDescent="0.4">
      <c r="B22" s="33" t="s">
        <v>16</v>
      </c>
      <c r="C22" s="12">
        <v>3582.164263107139</v>
      </c>
      <c r="D22" s="12">
        <v>3586.5965207498471</v>
      </c>
      <c r="E22" s="12">
        <v>3683.2709455954227</v>
      </c>
      <c r="F22" s="12">
        <v>3517.1836645225922</v>
      </c>
      <c r="G22" s="12">
        <v>3275.7078489892097</v>
      </c>
      <c r="H22" s="12">
        <v>3254.7484307906766</v>
      </c>
      <c r="I22" s="12">
        <v>3207.5024976650939</v>
      </c>
      <c r="J22" s="12">
        <v>3101.4836819504667</v>
      </c>
      <c r="K22" s="12">
        <v>2867.943924646775</v>
      </c>
      <c r="L22" s="12">
        <v>2674.7375795596945</v>
      </c>
    </row>
    <row r="23" spans="2:12" ht="20.25" customHeight="1" thickBot="1" x14ac:dyDescent="0.4">
      <c r="B23" s="34" t="s">
        <v>17</v>
      </c>
      <c r="C23" s="13">
        <v>21.423213242900481</v>
      </c>
      <c r="D23" s="13">
        <v>42.554413208309917</v>
      </c>
      <c r="E23" s="13">
        <v>110.36505440457771</v>
      </c>
      <c r="F23" s="13">
        <v>69.220076197411572</v>
      </c>
      <c r="G23" s="13">
        <v>147.12095808647075</v>
      </c>
      <c r="H23" s="13">
        <v>211.69125182292615</v>
      </c>
      <c r="I23" s="13">
        <v>259.35929867265952</v>
      </c>
      <c r="J23" s="13">
        <v>286.84639399448537</v>
      </c>
      <c r="K23" s="13">
        <v>256.30066101803402</v>
      </c>
      <c r="L23" s="13">
        <v>221.17455509717246</v>
      </c>
    </row>
    <row r="24" spans="2:12" ht="20.25" customHeight="1" thickBot="1" x14ac:dyDescent="0.4">
      <c r="B24" s="35" t="s">
        <v>18</v>
      </c>
      <c r="C24" s="14">
        <v>99.691999999999993</v>
      </c>
      <c r="D24" s="14">
        <v>87.559000000000196</v>
      </c>
      <c r="E24" s="14">
        <v>83.377999999999702</v>
      </c>
      <c r="F24" s="14">
        <v>96.138491480889328</v>
      </c>
      <c r="G24" s="14">
        <v>96.85584207376327</v>
      </c>
      <c r="H24" s="14">
        <v>106.0584144467712</v>
      </c>
      <c r="I24" s="14">
        <v>120.61119606625967</v>
      </c>
      <c r="J24" s="14">
        <v>126.61120131478299</v>
      </c>
      <c r="K24" s="14">
        <v>132.21518814484341</v>
      </c>
      <c r="L24" s="14">
        <v>133.87212180262941</v>
      </c>
    </row>
    <row r="25" spans="2:12" ht="20.25" customHeight="1" thickBot="1" x14ac:dyDescent="0.4">
      <c r="B25" s="34" t="s">
        <v>19</v>
      </c>
      <c r="C25" s="13">
        <v>140.01600000000002</v>
      </c>
      <c r="D25" s="13">
        <v>132.46299999999999</v>
      </c>
      <c r="E25" s="13">
        <v>167.52500000000001</v>
      </c>
      <c r="F25" s="13">
        <v>207.45917274278605</v>
      </c>
      <c r="G25" s="13">
        <v>284.55003075567822</v>
      </c>
      <c r="H25" s="13">
        <v>345.23512647314027</v>
      </c>
      <c r="I25" s="13">
        <v>361.97744738358455</v>
      </c>
      <c r="J25" s="13">
        <v>384.91623493190298</v>
      </c>
      <c r="K25" s="13">
        <v>373.3719391305309</v>
      </c>
      <c r="L25" s="13">
        <v>362.08902024854825</v>
      </c>
    </row>
    <row r="26" spans="2:12" ht="20.25" customHeight="1" thickTop="1" thickBot="1" x14ac:dyDescent="0.4">
      <c r="B26" s="36" t="s">
        <v>9</v>
      </c>
      <c r="C26" s="15">
        <v>3843.2954763500397</v>
      </c>
      <c r="D26" s="15">
        <v>3849.1739339581568</v>
      </c>
      <c r="E26" s="15">
        <v>4044.5390000000002</v>
      </c>
      <c r="F26" s="15">
        <v>3890.0014049436791</v>
      </c>
      <c r="G26" s="15">
        <v>3804.2346799051215</v>
      </c>
      <c r="H26" s="15">
        <v>3917.7332235335139</v>
      </c>
      <c r="I26" s="15">
        <v>3949.4504397875976</v>
      </c>
      <c r="J26" s="15">
        <v>3899.8575121916383</v>
      </c>
      <c r="K26" s="15">
        <v>3629.8317129401835</v>
      </c>
      <c r="L26" s="15">
        <v>3391.8732767080446</v>
      </c>
    </row>
    <row r="27" spans="2:12" ht="20.25" customHeight="1" x14ac:dyDescent="0.35"/>
    <row r="28" spans="2:12" ht="20.25" customHeight="1" x14ac:dyDescent="0.35"/>
    <row r="29" spans="2:12" ht="20.25" customHeight="1" x14ac:dyDescent="0.35">
      <c r="B29" s="1" t="s">
        <v>15</v>
      </c>
    </row>
    <row r="30" spans="2:12" ht="20.25" customHeight="1" x14ac:dyDescent="0.35">
      <c r="B30" s="1" t="s">
        <v>45</v>
      </c>
    </row>
    <row r="31" spans="2:12" ht="20.25" customHeight="1" x14ac:dyDescent="0.35">
      <c r="B31" s="1" t="s">
        <v>39</v>
      </c>
    </row>
    <row r="32" spans="2:12" ht="20.25" customHeight="1" x14ac:dyDescent="0.35">
      <c r="B32" s="1" t="s">
        <v>34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BC044-6E05-4DE6-8025-F09D206D3758}">
  <dimension ref="B1:L32"/>
  <sheetViews>
    <sheetView zoomScale="110" zoomScaleNormal="110" workbookViewId="0"/>
  </sheetViews>
  <sheetFormatPr baseColWidth="10" defaultRowHeight="18.75" x14ac:dyDescent="0.35"/>
  <cols>
    <col min="1" max="1" width="6.85546875" style="1" customWidth="1"/>
    <col min="2" max="2" width="46.7109375" style="1" customWidth="1"/>
    <col min="3" max="16384" width="11.42578125" style="1"/>
  </cols>
  <sheetData>
    <row r="1" spans="2:12" ht="20.25" customHeight="1" x14ac:dyDescent="0.35"/>
    <row r="2" spans="2:12" ht="20.25" customHeight="1" x14ac:dyDescent="0.35">
      <c r="B2" s="21" t="s">
        <v>37</v>
      </c>
    </row>
    <row r="3" spans="2:12" ht="20.25" customHeight="1" x14ac:dyDescent="0.35">
      <c r="B3" s="1" t="s">
        <v>41</v>
      </c>
    </row>
    <row r="4" spans="2:12" ht="20.25" customHeight="1" thickBot="1" x14ac:dyDescent="0.4"/>
    <row r="5" spans="2:12" ht="20.25" customHeight="1" thickBot="1" x14ac:dyDescent="0.4">
      <c r="B5" s="27" t="s">
        <v>26</v>
      </c>
      <c r="C5" s="2" t="s">
        <v>12</v>
      </c>
      <c r="D5" s="2" t="s">
        <v>1</v>
      </c>
      <c r="E5" s="2" t="s">
        <v>42</v>
      </c>
      <c r="F5" s="2" t="s">
        <v>2</v>
      </c>
      <c r="G5" s="2" t="s">
        <v>3</v>
      </c>
      <c r="H5" s="2" t="s">
        <v>4</v>
      </c>
      <c r="I5" s="2" t="s">
        <v>5</v>
      </c>
      <c r="J5" s="2" t="s">
        <v>6</v>
      </c>
      <c r="K5" s="2" t="s">
        <v>7</v>
      </c>
      <c r="L5" s="2" t="s">
        <v>8</v>
      </c>
    </row>
    <row r="6" spans="2:12" ht="20.25" customHeight="1" thickTop="1" thickBot="1" x14ac:dyDescent="0.4">
      <c r="B6" s="28" t="s">
        <v>16</v>
      </c>
      <c r="C6" s="3">
        <v>57.691000000000003</v>
      </c>
      <c r="D6" s="3">
        <v>114.777</v>
      </c>
      <c r="E6" s="3">
        <v>210.48400000000001</v>
      </c>
      <c r="F6" s="3">
        <v>237.26861594607715</v>
      </c>
      <c r="G6" s="3">
        <v>242.77805717308976</v>
      </c>
      <c r="H6" s="3">
        <v>230.2542969330828</v>
      </c>
      <c r="I6" s="3">
        <v>198.41380121043986</v>
      </c>
      <c r="J6" s="3">
        <v>169.42549108053205</v>
      </c>
      <c r="K6" s="3">
        <v>146.09215862399699</v>
      </c>
      <c r="L6" s="3">
        <v>125.63105210168219</v>
      </c>
    </row>
    <row r="7" spans="2:12" ht="20.25" customHeight="1" thickBot="1" x14ac:dyDescent="0.4">
      <c r="B7" s="29" t="s">
        <v>17</v>
      </c>
      <c r="C7" s="4">
        <v>0</v>
      </c>
      <c r="D7" s="4">
        <v>0</v>
      </c>
      <c r="E7" s="4">
        <v>0</v>
      </c>
      <c r="F7" s="4">
        <v>1.4106495883274444</v>
      </c>
      <c r="G7" s="4">
        <v>3.4151343109421788</v>
      </c>
      <c r="H7" s="4">
        <v>5.4513928723363136</v>
      </c>
      <c r="I7" s="4">
        <v>6.0605571305694346</v>
      </c>
      <c r="J7" s="4">
        <v>6.2206968278892774</v>
      </c>
      <c r="K7" s="4">
        <v>5.9989944487276246</v>
      </c>
      <c r="L7" s="4">
        <v>5.6324807949907605</v>
      </c>
    </row>
    <row r="8" spans="2:12" ht="20.25" customHeight="1" thickBot="1" x14ac:dyDescent="0.4">
      <c r="B8" s="30" t="s">
        <v>18</v>
      </c>
      <c r="C8" s="5">
        <v>0.33599999999999852</v>
      </c>
      <c r="D8" s="5">
        <v>0.19799999999999329</v>
      </c>
      <c r="E8" s="5">
        <v>0.1939999999999884</v>
      </c>
      <c r="F8" s="5">
        <v>0.17944366000892698</v>
      </c>
      <c r="G8" s="5">
        <v>0.15332477876749556</v>
      </c>
      <c r="H8" s="5">
        <v>0.11122228600386261</v>
      </c>
      <c r="I8" s="5">
        <v>0.17044672596492855</v>
      </c>
      <c r="J8" s="5">
        <v>0.64653956407000801</v>
      </c>
      <c r="K8" s="5">
        <v>1.5638274444244662</v>
      </c>
      <c r="L8" s="5">
        <v>2.1942137360957696</v>
      </c>
    </row>
    <row r="9" spans="2:12" ht="20.25" customHeight="1" thickBot="1" x14ac:dyDescent="0.4">
      <c r="B9" s="29" t="s">
        <v>19</v>
      </c>
      <c r="C9" s="4">
        <v>0.39400000000000002</v>
      </c>
      <c r="D9" s="4">
        <v>0.191</v>
      </c>
      <c r="E9" s="4">
        <v>0.20499999999999999</v>
      </c>
      <c r="F9" s="4">
        <v>0.40295969376462215</v>
      </c>
      <c r="G9" s="4">
        <v>1.001132260445835</v>
      </c>
      <c r="H9" s="4">
        <v>1.2083427045374611</v>
      </c>
      <c r="I9" s="4">
        <v>1.4101184947072174</v>
      </c>
      <c r="J9" s="4">
        <v>2.1577190359820579</v>
      </c>
      <c r="K9" s="4">
        <v>2.7444459802985541</v>
      </c>
      <c r="L9" s="4">
        <v>3.1497368393385585</v>
      </c>
    </row>
    <row r="10" spans="2:12" ht="20.25" customHeight="1" thickBot="1" x14ac:dyDescent="0.4">
      <c r="B10" s="31" t="s">
        <v>9</v>
      </c>
      <c r="C10" s="6">
        <v>58.420962436887343</v>
      </c>
      <c r="D10" s="6">
        <v>115.16600000000001</v>
      </c>
      <c r="E10" s="6">
        <v>210.88300000000001</v>
      </c>
      <c r="F10" s="6">
        <v>239.26166888817812</v>
      </c>
      <c r="G10" s="6">
        <v>247.34764852324528</v>
      </c>
      <c r="H10" s="6">
        <v>237.02525479596045</v>
      </c>
      <c r="I10" s="6">
        <v>206.05492356168142</v>
      </c>
      <c r="J10" s="6">
        <v>178.45044650847339</v>
      </c>
      <c r="K10" s="6">
        <v>156.39942649744765</v>
      </c>
      <c r="L10" s="6">
        <v>136.60748347210728</v>
      </c>
    </row>
    <row r="11" spans="2:12" ht="20.25" customHeight="1" x14ac:dyDescent="0.35"/>
    <row r="12" spans="2:12" ht="20.25" customHeight="1" thickBot="1" x14ac:dyDescent="0.4"/>
    <row r="13" spans="2:12" ht="20.25" customHeight="1" thickBot="1" x14ac:dyDescent="0.4">
      <c r="B13" s="27" t="s">
        <v>27</v>
      </c>
      <c r="C13" s="2" t="s">
        <v>12</v>
      </c>
      <c r="D13" s="2" t="s">
        <v>1</v>
      </c>
      <c r="E13" s="2" t="s">
        <v>42</v>
      </c>
      <c r="F13" s="2" t="s">
        <v>2</v>
      </c>
      <c r="G13" s="2" t="s">
        <v>3</v>
      </c>
      <c r="H13" s="2" t="s">
        <v>4</v>
      </c>
      <c r="I13" s="2" t="s">
        <v>5</v>
      </c>
      <c r="J13" s="2" t="s">
        <v>6</v>
      </c>
      <c r="K13" s="2" t="s">
        <v>7</v>
      </c>
      <c r="L13" s="2" t="s">
        <v>8</v>
      </c>
    </row>
    <row r="14" spans="2:12" ht="20.25" customHeight="1" thickTop="1" thickBot="1" x14ac:dyDescent="0.4">
      <c r="B14" s="28" t="s">
        <v>16</v>
      </c>
      <c r="C14" s="3">
        <v>57.691000000000003</v>
      </c>
      <c r="D14" s="3">
        <v>114.777</v>
      </c>
      <c r="E14" s="3">
        <v>210.48400000000001</v>
      </c>
      <c r="F14" s="3">
        <v>228.66270216565053</v>
      </c>
      <c r="G14" s="3">
        <v>230.05479481912923</v>
      </c>
      <c r="H14" s="3">
        <v>216.37017030745332</v>
      </c>
      <c r="I14" s="3">
        <v>184.75133612078614</v>
      </c>
      <c r="J14" s="3">
        <v>156.73812207173231</v>
      </c>
      <c r="K14" s="3">
        <v>134.33291267754217</v>
      </c>
      <c r="L14" s="3">
        <v>119.67185369773313</v>
      </c>
    </row>
    <row r="15" spans="2:12" ht="20.25" customHeight="1" thickBot="1" x14ac:dyDescent="0.4">
      <c r="B15" s="29" t="s">
        <v>17</v>
      </c>
      <c r="C15" s="4">
        <v>0</v>
      </c>
      <c r="D15" s="4">
        <v>0</v>
      </c>
      <c r="E15" s="4">
        <v>0</v>
      </c>
      <c r="F15" s="4">
        <v>1.3781477180772359</v>
      </c>
      <c r="G15" s="4">
        <v>2.5280692151671738</v>
      </c>
      <c r="H15" s="4">
        <v>3.2113636988154504</v>
      </c>
      <c r="I15" s="4">
        <v>3.373209109851381</v>
      </c>
      <c r="J15" s="4">
        <v>3.4478809245176891</v>
      </c>
      <c r="K15" s="4">
        <v>3.2892866628903894</v>
      </c>
      <c r="L15" s="4">
        <v>3.0370162444306938</v>
      </c>
    </row>
    <row r="16" spans="2:12" ht="20.25" customHeight="1" thickBot="1" x14ac:dyDescent="0.4">
      <c r="B16" s="30" t="s">
        <v>18</v>
      </c>
      <c r="C16" s="5">
        <v>0.33599999999999852</v>
      </c>
      <c r="D16" s="5">
        <v>0.19799999999999329</v>
      </c>
      <c r="E16" s="5">
        <v>0.1939999999999884</v>
      </c>
      <c r="F16" s="5">
        <v>0.17944366000892698</v>
      </c>
      <c r="G16" s="5">
        <v>0.15332477876749556</v>
      </c>
      <c r="H16" s="5">
        <v>0.11122228600386261</v>
      </c>
      <c r="I16" s="5">
        <v>0.10611827537601123</v>
      </c>
      <c r="J16" s="5">
        <v>0.43917551523044268</v>
      </c>
      <c r="K16" s="5">
        <v>0.98162955681953934</v>
      </c>
      <c r="L16" s="5">
        <v>1.0490543200177576</v>
      </c>
    </row>
    <row r="17" spans="2:12" ht="20.25" customHeight="1" thickBot="1" x14ac:dyDescent="0.4">
      <c r="B17" s="29" t="s">
        <v>19</v>
      </c>
      <c r="C17" s="4">
        <v>0.39400000000000002</v>
      </c>
      <c r="D17" s="4">
        <v>0.191</v>
      </c>
      <c r="E17" s="4">
        <v>0.20499999999999999</v>
      </c>
      <c r="F17" s="4">
        <v>0.40295969376462215</v>
      </c>
      <c r="G17" s="4">
        <v>1.001132260445835</v>
      </c>
      <c r="H17" s="4">
        <v>1.2083427045374611</v>
      </c>
      <c r="I17" s="4">
        <v>0.85828081347813467</v>
      </c>
      <c r="J17" s="4">
        <v>1.1650666985883018</v>
      </c>
      <c r="K17" s="4">
        <v>1.5061650248051406</v>
      </c>
      <c r="L17" s="4">
        <v>1.5627695205465661</v>
      </c>
    </row>
    <row r="18" spans="2:12" ht="20.25" customHeight="1" thickBot="1" x14ac:dyDescent="0.4">
      <c r="B18" s="31" t="s">
        <v>9</v>
      </c>
      <c r="C18" s="6">
        <v>58.420962436887343</v>
      </c>
      <c r="D18" s="6">
        <v>115.16600000000001</v>
      </c>
      <c r="E18" s="6">
        <v>210.88300000000001</v>
      </c>
      <c r="F18" s="6">
        <v>230.6232532375013</v>
      </c>
      <c r="G18" s="6">
        <v>233.73732107350972</v>
      </c>
      <c r="H18" s="6">
        <v>220.90109899681011</v>
      </c>
      <c r="I18" s="6">
        <v>189.08894431949167</v>
      </c>
      <c r="J18" s="6">
        <v>161.79024521006872</v>
      </c>
      <c r="K18" s="6">
        <v>140.10999392205724</v>
      </c>
      <c r="L18" s="6">
        <v>125.32069378272814</v>
      </c>
    </row>
    <row r="19" spans="2:12" ht="20.25" customHeight="1" x14ac:dyDescent="0.35"/>
    <row r="20" spans="2:12" ht="20.25" customHeight="1" thickBot="1" x14ac:dyDescent="0.4"/>
    <row r="21" spans="2:12" ht="20.25" customHeight="1" thickBot="1" x14ac:dyDescent="0.4">
      <c r="B21" s="27" t="s">
        <v>28</v>
      </c>
      <c r="C21" s="2" t="s">
        <v>12</v>
      </c>
      <c r="D21" s="2" t="s">
        <v>1</v>
      </c>
      <c r="E21" s="2" t="s">
        <v>42</v>
      </c>
      <c r="F21" s="2" t="s">
        <v>2</v>
      </c>
      <c r="G21" s="2" t="s">
        <v>3</v>
      </c>
      <c r="H21" s="2" t="s">
        <v>4</v>
      </c>
      <c r="I21" s="2" t="s">
        <v>5</v>
      </c>
      <c r="J21" s="2" t="s">
        <v>6</v>
      </c>
      <c r="K21" s="2" t="s">
        <v>7</v>
      </c>
      <c r="L21" s="2" t="s">
        <v>8</v>
      </c>
    </row>
    <row r="22" spans="2:12" ht="20.25" customHeight="1" thickTop="1" thickBot="1" x14ac:dyDescent="0.4">
      <c r="B22" s="28" t="s">
        <v>16</v>
      </c>
      <c r="C22" s="3">
        <v>57.691000000000003</v>
      </c>
      <c r="D22" s="3">
        <v>114.777</v>
      </c>
      <c r="E22" s="3">
        <v>210.48400000000001</v>
      </c>
      <c r="F22" s="3">
        <v>223.39524147221803</v>
      </c>
      <c r="G22" s="3">
        <v>224.31467319300421</v>
      </c>
      <c r="H22" s="3">
        <v>208.89750288450043</v>
      </c>
      <c r="I22" s="3">
        <v>173.62438730818556</v>
      </c>
      <c r="J22" s="3">
        <v>143.13769759992823</v>
      </c>
      <c r="K22" s="3">
        <v>119.63521968675644</v>
      </c>
      <c r="L22" s="3">
        <v>104.18997797577643</v>
      </c>
    </row>
    <row r="23" spans="2:12" ht="20.25" customHeight="1" thickBot="1" x14ac:dyDescent="0.4">
      <c r="B23" s="29" t="s">
        <v>17</v>
      </c>
      <c r="C23" s="4">
        <v>0</v>
      </c>
      <c r="D23" s="4">
        <v>0</v>
      </c>
      <c r="E23" s="4">
        <v>0</v>
      </c>
      <c r="F23" s="4">
        <v>1.3781477180772359</v>
      </c>
      <c r="G23" s="4">
        <v>2.5280692151671738</v>
      </c>
      <c r="H23" s="4">
        <v>3.2113636988154504</v>
      </c>
      <c r="I23" s="4">
        <v>3.373209109851381</v>
      </c>
      <c r="J23" s="4">
        <v>3.4478809245176891</v>
      </c>
      <c r="K23" s="4">
        <v>3.2892866628903894</v>
      </c>
      <c r="L23" s="4">
        <v>3.0370162444306938</v>
      </c>
    </row>
    <row r="24" spans="2:12" ht="20.25" customHeight="1" thickBot="1" x14ac:dyDescent="0.4">
      <c r="B24" s="30" t="s">
        <v>18</v>
      </c>
      <c r="C24" s="5">
        <v>0.33599999999999852</v>
      </c>
      <c r="D24" s="5">
        <v>0.19799999999999329</v>
      </c>
      <c r="E24" s="5">
        <v>0.1939999999999884</v>
      </c>
      <c r="F24" s="5">
        <v>0.17944366000892698</v>
      </c>
      <c r="G24" s="5">
        <v>0.15332477876749556</v>
      </c>
      <c r="H24" s="5">
        <v>0.11122228600386261</v>
      </c>
      <c r="I24" s="5">
        <v>0.10611827537601123</v>
      </c>
      <c r="J24" s="5">
        <v>0.43917551523044268</v>
      </c>
      <c r="K24" s="5">
        <v>0.98162955681953934</v>
      </c>
      <c r="L24" s="5">
        <v>1.0490543200177576</v>
      </c>
    </row>
    <row r="25" spans="2:12" ht="20.25" customHeight="1" thickBot="1" x14ac:dyDescent="0.4">
      <c r="B25" s="29" t="s">
        <v>19</v>
      </c>
      <c r="C25" s="4">
        <v>0.39400000000000002</v>
      </c>
      <c r="D25" s="4">
        <v>0.191</v>
      </c>
      <c r="E25" s="4">
        <v>0.20499999999999999</v>
      </c>
      <c r="F25" s="4">
        <v>0.40295969376462215</v>
      </c>
      <c r="G25" s="4">
        <v>1.001132260445835</v>
      </c>
      <c r="H25" s="4">
        <v>1.2083427045374611</v>
      </c>
      <c r="I25" s="4">
        <v>0.85828081347813467</v>
      </c>
      <c r="J25" s="4">
        <v>1.1650666985883018</v>
      </c>
      <c r="K25" s="4">
        <v>1.5061650248051406</v>
      </c>
      <c r="L25" s="4">
        <v>1.5627695205465661</v>
      </c>
    </row>
    <row r="26" spans="2:12" ht="20.25" customHeight="1" thickBot="1" x14ac:dyDescent="0.4">
      <c r="B26" s="31" t="s">
        <v>9</v>
      </c>
      <c r="C26" s="6">
        <v>58.420962436887343</v>
      </c>
      <c r="D26" s="6">
        <v>115.16600000000001</v>
      </c>
      <c r="E26" s="6">
        <v>210.88300000000001</v>
      </c>
      <c r="F26" s="6">
        <v>225.35579254406881</v>
      </c>
      <c r="G26" s="6">
        <v>227.9971994473847</v>
      </c>
      <c r="H26" s="6">
        <v>213.42843157385721</v>
      </c>
      <c r="I26" s="6">
        <v>177.9619955068911</v>
      </c>
      <c r="J26" s="6">
        <v>148.18982073826464</v>
      </c>
      <c r="K26" s="6">
        <v>125.41230093127152</v>
      </c>
      <c r="L26" s="6">
        <v>109.83881806077144</v>
      </c>
    </row>
    <row r="27" spans="2:12" ht="20.25" customHeight="1" x14ac:dyDescent="0.35"/>
    <row r="28" spans="2:12" ht="20.25" customHeight="1" x14ac:dyDescent="0.35"/>
    <row r="29" spans="2:12" ht="20.25" customHeight="1" x14ac:dyDescent="0.35">
      <c r="B29" s="1" t="s">
        <v>15</v>
      </c>
    </row>
    <row r="30" spans="2:12" ht="20.25" customHeight="1" x14ac:dyDescent="0.35">
      <c r="B30" s="1" t="s">
        <v>43</v>
      </c>
    </row>
    <row r="31" spans="2:12" ht="20.25" customHeight="1" x14ac:dyDescent="0.35">
      <c r="B31" s="1" t="s">
        <v>39</v>
      </c>
    </row>
    <row r="32" spans="2:12" ht="20.25" customHeight="1" x14ac:dyDescent="0.35">
      <c r="B32" s="1" t="s">
        <v>34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D0167-1557-42DA-BD49-9724D54C83C3}">
  <dimension ref="B2:BE222"/>
  <sheetViews>
    <sheetView zoomScale="85" zoomScaleNormal="85" workbookViewId="0"/>
  </sheetViews>
  <sheetFormatPr baseColWidth="10" defaultRowHeight="18.75" x14ac:dyDescent="0.35"/>
  <cols>
    <col min="1" max="1" width="6.85546875" style="1" customWidth="1"/>
    <col min="2" max="2" width="40.85546875" style="1" customWidth="1"/>
    <col min="3" max="16384" width="11.42578125" style="1"/>
  </cols>
  <sheetData>
    <row r="2" spans="2:12" x14ac:dyDescent="0.35">
      <c r="B2" s="21" t="s">
        <v>35</v>
      </c>
    </row>
    <row r="3" spans="2:12" x14ac:dyDescent="0.35">
      <c r="B3" s="1" t="s">
        <v>41</v>
      </c>
    </row>
    <row r="4" spans="2:12" ht="19.5" thickBot="1" x14ac:dyDescent="0.4"/>
    <row r="5" spans="2:12" ht="19.5" thickBot="1" x14ac:dyDescent="0.4">
      <c r="B5" s="22" t="s">
        <v>0</v>
      </c>
      <c r="C5" s="19" t="s">
        <v>12</v>
      </c>
      <c r="D5" s="19" t="s">
        <v>1</v>
      </c>
      <c r="E5" s="19" t="s">
        <v>42</v>
      </c>
      <c r="F5" s="19" t="s">
        <v>2</v>
      </c>
      <c r="G5" s="19" t="s">
        <v>3</v>
      </c>
      <c r="H5" s="19" t="s">
        <v>4</v>
      </c>
      <c r="I5" s="19" t="s">
        <v>5</v>
      </c>
      <c r="J5" s="19" t="s">
        <v>6</v>
      </c>
      <c r="K5" s="19" t="s">
        <v>7</v>
      </c>
      <c r="L5" s="19" t="s">
        <v>8</v>
      </c>
    </row>
    <row r="6" spans="2:12" ht="20.25" thickTop="1" thickBot="1" x14ac:dyDescent="0.4">
      <c r="B6" s="23" t="s">
        <v>16</v>
      </c>
      <c r="C6" s="16">
        <v>1533.4836126392277</v>
      </c>
      <c r="D6" s="16">
        <v>1490.0166619741494</v>
      </c>
      <c r="E6" s="16">
        <v>1369.5830301863641</v>
      </c>
      <c r="F6" s="16">
        <v>1379.0001849619136</v>
      </c>
      <c r="G6" s="16">
        <v>1302.6034320652407</v>
      </c>
      <c r="H6" s="16">
        <v>1258.1076166992445</v>
      </c>
      <c r="I6" s="16">
        <v>1221.9553138541382</v>
      </c>
      <c r="J6" s="16">
        <v>1212.8476104790088</v>
      </c>
      <c r="K6" s="16">
        <v>1183.4674896191136</v>
      </c>
      <c r="L6" s="16">
        <v>1125.9776609525823</v>
      </c>
    </row>
    <row r="7" spans="2:12" ht="19.5" thickBot="1" x14ac:dyDescent="0.4">
      <c r="B7" s="24" t="s">
        <v>17</v>
      </c>
      <c r="C7" s="17">
        <v>11.966226517101299</v>
      </c>
      <c r="D7" s="17">
        <v>37.8472222616195</v>
      </c>
      <c r="E7" s="17">
        <v>79.869417382945713</v>
      </c>
      <c r="F7" s="17">
        <v>84.025242051516614</v>
      </c>
      <c r="G7" s="17">
        <v>121.84477878358777</v>
      </c>
      <c r="H7" s="17">
        <v>150.73723679691409</v>
      </c>
      <c r="I7" s="17">
        <v>185.85399187027284</v>
      </c>
      <c r="J7" s="17">
        <v>221.18027302681446</v>
      </c>
      <c r="K7" s="17">
        <v>259.34498558918381</v>
      </c>
      <c r="L7" s="17">
        <v>295.8144437311185</v>
      </c>
    </row>
    <row r="8" spans="2:12" ht="19.5" thickBot="1" x14ac:dyDescent="0.4">
      <c r="B8" s="25" t="s">
        <v>18</v>
      </c>
      <c r="C8" s="18">
        <v>82.004000000000133</v>
      </c>
      <c r="D8" s="18">
        <v>92.627999999999929</v>
      </c>
      <c r="E8" s="18">
        <v>97.267999999999802</v>
      </c>
      <c r="F8" s="18">
        <v>107.17243676376184</v>
      </c>
      <c r="G8" s="18">
        <v>116.60404076204927</v>
      </c>
      <c r="H8" s="18">
        <v>132.55347239390363</v>
      </c>
      <c r="I8" s="18">
        <v>153.46221644500986</v>
      </c>
      <c r="J8" s="18">
        <v>176.20503342282964</v>
      </c>
      <c r="K8" s="18">
        <v>202.67549961953938</v>
      </c>
      <c r="L8" s="18">
        <v>221.37771457436645</v>
      </c>
    </row>
    <row r="9" spans="2:12" ht="19.5" thickBot="1" x14ac:dyDescent="0.4">
      <c r="B9" s="24" t="s">
        <v>19</v>
      </c>
      <c r="C9" s="17">
        <v>35.613</v>
      </c>
      <c r="D9" s="17">
        <v>44.223999999999997</v>
      </c>
      <c r="E9" s="17">
        <v>78.299000000000007</v>
      </c>
      <c r="F9" s="17">
        <v>105.16707426687847</v>
      </c>
      <c r="G9" s="17">
        <v>175.18005779576907</v>
      </c>
      <c r="H9" s="17">
        <v>250.91181722699241</v>
      </c>
      <c r="I9" s="17">
        <v>317.95539676272671</v>
      </c>
      <c r="J9" s="17">
        <v>403.62696514003153</v>
      </c>
      <c r="K9" s="17">
        <v>426.15678827414115</v>
      </c>
      <c r="L9" s="17">
        <v>432.77468873644978</v>
      </c>
    </row>
    <row r="10" spans="2:12" ht="19.5" thickBot="1" x14ac:dyDescent="0.4">
      <c r="B10" s="26" t="s">
        <v>9</v>
      </c>
      <c r="C10" s="20">
        <v>1663.066839156329</v>
      </c>
      <c r="D10" s="20">
        <v>1664.7148842357687</v>
      </c>
      <c r="E10" s="20">
        <v>1625.01744756931</v>
      </c>
      <c r="F10" s="20">
        <v>1675.3649380440706</v>
      </c>
      <c r="G10" s="20">
        <v>1716.2323094066467</v>
      </c>
      <c r="H10" s="20">
        <v>1792.3101431170544</v>
      </c>
      <c r="I10" s="20">
        <v>1879.2269189321478</v>
      </c>
      <c r="J10" s="20">
        <v>2013.8598820686848</v>
      </c>
      <c r="K10" s="20">
        <v>2071.6447631019778</v>
      </c>
      <c r="L10" s="20">
        <v>2075.9445079945167</v>
      </c>
    </row>
    <row r="11" spans="2:12" x14ac:dyDescent="0.35">
      <c r="C11" s="37" t="str">
        <f>_xlfn.CONCAT(ROUND(SUM(C6:C9)/1000,2), " M")</f>
        <v>1.66 M</v>
      </c>
      <c r="D11" s="37" t="str">
        <f t="shared" ref="D11:L11" si="0">_xlfn.CONCAT(ROUND(SUM(D6:D9)/1000,2), " M")</f>
        <v>1.66 M</v>
      </c>
      <c r="E11" s="37" t="str">
        <f t="shared" si="0"/>
        <v>1.63 M</v>
      </c>
      <c r="F11" s="37" t="str">
        <f t="shared" si="0"/>
        <v>1.68 M</v>
      </c>
      <c r="G11" s="37" t="str">
        <f t="shared" si="0"/>
        <v>1.72 M</v>
      </c>
      <c r="H11" s="37" t="str">
        <f t="shared" si="0"/>
        <v>1.79 M</v>
      </c>
      <c r="I11" s="37" t="str">
        <f t="shared" si="0"/>
        <v>1.88 M</v>
      </c>
      <c r="J11" s="37" t="str">
        <f t="shared" si="0"/>
        <v>2.01 M</v>
      </c>
      <c r="K11" s="37" t="str">
        <f t="shared" si="0"/>
        <v>2.07 M</v>
      </c>
      <c r="L11" s="37" t="str">
        <f t="shared" si="0"/>
        <v>2.08 M</v>
      </c>
    </row>
    <row r="12" spans="2:12" ht="19.5" thickBot="1" x14ac:dyDescent="0.4"/>
    <row r="13" spans="2:12" ht="19.5" thickBot="1" x14ac:dyDescent="0.4">
      <c r="B13" s="22" t="s">
        <v>11</v>
      </c>
      <c r="C13" s="19" t="s">
        <v>12</v>
      </c>
      <c r="D13" s="19" t="s">
        <v>1</v>
      </c>
      <c r="E13" s="19" t="s">
        <v>42</v>
      </c>
      <c r="F13" s="19" t="s">
        <v>2</v>
      </c>
      <c r="G13" s="19" t="s">
        <v>3</v>
      </c>
      <c r="H13" s="19" t="s">
        <v>4</v>
      </c>
      <c r="I13" s="19" t="s">
        <v>5</v>
      </c>
      <c r="J13" s="19" t="s">
        <v>6</v>
      </c>
      <c r="K13" s="19" t="s">
        <v>7</v>
      </c>
      <c r="L13" s="19" t="s">
        <v>8</v>
      </c>
    </row>
    <row r="14" spans="2:12" ht="20.25" thickTop="1" thickBot="1" x14ac:dyDescent="0.4">
      <c r="B14" s="23" t="s">
        <v>16</v>
      </c>
      <c r="C14" s="16">
        <v>1533.4836126392277</v>
      </c>
      <c r="D14" s="16">
        <v>1490.0166619741494</v>
      </c>
      <c r="E14" s="16">
        <v>1369.5830301863641</v>
      </c>
      <c r="F14" s="16">
        <v>1359.1629976664294</v>
      </c>
      <c r="G14" s="16">
        <v>1288.7184724915633</v>
      </c>
      <c r="H14" s="16">
        <v>1245.0631445559991</v>
      </c>
      <c r="I14" s="16">
        <v>1208.3802778683903</v>
      </c>
      <c r="J14" s="16">
        <v>1188.5080553028231</v>
      </c>
      <c r="K14" s="16">
        <v>1153.9343286548237</v>
      </c>
      <c r="L14" s="16">
        <v>1096.4182009970698</v>
      </c>
    </row>
    <row r="15" spans="2:12" ht="19.5" thickBot="1" x14ac:dyDescent="0.4">
      <c r="B15" s="24" t="s">
        <v>17</v>
      </c>
      <c r="C15" s="17">
        <v>11.966226517101299</v>
      </c>
      <c r="D15" s="17">
        <v>37.8472222616195</v>
      </c>
      <c r="E15" s="17">
        <v>79.869417382945713</v>
      </c>
      <c r="F15" s="17">
        <v>80.830028705235279</v>
      </c>
      <c r="G15" s="17">
        <v>109.48578117185306</v>
      </c>
      <c r="H15" s="17">
        <v>131.88940308434624</v>
      </c>
      <c r="I15" s="17">
        <v>157.71468490170597</v>
      </c>
      <c r="J15" s="17">
        <v>190.49895751780662</v>
      </c>
      <c r="K15" s="17">
        <v>221.35972629938888</v>
      </c>
      <c r="L15" s="17">
        <v>257.43011669128185</v>
      </c>
    </row>
    <row r="16" spans="2:12" ht="19.5" thickBot="1" x14ac:dyDescent="0.4">
      <c r="B16" s="25" t="s">
        <v>18</v>
      </c>
      <c r="C16" s="18">
        <v>82.004000000000133</v>
      </c>
      <c r="D16" s="18">
        <v>92.627999999999929</v>
      </c>
      <c r="E16" s="18">
        <v>97.267999999999802</v>
      </c>
      <c r="F16" s="18">
        <v>107.17243676376184</v>
      </c>
      <c r="G16" s="18">
        <v>116.60404076204927</v>
      </c>
      <c r="H16" s="18">
        <v>132.55347239390363</v>
      </c>
      <c r="I16" s="18">
        <v>150.89530314550777</v>
      </c>
      <c r="J16" s="18">
        <v>165.33330490338147</v>
      </c>
      <c r="K16" s="18">
        <v>178.20468947421074</v>
      </c>
      <c r="L16" s="18">
        <v>180.44095626611426</v>
      </c>
    </row>
    <row r="17" spans="2:57" ht="19.5" thickBot="1" x14ac:dyDescent="0.4">
      <c r="B17" s="24" t="s">
        <v>19</v>
      </c>
      <c r="C17" s="17">
        <v>35.613</v>
      </c>
      <c r="D17" s="17">
        <v>44.223999999999997</v>
      </c>
      <c r="E17" s="17">
        <v>78.299000000000007</v>
      </c>
      <c r="F17" s="17">
        <v>97.720435979333075</v>
      </c>
      <c r="G17" s="17">
        <v>163.74741045971632</v>
      </c>
      <c r="H17" s="17">
        <v>240.8919890309275</v>
      </c>
      <c r="I17" s="17">
        <v>293.03872121545459</v>
      </c>
      <c r="J17" s="17">
        <v>364.51047110850209</v>
      </c>
      <c r="K17" s="17">
        <v>376.78547841208552</v>
      </c>
      <c r="L17" s="17">
        <v>373.05249155656674</v>
      </c>
    </row>
    <row r="18" spans="2:57" ht="19.5" thickBot="1" x14ac:dyDescent="0.4">
      <c r="B18" s="26" t="s">
        <v>9</v>
      </c>
      <c r="C18" s="20">
        <v>1663.066839156329</v>
      </c>
      <c r="D18" s="20">
        <v>1664.7148842357687</v>
      </c>
      <c r="E18" s="20">
        <v>1625.01744756931</v>
      </c>
      <c r="F18" s="20">
        <v>1644.8858991147597</v>
      </c>
      <c r="G18" s="20">
        <v>1678.5557048851817</v>
      </c>
      <c r="H18" s="20">
        <v>1750.3980090651764</v>
      </c>
      <c r="I18" s="20">
        <v>1810.0289871310588</v>
      </c>
      <c r="J18" s="20">
        <v>1908.8507888325134</v>
      </c>
      <c r="K18" s="20">
        <v>1930.2842228405088</v>
      </c>
      <c r="L18" s="20">
        <v>1907.3417655110327</v>
      </c>
    </row>
    <row r="19" spans="2:57" x14ac:dyDescent="0.35">
      <c r="C19" s="37" t="str">
        <f>_xlfn.CONCAT(ROUND(SUM(C14:C17)/1000,2), " M")</f>
        <v>1.66 M</v>
      </c>
      <c r="D19" s="37" t="str">
        <f t="shared" ref="D19:L19" si="1">_xlfn.CONCAT(ROUND(SUM(D14:D17)/1000,2), " M")</f>
        <v>1.66 M</v>
      </c>
      <c r="E19" s="37" t="str">
        <f t="shared" si="1"/>
        <v>1.63 M</v>
      </c>
      <c r="F19" s="37" t="str">
        <f t="shared" si="1"/>
        <v>1.64 M</v>
      </c>
      <c r="G19" s="37" t="str">
        <f t="shared" si="1"/>
        <v>1.68 M</v>
      </c>
      <c r="H19" s="37" t="str">
        <f t="shared" si="1"/>
        <v>1.75 M</v>
      </c>
      <c r="I19" s="37" t="str">
        <f t="shared" si="1"/>
        <v>1.81 M</v>
      </c>
      <c r="J19" s="37" t="str">
        <f t="shared" si="1"/>
        <v>1.91 M</v>
      </c>
      <c r="K19" s="37" t="str">
        <f t="shared" si="1"/>
        <v>1.93 M</v>
      </c>
      <c r="L19" s="37" t="str">
        <f t="shared" si="1"/>
        <v>1.91 M</v>
      </c>
    </row>
    <row r="20" spans="2:57" ht="19.5" thickBot="1" x14ac:dyDescent="0.4"/>
    <row r="21" spans="2:57" ht="19.5" thickBot="1" x14ac:dyDescent="0.4">
      <c r="B21" s="22" t="s">
        <v>10</v>
      </c>
      <c r="C21" s="19" t="s">
        <v>12</v>
      </c>
      <c r="D21" s="19" t="s">
        <v>1</v>
      </c>
      <c r="E21" s="19" t="s">
        <v>42</v>
      </c>
      <c r="F21" s="19" t="s">
        <v>2</v>
      </c>
      <c r="G21" s="19" t="s">
        <v>3</v>
      </c>
      <c r="H21" s="19" t="s">
        <v>4</v>
      </c>
      <c r="I21" s="19" t="s">
        <v>5</v>
      </c>
      <c r="J21" s="19" t="s">
        <v>6</v>
      </c>
      <c r="K21" s="19" t="s">
        <v>7</v>
      </c>
      <c r="L21" s="19" t="s">
        <v>8</v>
      </c>
    </row>
    <row r="22" spans="2:57" ht="20.25" thickTop="1" thickBot="1" x14ac:dyDescent="0.4">
      <c r="B22" s="23" t="s">
        <v>16</v>
      </c>
      <c r="C22" s="16">
        <v>1533.4836126392277</v>
      </c>
      <c r="D22" s="16">
        <v>1490.0166619741494</v>
      </c>
      <c r="E22" s="16">
        <v>1369.5830301863641</v>
      </c>
      <c r="F22" s="16">
        <v>1349.1360918393621</v>
      </c>
      <c r="G22" s="16">
        <v>1240.9714612368928</v>
      </c>
      <c r="H22" s="16">
        <v>1199.9900057183099</v>
      </c>
      <c r="I22" s="16">
        <v>1181.8111385131422</v>
      </c>
      <c r="J22" s="16">
        <v>1187.3484502675105</v>
      </c>
      <c r="K22" s="16">
        <v>1150.5322334542234</v>
      </c>
      <c r="L22" s="16">
        <v>1091.2588356606311</v>
      </c>
    </row>
    <row r="23" spans="2:57" ht="19.5" thickBot="1" x14ac:dyDescent="0.4">
      <c r="B23" s="24" t="s">
        <v>17</v>
      </c>
      <c r="C23" s="17">
        <v>11.966226517101299</v>
      </c>
      <c r="D23" s="17">
        <v>37.8472222616195</v>
      </c>
      <c r="E23" s="17">
        <v>79.869417382945713</v>
      </c>
      <c r="F23" s="17">
        <v>55.098411020897174</v>
      </c>
      <c r="G23" s="17">
        <v>78.015586839128204</v>
      </c>
      <c r="H23" s="17">
        <v>94.987246096415802</v>
      </c>
      <c r="I23" s="17">
        <v>116.42460455678831</v>
      </c>
      <c r="J23" s="17">
        <v>147.67095291978418</v>
      </c>
      <c r="K23" s="17">
        <v>179.67096204773185</v>
      </c>
      <c r="L23" s="17">
        <v>217.84731347869129</v>
      </c>
    </row>
    <row r="24" spans="2:57" ht="19.5" thickBot="1" x14ac:dyDescent="0.4">
      <c r="B24" s="25" t="s">
        <v>18</v>
      </c>
      <c r="C24" s="18">
        <v>82.004000000000133</v>
      </c>
      <c r="D24" s="18">
        <v>92.627999999999929</v>
      </c>
      <c r="E24" s="18">
        <v>97.267999999999802</v>
      </c>
      <c r="F24" s="18">
        <v>107.17243676376184</v>
      </c>
      <c r="G24" s="18">
        <v>116.60404076204927</v>
      </c>
      <c r="H24" s="18">
        <v>132.55347239390363</v>
      </c>
      <c r="I24" s="18">
        <v>150.89530314550777</v>
      </c>
      <c r="J24" s="18">
        <v>165.33330490338147</v>
      </c>
      <c r="K24" s="18">
        <v>178.20468947421074</v>
      </c>
      <c r="L24" s="18">
        <v>180.44095626611426</v>
      </c>
    </row>
    <row r="25" spans="2:57" ht="19.5" thickBot="1" x14ac:dyDescent="0.4">
      <c r="B25" s="24" t="s">
        <v>19</v>
      </c>
      <c r="C25" s="17">
        <v>35.613</v>
      </c>
      <c r="D25" s="17">
        <v>44.223999999999997</v>
      </c>
      <c r="E25" s="17">
        <v>78.299000000000007</v>
      </c>
      <c r="F25" s="17">
        <v>89.693797691787694</v>
      </c>
      <c r="G25" s="17">
        <v>150.99911187366354</v>
      </c>
      <c r="H25" s="17">
        <v>226.20869518187823</v>
      </c>
      <c r="I25" s="17">
        <v>277.58896610868157</v>
      </c>
      <c r="J25" s="17">
        <v>335.7070690231817</v>
      </c>
      <c r="K25" s="17">
        <v>348.57393767635648</v>
      </c>
      <c r="L25" s="17">
        <v>346.07718539661539</v>
      </c>
    </row>
    <row r="26" spans="2:57" ht="19.5" thickBot="1" x14ac:dyDescent="0.4">
      <c r="B26" s="26" t="s">
        <v>9</v>
      </c>
      <c r="C26" s="20">
        <v>1663.066839156329</v>
      </c>
      <c r="D26" s="20">
        <v>1664.7148842357687</v>
      </c>
      <c r="E26" s="20">
        <v>1625.01744756931</v>
      </c>
      <c r="F26" s="20">
        <v>1601.1007373158088</v>
      </c>
      <c r="G26" s="20">
        <v>1586.5902007117338</v>
      </c>
      <c r="H26" s="20">
        <v>1653.7394193905077</v>
      </c>
      <c r="I26" s="20">
        <v>1726.72001232412</v>
      </c>
      <c r="J26" s="20">
        <v>1836.059777113858</v>
      </c>
      <c r="K26" s="20">
        <v>1856.9818226525224</v>
      </c>
      <c r="L26" s="20">
        <v>1835.6242908020522</v>
      </c>
    </row>
    <row r="27" spans="2:57" x14ac:dyDescent="0.35">
      <c r="C27" s="37" t="str">
        <f>_xlfn.CONCAT(ROUND(SUM(C22:C25)/1000,2), " M")</f>
        <v>1.66 M</v>
      </c>
      <c r="D27" s="37" t="str">
        <f t="shared" ref="D27:L27" si="2">_xlfn.CONCAT(ROUND(SUM(D22:D25)/1000,2), " M")</f>
        <v>1.66 M</v>
      </c>
      <c r="E27" s="37" t="str">
        <f t="shared" si="2"/>
        <v>1.63 M</v>
      </c>
      <c r="F27" s="37" t="str">
        <f t="shared" si="2"/>
        <v>1.6 M</v>
      </c>
      <c r="G27" s="37" t="str">
        <f t="shared" si="2"/>
        <v>1.59 M</v>
      </c>
      <c r="H27" s="37" t="str">
        <f t="shared" si="2"/>
        <v>1.65 M</v>
      </c>
      <c r="I27" s="37" t="str">
        <f t="shared" si="2"/>
        <v>1.73 M</v>
      </c>
      <c r="J27" s="37" t="str">
        <f t="shared" si="2"/>
        <v>1.84 M</v>
      </c>
      <c r="K27" s="37" t="str">
        <f t="shared" si="2"/>
        <v>1.86 M</v>
      </c>
      <c r="L27" s="37" t="str">
        <f t="shared" si="2"/>
        <v>1.84 M</v>
      </c>
    </row>
    <row r="30" spans="2:57" x14ac:dyDescent="0.35">
      <c r="BE30" s="38" t="s">
        <v>24</v>
      </c>
    </row>
    <row r="31" spans="2:57" x14ac:dyDescent="0.35">
      <c r="BE31" s="38" t="s">
        <v>25</v>
      </c>
    </row>
    <row r="32" spans="2:57" x14ac:dyDescent="0.35">
      <c r="B32" s="21" t="s">
        <v>36</v>
      </c>
    </row>
    <row r="33" spans="2:12" x14ac:dyDescent="0.35">
      <c r="B33" s="1" t="s">
        <v>44</v>
      </c>
    </row>
    <row r="34" spans="2:12" ht="19.5" thickBot="1" x14ac:dyDescent="0.4"/>
    <row r="35" spans="2:12" ht="19.5" thickBot="1" x14ac:dyDescent="0.4">
      <c r="B35" s="32" t="s">
        <v>0</v>
      </c>
      <c r="C35" s="11" t="s">
        <v>12</v>
      </c>
      <c r="D35" s="11" t="s">
        <v>1</v>
      </c>
      <c r="E35" s="11" t="s">
        <v>42</v>
      </c>
      <c r="F35" s="11" t="s">
        <v>2</v>
      </c>
      <c r="G35" s="11" t="s">
        <v>3</v>
      </c>
      <c r="H35" s="11" t="s">
        <v>4</v>
      </c>
      <c r="I35" s="11" t="s">
        <v>5</v>
      </c>
      <c r="J35" s="11" t="s">
        <v>6</v>
      </c>
      <c r="K35" s="11" t="s">
        <v>7</v>
      </c>
      <c r="L35" s="11" t="s">
        <v>8</v>
      </c>
    </row>
    <row r="36" spans="2:12" ht="20.25" thickTop="1" thickBot="1" x14ac:dyDescent="0.4">
      <c r="B36" s="33" t="s">
        <v>16</v>
      </c>
      <c r="C36" s="12">
        <v>3582.164263107139</v>
      </c>
      <c r="D36" s="12">
        <v>3586.5965207498471</v>
      </c>
      <c r="E36" s="12">
        <v>3683.2709455954227</v>
      </c>
      <c r="F36" s="12">
        <v>3597.9511984440783</v>
      </c>
      <c r="G36" s="12">
        <v>3380.8632480827496</v>
      </c>
      <c r="H36" s="12">
        <v>3462.43630451633</v>
      </c>
      <c r="I36" s="12">
        <v>3606.7873065011213</v>
      </c>
      <c r="J36" s="12">
        <v>3560.7995878096972</v>
      </c>
      <c r="K36" s="12">
        <v>3290.9144901235004</v>
      </c>
      <c r="L36" s="12">
        <v>3120.4049713809409</v>
      </c>
    </row>
    <row r="37" spans="2:12" ht="19.5" thickBot="1" x14ac:dyDescent="0.4">
      <c r="B37" s="34" t="s">
        <v>17</v>
      </c>
      <c r="C37" s="13">
        <v>21.423213242900481</v>
      </c>
      <c r="D37" s="13">
        <v>42.554413208309917</v>
      </c>
      <c r="E37" s="13">
        <v>110.36505440457771</v>
      </c>
      <c r="F37" s="13">
        <v>183.3559853573521</v>
      </c>
      <c r="G37" s="13">
        <v>313.11013496996327</v>
      </c>
      <c r="H37" s="13">
        <v>447.73294206103577</v>
      </c>
      <c r="I37" s="13">
        <v>539.26239290543765</v>
      </c>
      <c r="J37" s="13">
        <v>554.93017412662903</v>
      </c>
      <c r="K37" s="13">
        <v>531.07973919859432</v>
      </c>
      <c r="L37" s="13">
        <v>487.48243864193608</v>
      </c>
    </row>
    <row r="38" spans="2:12" ht="19.5" thickBot="1" x14ac:dyDescent="0.4">
      <c r="B38" s="35" t="s">
        <v>18</v>
      </c>
      <c r="C38" s="14">
        <v>99.691999999999993</v>
      </c>
      <c r="D38" s="14">
        <v>87.559000000000196</v>
      </c>
      <c r="E38" s="14">
        <v>83.377999999999702</v>
      </c>
      <c r="F38" s="14">
        <v>96.138491480889328</v>
      </c>
      <c r="G38" s="14">
        <v>96.85584207376327</v>
      </c>
      <c r="H38" s="14">
        <v>106.0584144467712</v>
      </c>
      <c r="I38" s="14">
        <v>124.108900840686</v>
      </c>
      <c r="J38" s="14">
        <v>140.34016570769447</v>
      </c>
      <c r="K38" s="14">
        <v>158.35375182159771</v>
      </c>
      <c r="L38" s="14">
        <v>173.76739140053667</v>
      </c>
    </row>
    <row r="39" spans="2:12" ht="19.5" thickBot="1" x14ac:dyDescent="0.4">
      <c r="B39" s="34" t="s">
        <v>19</v>
      </c>
      <c r="C39" s="13">
        <v>140.01600000000002</v>
      </c>
      <c r="D39" s="13">
        <v>132.46299999999999</v>
      </c>
      <c r="E39" s="13">
        <v>167.52500000000001</v>
      </c>
      <c r="F39" s="13">
        <v>225.8114437966691</v>
      </c>
      <c r="G39" s="13">
        <v>312.15576643740974</v>
      </c>
      <c r="H39" s="13">
        <v>376.95923377556466</v>
      </c>
      <c r="I39" s="13">
        <v>402.41732627334522</v>
      </c>
      <c r="J39" s="13">
        <v>460.57388573192065</v>
      </c>
      <c r="K39" s="13">
        <v>455.17282022407483</v>
      </c>
      <c r="L39" s="13">
        <v>452.74447704999989</v>
      </c>
    </row>
    <row r="40" spans="2:12" ht="20.25" thickTop="1" thickBot="1" x14ac:dyDescent="0.4">
      <c r="B40" s="36" t="s">
        <v>9</v>
      </c>
      <c r="C40" s="15">
        <v>3843.2954763500397</v>
      </c>
      <c r="D40" s="15">
        <v>3849.1739339581568</v>
      </c>
      <c r="E40" s="15">
        <v>4044.5390000000002</v>
      </c>
      <c r="F40" s="15">
        <v>4103.2571190789886</v>
      </c>
      <c r="G40" s="15">
        <v>4102.9849915638861</v>
      </c>
      <c r="H40" s="15">
        <v>4393.1868947997018</v>
      </c>
      <c r="I40" s="15">
        <v>4672.5759265205907</v>
      </c>
      <c r="J40" s="15">
        <v>4716.643813375942</v>
      </c>
      <c r="K40" s="15">
        <v>4435.5208013677675</v>
      </c>
      <c r="L40" s="15">
        <v>4234.3992784734137</v>
      </c>
    </row>
    <row r="41" spans="2:12" x14ac:dyDescent="0.35">
      <c r="C41" s="37" t="str">
        <f>_xlfn.CONCAT(ROUND(SUM(C36:C39)/1000,2), " B")</f>
        <v>3.84 B</v>
      </c>
      <c r="D41" s="37" t="str">
        <f t="shared" ref="D41:L41" si="3">_xlfn.CONCAT(ROUND(SUM(D36:D39)/1000,2), " B")</f>
        <v>3.85 B</v>
      </c>
      <c r="E41" s="37" t="str">
        <f t="shared" si="3"/>
        <v>4.04 B</v>
      </c>
      <c r="F41" s="37" t="str">
        <f t="shared" si="3"/>
        <v>4.1 B</v>
      </c>
      <c r="G41" s="37" t="str">
        <f t="shared" si="3"/>
        <v>4.1 B</v>
      </c>
      <c r="H41" s="37" t="str">
        <f t="shared" si="3"/>
        <v>4.39 B</v>
      </c>
      <c r="I41" s="37" t="str">
        <f t="shared" si="3"/>
        <v>4.67 B</v>
      </c>
      <c r="J41" s="37" t="str">
        <f t="shared" si="3"/>
        <v>4.72 B</v>
      </c>
      <c r="K41" s="37" t="str">
        <f t="shared" si="3"/>
        <v>4.44 B</v>
      </c>
      <c r="L41" s="37" t="str">
        <f t="shared" si="3"/>
        <v>4.23 B</v>
      </c>
    </row>
    <row r="42" spans="2:12" ht="19.5" thickBot="1" x14ac:dyDescent="0.4"/>
    <row r="43" spans="2:12" ht="19.5" thickBot="1" x14ac:dyDescent="0.4">
      <c r="B43" s="32" t="s">
        <v>11</v>
      </c>
      <c r="C43" s="11" t="s">
        <v>12</v>
      </c>
      <c r="D43" s="11" t="s">
        <v>1</v>
      </c>
      <c r="E43" s="11" t="s">
        <v>42</v>
      </c>
      <c r="F43" s="11" t="s">
        <v>2</v>
      </c>
      <c r="G43" s="11" t="s">
        <v>3</v>
      </c>
      <c r="H43" s="11" t="s">
        <v>4</v>
      </c>
      <c r="I43" s="11" t="s">
        <v>5</v>
      </c>
      <c r="J43" s="11" t="s">
        <v>6</v>
      </c>
      <c r="K43" s="11" t="s">
        <v>7</v>
      </c>
      <c r="L43" s="11" t="s">
        <v>8</v>
      </c>
    </row>
    <row r="44" spans="2:12" ht="20.25" thickTop="1" thickBot="1" x14ac:dyDescent="0.4">
      <c r="B44" s="33" t="s">
        <v>16</v>
      </c>
      <c r="C44" s="12">
        <v>3582.164263107139</v>
      </c>
      <c r="D44" s="12">
        <v>3586.5965207498471</v>
      </c>
      <c r="E44" s="12">
        <v>3683.2709455954227</v>
      </c>
      <c r="F44" s="12">
        <v>3578.6925530637341</v>
      </c>
      <c r="G44" s="12">
        <v>3305.007991104902</v>
      </c>
      <c r="H44" s="12">
        <v>3315.8730396747715</v>
      </c>
      <c r="I44" s="12">
        <v>3348.6401994005419</v>
      </c>
      <c r="J44" s="12">
        <v>3276.0924366456065</v>
      </c>
      <c r="K44" s="12">
        <v>3003.1563154191754</v>
      </c>
      <c r="L44" s="12">
        <v>2815.3113508833967</v>
      </c>
    </row>
    <row r="45" spans="2:12" ht="19.5" thickBot="1" x14ac:dyDescent="0.4">
      <c r="B45" s="34" t="s">
        <v>17</v>
      </c>
      <c r="C45" s="13">
        <v>21.423213242900481</v>
      </c>
      <c r="D45" s="13">
        <v>42.554413208309917</v>
      </c>
      <c r="E45" s="13">
        <v>110.36505440457771</v>
      </c>
      <c r="F45" s="13">
        <v>173.7636536004369</v>
      </c>
      <c r="G45" s="13">
        <v>255.45649450573771</v>
      </c>
      <c r="H45" s="13">
        <v>329.32224075666483</v>
      </c>
      <c r="I45" s="13">
        <v>380.16251923474425</v>
      </c>
      <c r="J45" s="13">
        <v>404.15689565478044</v>
      </c>
      <c r="K45" s="13">
        <v>367.44660137797098</v>
      </c>
      <c r="L45" s="13">
        <v>323.73884745853564</v>
      </c>
    </row>
    <row r="46" spans="2:12" ht="19.5" thickBot="1" x14ac:dyDescent="0.4">
      <c r="B46" s="35" t="s">
        <v>18</v>
      </c>
      <c r="C46" s="14">
        <v>99.691999999999993</v>
      </c>
      <c r="D46" s="14">
        <v>87.559000000000196</v>
      </c>
      <c r="E46" s="14">
        <v>83.377999999999702</v>
      </c>
      <c r="F46" s="14">
        <v>96.138491480889328</v>
      </c>
      <c r="G46" s="14">
        <v>96.85584207376327</v>
      </c>
      <c r="H46" s="14">
        <v>106.0584144467712</v>
      </c>
      <c r="I46" s="14">
        <v>120.61119606625967</v>
      </c>
      <c r="J46" s="14">
        <v>126.61120131478299</v>
      </c>
      <c r="K46" s="14">
        <v>132.21518814484341</v>
      </c>
      <c r="L46" s="14">
        <v>133.87212180262941</v>
      </c>
    </row>
    <row r="47" spans="2:12" ht="19.5" thickBot="1" x14ac:dyDescent="0.4">
      <c r="B47" s="34" t="s">
        <v>19</v>
      </c>
      <c r="C47" s="13">
        <v>140.01600000000002</v>
      </c>
      <c r="D47" s="13">
        <v>132.46299999999999</v>
      </c>
      <c r="E47" s="13">
        <v>167.52500000000001</v>
      </c>
      <c r="F47" s="13">
        <v>216.91413749479563</v>
      </c>
      <c r="G47" s="13">
        <v>298.91705772079411</v>
      </c>
      <c r="H47" s="13">
        <v>361.8403905802042</v>
      </c>
      <c r="I47" s="13">
        <v>377.96911813134813</v>
      </c>
      <c r="J47" s="13">
        <v>431.87045313490205</v>
      </c>
      <c r="K47" s="13">
        <v>415.81529271196086</v>
      </c>
      <c r="L47" s="13">
        <v>402.06494019717337</v>
      </c>
    </row>
    <row r="48" spans="2:12" ht="20.25" thickTop="1" thickBot="1" x14ac:dyDescent="0.4">
      <c r="B48" s="36" t="s">
        <v>9</v>
      </c>
      <c r="C48" s="15">
        <v>3843.2954763500397</v>
      </c>
      <c r="D48" s="15">
        <v>3849.1739339581568</v>
      </c>
      <c r="E48" s="15">
        <v>4044.5390000000002</v>
      </c>
      <c r="F48" s="15">
        <v>4065.508835639856</v>
      </c>
      <c r="G48" s="15">
        <v>3956.2373854051971</v>
      </c>
      <c r="H48" s="15">
        <v>4113.0940854584114</v>
      </c>
      <c r="I48" s="15">
        <v>4227.3830328328941</v>
      </c>
      <c r="J48" s="15">
        <v>4238.7309867500717</v>
      </c>
      <c r="K48" s="15">
        <v>3918.6333976539509</v>
      </c>
      <c r="L48" s="15">
        <v>3674.9872603417348</v>
      </c>
    </row>
    <row r="49" spans="2:12" x14ac:dyDescent="0.35">
      <c r="C49" s="37" t="str">
        <f>_xlfn.CONCAT(ROUND(SUM(C44:C47)/1000,2), " B")</f>
        <v>3.84 B</v>
      </c>
      <c r="D49" s="37" t="str">
        <f t="shared" ref="D49:L49" si="4">_xlfn.CONCAT(ROUND(SUM(D44:D47)/1000,2), " B")</f>
        <v>3.85 B</v>
      </c>
      <c r="E49" s="37" t="str">
        <f t="shared" si="4"/>
        <v>4.04 B</v>
      </c>
      <c r="F49" s="37" t="str">
        <f t="shared" si="4"/>
        <v>4.07 B</v>
      </c>
      <c r="G49" s="37" t="str">
        <f t="shared" si="4"/>
        <v>3.96 B</v>
      </c>
      <c r="H49" s="37" t="str">
        <f t="shared" si="4"/>
        <v>4.11 B</v>
      </c>
      <c r="I49" s="37" t="str">
        <f t="shared" si="4"/>
        <v>4.23 B</v>
      </c>
      <c r="J49" s="37" t="str">
        <f t="shared" si="4"/>
        <v>4.24 B</v>
      </c>
      <c r="K49" s="37" t="str">
        <f t="shared" si="4"/>
        <v>3.92 B</v>
      </c>
      <c r="L49" s="37" t="str">
        <f t="shared" si="4"/>
        <v>3.67 B</v>
      </c>
    </row>
    <row r="50" spans="2:12" ht="19.5" thickBot="1" x14ac:dyDescent="0.4"/>
    <row r="51" spans="2:12" ht="19.5" thickBot="1" x14ac:dyDescent="0.4">
      <c r="B51" s="32" t="s">
        <v>10</v>
      </c>
      <c r="C51" s="11" t="s">
        <v>12</v>
      </c>
      <c r="D51" s="11" t="s">
        <v>1</v>
      </c>
      <c r="E51" s="11" t="s">
        <v>42</v>
      </c>
      <c r="F51" s="11" t="s">
        <v>2</v>
      </c>
      <c r="G51" s="11" t="s">
        <v>3</v>
      </c>
      <c r="H51" s="11" t="s">
        <v>4</v>
      </c>
      <c r="I51" s="11" t="s">
        <v>5</v>
      </c>
      <c r="J51" s="11" t="s">
        <v>6</v>
      </c>
      <c r="K51" s="11" t="s">
        <v>7</v>
      </c>
      <c r="L51" s="11" t="s">
        <v>8</v>
      </c>
    </row>
    <row r="52" spans="2:12" ht="20.25" thickTop="1" thickBot="1" x14ac:dyDescent="0.4">
      <c r="B52" s="33" t="s">
        <v>16</v>
      </c>
      <c r="C52" s="12">
        <v>3582.164263107139</v>
      </c>
      <c r="D52" s="12">
        <v>3586.5965207498471</v>
      </c>
      <c r="E52" s="12">
        <v>3683.2709455954227</v>
      </c>
      <c r="F52" s="12">
        <v>3517.1836645225922</v>
      </c>
      <c r="G52" s="12">
        <v>3275.7078489892097</v>
      </c>
      <c r="H52" s="12">
        <v>3254.7484307906766</v>
      </c>
      <c r="I52" s="12">
        <v>3207.5024976650939</v>
      </c>
      <c r="J52" s="12">
        <v>3101.4836819504667</v>
      </c>
      <c r="K52" s="12">
        <v>2867.943924646775</v>
      </c>
      <c r="L52" s="12">
        <v>2674.7375795596945</v>
      </c>
    </row>
    <row r="53" spans="2:12" ht="19.5" thickBot="1" x14ac:dyDescent="0.4">
      <c r="B53" s="34" t="s">
        <v>17</v>
      </c>
      <c r="C53" s="13">
        <v>21.423213242900481</v>
      </c>
      <c r="D53" s="13">
        <v>42.554413208309917</v>
      </c>
      <c r="E53" s="13">
        <v>110.36505440457771</v>
      </c>
      <c r="F53" s="13">
        <v>69.220076197411572</v>
      </c>
      <c r="G53" s="13">
        <v>147.12095808647075</v>
      </c>
      <c r="H53" s="13">
        <v>211.69125182292615</v>
      </c>
      <c r="I53" s="13">
        <v>259.35929867265952</v>
      </c>
      <c r="J53" s="13">
        <v>286.84639399448537</v>
      </c>
      <c r="K53" s="13">
        <v>256.30066101803402</v>
      </c>
      <c r="L53" s="13">
        <v>221.17455509717246</v>
      </c>
    </row>
    <row r="54" spans="2:12" ht="19.5" thickBot="1" x14ac:dyDescent="0.4">
      <c r="B54" s="35" t="s">
        <v>18</v>
      </c>
      <c r="C54" s="14">
        <v>99.691999999999993</v>
      </c>
      <c r="D54" s="14">
        <v>87.559000000000196</v>
      </c>
      <c r="E54" s="14">
        <v>83.377999999999702</v>
      </c>
      <c r="F54" s="14">
        <v>96.138491480889328</v>
      </c>
      <c r="G54" s="14">
        <v>96.85584207376327</v>
      </c>
      <c r="H54" s="14">
        <v>106.0584144467712</v>
      </c>
      <c r="I54" s="14">
        <v>120.61119606625967</v>
      </c>
      <c r="J54" s="14">
        <v>126.61120131478299</v>
      </c>
      <c r="K54" s="14">
        <v>132.21518814484341</v>
      </c>
      <c r="L54" s="14">
        <v>133.87212180262941</v>
      </c>
    </row>
    <row r="55" spans="2:12" ht="19.5" thickBot="1" x14ac:dyDescent="0.4">
      <c r="B55" s="34" t="s">
        <v>19</v>
      </c>
      <c r="C55" s="13">
        <v>140.01600000000002</v>
      </c>
      <c r="D55" s="13">
        <v>132.46299999999999</v>
      </c>
      <c r="E55" s="13">
        <v>167.52500000000001</v>
      </c>
      <c r="F55" s="13">
        <v>207.45917274278605</v>
      </c>
      <c r="G55" s="13">
        <v>284.55003075567822</v>
      </c>
      <c r="H55" s="13">
        <v>345.23512647314027</v>
      </c>
      <c r="I55" s="13">
        <v>361.97744738358455</v>
      </c>
      <c r="J55" s="13">
        <v>384.91623493190298</v>
      </c>
      <c r="K55" s="13">
        <v>373.3719391305309</v>
      </c>
      <c r="L55" s="13">
        <v>362.08902024854825</v>
      </c>
    </row>
    <row r="56" spans="2:12" ht="20.25" thickTop="1" thickBot="1" x14ac:dyDescent="0.4">
      <c r="B56" s="36" t="s">
        <v>9</v>
      </c>
      <c r="C56" s="15">
        <v>3843.2954763500397</v>
      </c>
      <c r="D56" s="15">
        <v>3849.1739339581568</v>
      </c>
      <c r="E56" s="15">
        <v>4044.5390000000002</v>
      </c>
      <c r="F56" s="15">
        <v>3890.0014049436791</v>
      </c>
      <c r="G56" s="15">
        <v>3804.2346799051215</v>
      </c>
      <c r="H56" s="15">
        <v>3917.7332235335139</v>
      </c>
      <c r="I56" s="15">
        <v>3949.4504397875976</v>
      </c>
      <c r="J56" s="15">
        <v>3899.8575121916383</v>
      </c>
      <c r="K56" s="15">
        <v>3629.8317129401835</v>
      </c>
      <c r="L56" s="15">
        <v>3391.8732767080446</v>
      </c>
    </row>
    <row r="57" spans="2:12" x14ac:dyDescent="0.35">
      <c r="C57" s="37" t="str">
        <f>_xlfn.CONCAT(ROUND(SUM(C52:C55)/1000,2), " B")</f>
        <v>3.84 B</v>
      </c>
      <c r="D57" s="37" t="str">
        <f t="shared" ref="D57:L57" si="5">_xlfn.CONCAT(ROUND(SUM(D52:D55)/1000,2), " B")</f>
        <v>3.85 B</v>
      </c>
      <c r="E57" s="37" t="str">
        <f t="shared" si="5"/>
        <v>4.04 B</v>
      </c>
      <c r="F57" s="37" t="str">
        <f t="shared" si="5"/>
        <v>3.89 B</v>
      </c>
      <c r="G57" s="37" t="str">
        <f t="shared" si="5"/>
        <v>3.8 B</v>
      </c>
      <c r="H57" s="37" t="str">
        <f t="shared" si="5"/>
        <v>3.92 B</v>
      </c>
      <c r="I57" s="37" t="str">
        <f t="shared" si="5"/>
        <v>3.95 B</v>
      </c>
      <c r="J57" s="37" t="str">
        <f t="shared" si="5"/>
        <v>3.9 B</v>
      </c>
      <c r="K57" s="37" t="str">
        <f t="shared" si="5"/>
        <v>3.63 B</v>
      </c>
      <c r="L57" s="37" t="str">
        <f t="shared" si="5"/>
        <v>3.39 B</v>
      </c>
    </row>
    <row r="62" spans="2:12" x14ac:dyDescent="0.35">
      <c r="B62" s="21" t="s">
        <v>37</v>
      </c>
    </row>
    <row r="63" spans="2:12" x14ac:dyDescent="0.35">
      <c r="B63" s="1" t="s">
        <v>41</v>
      </c>
    </row>
    <row r="64" spans="2:12" ht="19.5" thickBot="1" x14ac:dyDescent="0.4"/>
    <row r="65" spans="2:12" ht="19.5" thickBot="1" x14ac:dyDescent="0.4">
      <c r="B65" s="27" t="s">
        <v>0</v>
      </c>
      <c r="C65" s="2" t="s">
        <v>12</v>
      </c>
      <c r="D65" s="2" t="s">
        <v>1</v>
      </c>
      <c r="E65" s="2" t="s">
        <v>42</v>
      </c>
      <c r="F65" s="2" t="s">
        <v>2</v>
      </c>
      <c r="G65" s="2" t="s">
        <v>3</v>
      </c>
      <c r="H65" s="2" t="s">
        <v>4</v>
      </c>
      <c r="I65" s="2" t="s">
        <v>5</v>
      </c>
      <c r="J65" s="2" t="s">
        <v>6</v>
      </c>
      <c r="K65" s="2" t="s">
        <v>7</v>
      </c>
      <c r="L65" s="2" t="s">
        <v>8</v>
      </c>
    </row>
    <row r="66" spans="2:12" ht="20.25" thickTop="1" thickBot="1" x14ac:dyDescent="0.4">
      <c r="B66" s="28" t="s">
        <v>16</v>
      </c>
      <c r="C66" s="7">
        <v>57.691000000000003</v>
      </c>
      <c r="D66" s="7">
        <v>114.777</v>
      </c>
      <c r="E66" s="7">
        <v>210.48400000000001</v>
      </c>
      <c r="F66" s="7">
        <v>237.26861594607715</v>
      </c>
      <c r="G66" s="7">
        <v>242.77805717308976</v>
      </c>
      <c r="H66" s="7">
        <v>230.2542969330828</v>
      </c>
      <c r="I66" s="7">
        <v>198.41380121043986</v>
      </c>
      <c r="J66" s="7">
        <v>169.42549108053205</v>
      </c>
      <c r="K66" s="7">
        <v>146.09215862399699</v>
      </c>
      <c r="L66" s="7">
        <v>125.63105210168219</v>
      </c>
    </row>
    <row r="67" spans="2:12" ht="19.5" thickBot="1" x14ac:dyDescent="0.4">
      <c r="B67" s="29" t="s">
        <v>17</v>
      </c>
      <c r="C67" s="8">
        <v>0</v>
      </c>
      <c r="D67" s="8">
        <v>0</v>
      </c>
      <c r="E67" s="8">
        <v>0</v>
      </c>
      <c r="F67" s="8">
        <v>1.4106495883274444</v>
      </c>
      <c r="G67" s="8">
        <v>3.4151343109421788</v>
      </c>
      <c r="H67" s="8">
        <v>5.4513928723363136</v>
      </c>
      <c r="I67" s="8">
        <v>6.0605571305694346</v>
      </c>
      <c r="J67" s="8">
        <v>6.2206968278892774</v>
      </c>
      <c r="K67" s="8">
        <v>5.9989944487276246</v>
      </c>
      <c r="L67" s="8">
        <v>5.6324807949907605</v>
      </c>
    </row>
    <row r="68" spans="2:12" ht="19.5" thickBot="1" x14ac:dyDescent="0.4">
      <c r="B68" s="30" t="s">
        <v>18</v>
      </c>
      <c r="C68" s="9">
        <v>0.33599999999999852</v>
      </c>
      <c r="D68" s="9">
        <v>0.19799999999999329</v>
      </c>
      <c r="E68" s="9">
        <v>0.1939999999999884</v>
      </c>
      <c r="F68" s="9">
        <v>0.17944366000892698</v>
      </c>
      <c r="G68" s="9">
        <v>0.15332477876749556</v>
      </c>
      <c r="H68" s="9">
        <v>0.11122228600386261</v>
      </c>
      <c r="I68" s="9">
        <v>0.17044672596492855</v>
      </c>
      <c r="J68" s="9">
        <v>0.64653956407000801</v>
      </c>
      <c r="K68" s="9">
        <v>1.5638274444244662</v>
      </c>
      <c r="L68" s="9">
        <v>2.1942137360957696</v>
      </c>
    </row>
    <row r="69" spans="2:12" ht="19.5" thickBot="1" x14ac:dyDescent="0.4">
      <c r="B69" s="29" t="s">
        <v>19</v>
      </c>
      <c r="C69" s="8">
        <v>0.39400000000000002</v>
      </c>
      <c r="D69" s="8">
        <v>0.191</v>
      </c>
      <c r="E69" s="8">
        <v>0.20499999999999999</v>
      </c>
      <c r="F69" s="8">
        <v>0.40295969376462215</v>
      </c>
      <c r="G69" s="8">
        <v>1.001132260445835</v>
      </c>
      <c r="H69" s="8">
        <v>1.2083427045374611</v>
      </c>
      <c r="I69" s="8">
        <v>1.4101184947072174</v>
      </c>
      <c r="J69" s="8">
        <v>2.1577190359820579</v>
      </c>
      <c r="K69" s="8">
        <v>2.7444459802985541</v>
      </c>
      <c r="L69" s="8">
        <v>3.1497368393385585</v>
      </c>
    </row>
    <row r="70" spans="2:12" ht="19.5" thickBot="1" x14ac:dyDescent="0.4">
      <c r="B70" s="31" t="s">
        <v>9</v>
      </c>
      <c r="C70" s="10">
        <v>58.420962436887343</v>
      </c>
      <c r="D70" s="10">
        <v>115.16600000000001</v>
      </c>
      <c r="E70" s="10">
        <v>210.88300000000001</v>
      </c>
      <c r="F70" s="10">
        <v>239.26166888817812</v>
      </c>
      <c r="G70" s="10">
        <v>247.34764852324528</v>
      </c>
      <c r="H70" s="10">
        <v>237.02525479596045</v>
      </c>
      <c r="I70" s="10">
        <v>206.05492356168142</v>
      </c>
      <c r="J70" s="10">
        <v>178.45044650847339</v>
      </c>
      <c r="K70" s="10">
        <v>156.39942649744765</v>
      </c>
      <c r="L70" s="10">
        <v>136.60748347210728</v>
      </c>
    </row>
    <row r="71" spans="2:12" x14ac:dyDescent="0.35"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2:12" ht="19.5" thickBot="1" x14ac:dyDescent="0.4"/>
    <row r="73" spans="2:12" ht="19.5" thickBot="1" x14ac:dyDescent="0.4">
      <c r="B73" s="27" t="s">
        <v>11</v>
      </c>
      <c r="C73" s="2" t="s">
        <v>12</v>
      </c>
      <c r="D73" s="2" t="s">
        <v>1</v>
      </c>
      <c r="E73" s="2" t="s">
        <v>42</v>
      </c>
      <c r="F73" s="2" t="s">
        <v>2</v>
      </c>
      <c r="G73" s="2" t="s">
        <v>3</v>
      </c>
      <c r="H73" s="2" t="s">
        <v>4</v>
      </c>
      <c r="I73" s="2" t="s">
        <v>5</v>
      </c>
      <c r="J73" s="2" t="s">
        <v>6</v>
      </c>
      <c r="K73" s="2" t="s">
        <v>7</v>
      </c>
      <c r="L73" s="2" t="s">
        <v>8</v>
      </c>
    </row>
    <row r="74" spans="2:12" ht="20.25" thickTop="1" thickBot="1" x14ac:dyDescent="0.4">
      <c r="B74" s="28" t="s">
        <v>16</v>
      </c>
      <c r="C74" s="7">
        <v>57.691000000000003</v>
      </c>
      <c r="D74" s="7">
        <v>114.777</v>
      </c>
      <c r="E74" s="7">
        <v>210.48400000000001</v>
      </c>
      <c r="F74" s="7">
        <v>228.66270216565053</v>
      </c>
      <c r="G74" s="7">
        <v>230.05479481912923</v>
      </c>
      <c r="H74" s="7">
        <v>216.37017030745332</v>
      </c>
      <c r="I74" s="7">
        <v>184.75133612078614</v>
      </c>
      <c r="J74" s="7">
        <v>156.73812207173231</v>
      </c>
      <c r="K74" s="7">
        <v>134.33291267754217</v>
      </c>
      <c r="L74" s="7">
        <v>119.67185369773313</v>
      </c>
    </row>
    <row r="75" spans="2:12" ht="19.5" thickBot="1" x14ac:dyDescent="0.4">
      <c r="B75" s="29" t="s">
        <v>17</v>
      </c>
      <c r="C75" s="8">
        <v>0</v>
      </c>
      <c r="D75" s="8">
        <v>0</v>
      </c>
      <c r="E75" s="8">
        <v>0</v>
      </c>
      <c r="F75" s="8">
        <v>1.3781477180772359</v>
      </c>
      <c r="G75" s="8">
        <v>2.5280692151671738</v>
      </c>
      <c r="H75" s="8">
        <v>3.2113636988154504</v>
      </c>
      <c r="I75" s="8">
        <v>3.373209109851381</v>
      </c>
      <c r="J75" s="8">
        <v>3.4478809245176891</v>
      </c>
      <c r="K75" s="8">
        <v>3.2892866628903894</v>
      </c>
      <c r="L75" s="8">
        <v>3.0370162444306938</v>
      </c>
    </row>
    <row r="76" spans="2:12" ht="19.5" thickBot="1" x14ac:dyDescent="0.4">
      <c r="B76" s="30" t="s">
        <v>18</v>
      </c>
      <c r="C76" s="9">
        <v>0.33599999999999852</v>
      </c>
      <c r="D76" s="9">
        <v>0.19799999999999329</v>
      </c>
      <c r="E76" s="9">
        <v>0.1939999999999884</v>
      </c>
      <c r="F76" s="9">
        <v>0.17944366000892698</v>
      </c>
      <c r="G76" s="9">
        <v>0.15332477876749556</v>
      </c>
      <c r="H76" s="9">
        <v>0.11122228600386261</v>
      </c>
      <c r="I76" s="9">
        <v>0.10611827537601123</v>
      </c>
      <c r="J76" s="9">
        <v>0.43917551523044268</v>
      </c>
      <c r="K76" s="9">
        <v>0.98162955681953934</v>
      </c>
      <c r="L76" s="9">
        <v>1.0490543200177576</v>
      </c>
    </row>
    <row r="77" spans="2:12" ht="19.5" thickBot="1" x14ac:dyDescent="0.4">
      <c r="B77" s="29" t="s">
        <v>19</v>
      </c>
      <c r="C77" s="8">
        <v>0.39400000000000002</v>
      </c>
      <c r="D77" s="8">
        <v>0.191</v>
      </c>
      <c r="E77" s="8">
        <v>0.20499999999999999</v>
      </c>
      <c r="F77" s="8">
        <v>0.40295969376462215</v>
      </c>
      <c r="G77" s="8">
        <v>1.001132260445835</v>
      </c>
      <c r="H77" s="8">
        <v>1.2083427045374611</v>
      </c>
      <c r="I77" s="8">
        <v>0.85828081347813467</v>
      </c>
      <c r="J77" s="8">
        <v>1.1650666985883018</v>
      </c>
      <c r="K77" s="8">
        <v>1.5061650248051406</v>
      </c>
      <c r="L77" s="8">
        <v>1.5627695205465661</v>
      </c>
    </row>
    <row r="78" spans="2:12" ht="19.5" thickBot="1" x14ac:dyDescent="0.4">
      <c r="B78" s="31" t="s">
        <v>9</v>
      </c>
      <c r="C78" s="10">
        <v>58.420962436887343</v>
      </c>
      <c r="D78" s="10">
        <v>115.16600000000001</v>
      </c>
      <c r="E78" s="10">
        <v>210.88300000000001</v>
      </c>
      <c r="F78" s="10">
        <v>230.6232532375013</v>
      </c>
      <c r="G78" s="10">
        <v>233.73732107350972</v>
      </c>
      <c r="H78" s="10">
        <v>220.90109899681011</v>
      </c>
      <c r="I78" s="10">
        <v>189.08894431949167</v>
      </c>
      <c r="J78" s="10">
        <v>161.79024521006872</v>
      </c>
      <c r="K78" s="10">
        <v>140.10999392205724</v>
      </c>
      <c r="L78" s="10">
        <v>125.32069378272814</v>
      </c>
    </row>
    <row r="80" spans="2:12" ht="19.5" thickBot="1" x14ac:dyDescent="0.4"/>
    <row r="81" spans="2:12" ht="19.5" thickBot="1" x14ac:dyDescent="0.4">
      <c r="B81" s="27" t="s">
        <v>10</v>
      </c>
      <c r="C81" s="2" t="s">
        <v>12</v>
      </c>
      <c r="D81" s="2" t="s">
        <v>1</v>
      </c>
      <c r="E81" s="2" t="s">
        <v>42</v>
      </c>
      <c r="F81" s="2" t="s">
        <v>2</v>
      </c>
      <c r="G81" s="2" t="s">
        <v>3</v>
      </c>
      <c r="H81" s="2" t="s">
        <v>4</v>
      </c>
      <c r="I81" s="2" t="s">
        <v>5</v>
      </c>
      <c r="J81" s="2" t="s">
        <v>6</v>
      </c>
      <c r="K81" s="2" t="s">
        <v>7</v>
      </c>
      <c r="L81" s="2" t="s">
        <v>8</v>
      </c>
    </row>
    <row r="82" spans="2:12" ht="20.25" thickTop="1" thickBot="1" x14ac:dyDescent="0.4">
      <c r="B82" s="28" t="s">
        <v>16</v>
      </c>
      <c r="C82" s="7">
        <v>57.691000000000003</v>
      </c>
      <c r="D82" s="7">
        <v>114.777</v>
      </c>
      <c r="E82" s="7">
        <v>210.48400000000001</v>
      </c>
      <c r="F82" s="7">
        <v>223.39524147221803</v>
      </c>
      <c r="G82" s="7">
        <v>224.31467319300421</v>
      </c>
      <c r="H82" s="7">
        <v>208.89750288450043</v>
      </c>
      <c r="I82" s="7">
        <v>173.62438730818556</v>
      </c>
      <c r="J82" s="7">
        <v>143.13769759992823</v>
      </c>
      <c r="K82" s="7">
        <v>119.63521968675644</v>
      </c>
      <c r="L82" s="7">
        <v>104.18997797577643</v>
      </c>
    </row>
    <row r="83" spans="2:12" ht="19.5" thickBot="1" x14ac:dyDescent="0.4">
      <c r="B83" s="29" t="s">
        <v>17</v>
      </c>
      <c r="C83" s="8">
        <v>0</v>
      </c>
      <c r="D83" s="8">
        <v>0</v>
      </c>
      <c r="E83" s="8">
        <v>0</v>
      </c>
      <c r="F83" s="8">
        <v>1.3781477180772359</v>
      </c>
      <c r="G83" s="8">
        <v>2.5280692151671738</v>
      </c>
      <c r="H83" s="8">
        <v>3.2113636988154504</v>
      </c>
      <c r="I83" s="8">
        <v>3.373209109851381</v>
      </c>
      <c r="J83" s="8">
        <v>3.4478809245176891</v>
      </c>
      <c r="K83" s="8">
        <v>3.2892866628903894</v>
      </c>
      <c r="L83" s="8">
        <v>3.0370162444306938</v>
      </c>
    </row>
    <row r="84" spans="2:12" ht="19.5" thickBot="1" x14ac:dyDescent="0.4">
      <c r="B84" s="30" t="s">
        <v>18</v>
      </c>
      <c r="C84" s="9">
        <v>0.33599999999999852</v>
      </c>
      <c r="D84" s="9">
        <v>0.19799999999999329</v>
      </c>
      <c r="E84" s="9">
        <v>0.1939999999999884</v>
      </c>
      <c r="F84" s="9">
        <v>0.17944366000892698</v>
      </c>
      <c r="G84" s="9">
        <v>0.15332477876749556</v>
      </c>
      <c r="H84" s="9">
        <v>0.11122228600386261</v>
      </c>
      <c r="I84" s="9">
        <v>0.10611827537601123</v>
      </c>
      <c r="J84" s="9">
        <v>0.43917551523044268</v>
      </c>
      <c r="K84" s="9">
        <v>0.98162955681953934</v>
      </c>
      <c r="L84" s="9">
        <v>1.0490543200177576</v>
      </c>
    </row>
    <row r="85" spans="2:12" ht="19.5" thickBot="1" x14ac:dyDescent="0.4">
      <c r="B85" s="29" t="s">
        <v>19</v>
      </c>
      <c r="C85" s="8">
        <v>0.39400000000000002</v>
      </c>
      <c r="D85" s="8">
        <v>0.191</v>
      </c>
      <c r="E85" s="8">
        <v>0.20499999999999999</v>
      </c>
      <c r="F85" s="8">
        <v>0.40295969376462215</v>
      </c>
      <c r="G85" s="8">
        <v>1.001132260445835</v>
      </c>
      <c r="H85" s="8">
        <v>1.2083427045374611</v>
      </c>
      <c r="I85" s="8">
        <v>0.85828081347813467</v>
      </c>
      <c r="J85" s="8">
        <v>1.1650666985883018</v>
      </c>
      <c r="K85" s="8">
        <v>1.5061650248051406</v>
      </c>
      <c r="L85" s="8">
        <v>1.5627695205465661</v>
      </c>
    </row>
    <row r="86" spans="2:12" ht="19.5" thickBot="1" x14ac:dyDescent="0.4">
      <c r="B86" s="31" t="s">
        <v>9</v>
      </c>
      <c r="C86" s="10">
        <v>58.420962436887343</v>
      </c>
      <c r="D86" s="10">
        <v>115.16600000000001</v>
      </c>
      <c r="E86" s="10">
        <v>210.88300000000001</v>
      </c>
      <c r="F86" s="10">
        <v>225.35579254406881</v>
      </c>
      <c r="G86" s="10">
        <v>227.9971994473847</v>
      </c>
      <c r="H86" s="10">
        <v>213.42843157385721</v>
      </c>
      <c r="I86" s="10">
        <v>177.9619955068911</v>
      </c>
      <c r="J86" s="10">
        <v>148.18982073826464</v>
      </c>
      <c r="K86" s="10">
        <v>125.41230093127152</v>
      </c>
      <c r="L86" s="10">
        <v>109.83881806077144</v>
      </c>
    </row>
    <row r="97" spans="2:12" ht="19.5" thickBot="1" x14ac:dyDescent="0.4"/>
    <row r="98" spans="2:12" ht="19.5" thickBot="1" x14ac:dyDescent="0.4">
      <c r="B98" s="27"/>
      <c r="C98" s="2" t="s">
        <v>12</v>
      </c>
      <c r="D98" s="2" t="s">
        <v>1</v>
      </c>
      <c r="E98" s="2" t="s">
        <v>42</v>
      </c>
      <c r="F98" s="2" t="s">
        <v>2</v>
      </c>
      <c r="G98" s="2" t="s">
        <v>3</v>
      </c>
      <c r="H98" s="2" t="s">
        <v>4</v>
      </c>
      <c r="I98" s="2" t="s">
        <v>5</v>
      </c>
      <c r="J98" s="2" t="s">
        <v>6</v>
      </c>
      <c r="K98" s="2" t="s">
        <v>7</v>
      </c>
      <c r="L98" s="2" t="s">
        <v>8</v>
      </c>
    </row>
    <row r="99" spans="2:12" ht="20.25" thickTop="1" thickBot="1" x14ac:dyDescent="0.4">
      <c r="B99" s="28" t="s">
        <v>23</v>
      </c>
      <c r="C99" s="39">
        <v>1.663066839156329</v>
      </c>
      <c r="D99" s="39">
        <v>1.6647148842357689</v>
      </c>
      <c r="E99" s="39">
        <v>1.62501744756931</v>
      </c>
      <c r="F99" s="39">
        <v>1.6448858991147597</v>
      </c>
      <c r="G99" s="39">
        <v>1.6785557048851818</v>
      </c>
      <c r="H99" s="39">
        <v>1.7503980090651765</v>
      </c>
      <c r="I99" s="39">
        <v>1.8100289871310589</v>
      </c>
      <c r="J99" s="39">
        <v>1.9088507888325135</v>
      </c>
      <c r="K99" s="39">
        <v>1.9302842228405088</v>
      </c>
      <c r="L99" s="39">
        <v>1.9073417655110327</v>
      </c>
    </row>
    <row r="100" spans="2:12" ht="20.25" thickTop="1" thickBot="1" x14ac:dyDescent="0.4">
      <c r="B100" s="29" t="s">
        <v>20</v>
      </c>
      <c r="C100" s="39">
        <v>1.663066839156329</v>
      </c>
      <c r="D100" s="39">
        <v>1.6647148842357689</v>
      </c>
      <c r="E100" s="39">
        <v>1.62501744756931</v>
      </c>
      <c r="F100" s="39">
        <v>1.6753649380440707</v>
      </c>
      <c r="G100" s="39">
        <v>1.7162323094066467</v>
      </c>
      <c r="H100" s="39">
        <v>1.7923101431170545</v>
      </c>
      <c r="I100" s="39">
        <v>1.8792269189321478</v>
      </c>
      <c r="J100" s="39">
        <v>2.0138598820686848</v>
      </c>
      <c r="K100" s="39">
        <v>2.0716447631019776</v>
      </c>
      <c r="L100" s="39">
        <v>2.0759445079945169</v>
      </c>
    </row>
    <row r="101" spans="2:12" ht="20.25" thickTop="1" thickBot="1" x14ac:dyDescent="0.4">
      <c r="B101" s="30" t="s">
        <v>22</v>
      </c>
      <c r="C101" s="39">
        <v>1.663066839156329</v>
      </c>
      <c r="D101" s="39">
        <v>1.6647148842357689</v>
      </c>
      <c r="E101" s="39">
        <v>1.62501744756931</v>
      </c>
      <c r="F101" s="39">
        <v>1.6448858991147597</v>
      </c>
      <c r="G101" s="39">
        <v>1.6785557048851818</v>
      </c>
      <c r="H101" s="39">
        <v>1.7503980090651765</v>
      </c>
      <c r="I101" s="39">
        <v>1.8100289871310589</v>
      </c>
      <c r="J101" s="39">
        <v>1.9088507888325135</v>
      </c>
      <c r="K101" s="39">
        <v>1.9302842228405088</v>
      </c>
      <c r="L101" s="39">
        <v>1.9073417655110327</v>
      </c>
    </row>
    <row r="102" spans="2:12" ht="20.25" thickTop="1" thickBot="1" x14ac:dyDescent="0.4">
      <c r="B102" s="29" t="s">
        <v>21</v>
      </c>
      <c r="C102" s="39">
        <v>1.663066839156329</v>
      </c>
      <c r="D102" s="39">
        <v>1.6647148842357689</v>
      </c>
      <c r="E102" s="39">
        <v>1.62501744756931</v>
      </c>
      <c r="F102" s="39">
        <v>1.6011007373158088</v>
      </c>
      <c r="G102" s="39">
        <v>1.5865902007117338</v>
      </c>
      <c r="H102" s="39">
        <v>1.6537394193905077</v>
      </c>
      <c r="I102" s="39">
        <v>1.72672001232412</v>
      </c>
      <c r="J102" s="39">
        <v>1.836059777113858</v>
      </c>
      <c r="K102" s="39">
        <v>1.8569818226525223</v>
      </c>
      <c r="L102" s="39">
        <v>1.8356242908020521</v>
      </c>
    </row>
    <row r="105" spans="2:12" ht="19.5" thickBot="1" x14ac:dyDescent="0.4"/>
    <row r="106" spans="2:12" ht="19.5" thickBot="1" x14ac:dyDescent="0.4">
      <c r="B106" s="27"/>
      <c r="C106" s="2" t="s">
        <v>12</v>
      </c>
      <c r="D106" s="2" t="s">
        <v>1</v>
      </c>
      <c r="E106" s="2" t="s">
        <v>42</v>
      </c>
      <c r="F106" s="2" t="s">
        <v>2</v>
      </c>
      <c r="G106" s="2" t="s">
        <v>3</v>
      </c>
      <c r="H106" s="2" t="s">
        <v>4</v>
      </c>
      <c r="I106" s="2" t="s">
        <v>5</v>
      </c>
      <c r="J106" s="2" t="s">
        <v>6</v>
      </c>
      <c r="K106" s="2" t="s">
        <v>7</v>
      </c>
      <c r="L106" s="2" t="s">
        <v>8</v>
      </c>
    </row>
    <row r="107" spans="2:12" ht="20.25" thickTop="1" thickBot="1" x14ac:dyDescent="0.4">
      <c r="B107" s="28" t="s">
        <v>23</v>
      </c>
      <c r="C107" s="39">
        <v>3.8432954763500398</v>
      </c>
      <c r="D107" s="39">
        <v>3.849173933958157</v>
      </c>
      <c r="E107" s="39">
        <v>4.0445390000000003</v>
      </c>
      <c r="F107" s="39">
        <v>4.0655088356398563</v>
      </c>
      <c r="G107" s="39">
        <v>3.9562373854051969</v>
      </c>
      <c r="H107" s="39">
        <v>4.1130940854584113</v>
      </c>
      <c r="I107" s="39">
        <v>4.2273830328328943</v>
      </c>
      <c r="J107" s="39">
        <v>4.2387309867500713</v>
      </c>
      <c r="K107" s="39">
        <v>3.9186333976539509</v>
      </c>
      <c r="L107" s="39">
        <v>3.6749872603417346</v>
      </c>
    </row>
    <row r="108" spans="2:12" ht="20.25" thickTop="1" thickBot="1" x14ac:dyDescent="0.4">
      <c r="B108" s="29" t="s">
        <v>20</v>
      </c>
      <c r="C108" s="39">
        <v>3.8432954763500398</v>
      </c>
      <c r="D108" s="39">
        <v>3.849173933958157</v>
      </c>
      <c r="E108" s="39">
        <v>4.0445390000000003</v>
      </c>
      <c r="F108" s="39">
        <v>4.1032571190789886</v>
      </c>
      <c r="G108" s="39">
        <v>4.1029849915638863</v>
      </c>
      <c r="H108" s="39">
        <v>4.3931868947997019</v>
      </c>
      <c r="I108" s="39">
        <v>4.6725759265205911</v>
      </c>
      <c r="J108" s="39">
        <v>4.7166438133759421</v>
      </c>
      <c r="K108" s="39">
        <v>4.4355208013677672</v>
      </c>
      <c r="L108" s="39">
        <v>4.2343992784734139</v>
      </c>
    </row>
    <row r="109" spans="2:12" ht="20.25" thickTop="1" thickBot="1" x14ac:dyDescent="0.4">
      <c r="B109" s="30" t="s">
        <v>22</v>
      </c>
      <c r="C109" s="39">
        <v>3.8432954763500398</v>
      </c>
      <c r="D109" s="39">
        <v>3.849173933958157</v>
      </c>
      <c r="E109" s="39">
        <v>4.0445390000000003</v>
      </c>
      <c r="F109" s="39">
        <v>4.0655088356398563</v>
      </c>
      <c r="G109" s="39">
        <v>3.9562373854051969</v>
      </c>
      <c r="H109" s="39">
        <v>4.1130940854584113</v>
      </c>
      <c r="I109" s="39">
        <v>4.2273830328328943</v>
      </c>
      <c r="J109" s="39">
        <v>4.2387309867500713</v>
      </c>
      <c r="K109" s="39">
        <v>3.9186333976539509</v>
      </c>
      <c r="L109" s="39">
        <v>3.6749872603417346</v>
      </c>
    </row>
    <row r="110" spans="2:12" ht="20.25" thickTop="1" thickBot="1" x14ac:dyDescent="0.4">
      <c r="B110" s="29" t="s">
        <v>21</v>
      </c>
      <c r="C110" s="39">
        <v>3.8432954763500398</v>
      </c>
      <c r="D110" s="39">
        <v>3.849173933958157</v>
      </c>
      <c r="E110" s="39">
        <v>4.0445390000000003</v>
      </c>
      <c r="F110" s="39">
        <v>3.8900014049436789</v>
      </c>
      <c r="G110" s="39">
        <v>3.8042346799051217</v>
      </c>
      <c r="H110" s="39">
        <v>3.9177332235335141</v>
      </c>
      <c r="I110" s="39">
        <v>3.9494504397875976</v>
      </c>
      <c r="J110" s="39">
        <v>3.8998575121916383</v>
      </c>
      <c r="K110" s="39">
        <v>3.6298317129401836</v>
      </c>
      <c r="L110" s="39">
        <v>3.3918732767080444</v>
      </c>
    </row>
    <row r="113" spans="2:12" ht="19.5" thickBot="1" x14ac:dyDescent="0.4"/>
    <row r="114" spans="2:12" ht="19.5" thickBot="1" x14ac:dyDescent="0.4">
      <c r="B114" s="27"/>
      <c r="C114" s="2" t="s">
        <v>12</v>
      </c>
      <c r="D114" s="2" t="s">
        <v>1</v>
      </c>
      <c r="E114" s="2" t="s">
        <v>42</v>
      </c>
      <c r="F114" s="2" t="s">
        <v>2</v>
      </c>
      <c r="G114" s="2" t="s">
        <v>3</v>
      </c>
      <c r="H114" s="2" t="s">
        <v>4</v>
      </c>
      <c r="I114" s="2" t="s">
        <v>5</v>
      </c>
      <c r="J114" s="2" t="s">
        <v>6</v>
      </c>
      <c r="K114" s="2" t="s">
        <v>7</v>
      </c>
      <c r="L114" s="2" t="s">
        <v>8</v>
      </c>
    </row>
    <row r="115" spans="2:12" ht="20.25" thickTop="1" thickBot="1" x14ac:dyDescent="0.4">
      <c r="B115" s="28" t="s">
        <v>23</v>
      </c>
      <c r="C115" s="7">
        <v>58.420962436887343</v>
      </c>
      <c r="D115" s="7">
        <v>115.16600000000001</v>
      </c>
      <c r="E115" s="7">
        <v>210.88300000000001</v>
      </c>
      <c r="F115" s="7">
        <v>230.6232532375013</v>
      </c>
      <c r="G115" s="7">
        <v>233.73732107350972</v>
      </c>
      <c r="H115" s="7">
        <v>220.90109899681011</v>
      </c>
      <c r="I115" s="7">
        <v>189.08894431949167</v>
      </c>
      <c r="J115" s="7">
        <v>161.79024521006872</v>
      </c>
      <c r="K115" s="7">
        <v>140.10999392205724</v>
      </c>
      <c r="L115" s="7">
        <v>125.32069378272814</v>
      </c>
    </row>
    <row r="116" spans="2:12" ht="20.25" thickTop="1" thickBot="1" x14ac:dyDescent="0.4">
      <c r="B116" s="29" t="s">
        <v>20</v>
      </c>
      <c r="C116" s="7">
        <v>58.420962436887343</v>
      </c>
      <c r="D116" s="7">
        <v>115.16600000000001</v>
      </c>
      <c r="E116" s="7">
        <v>210.88300000000001</v>
      </c>
      <c r="F116" s="7">
        <v>239.26166888817812</v>
      </c>
      <c r="G116" s="7">
        <v>247.34764852324528</v>
      </c>
      <c r="H116" s="7">
        <v>237.02525479596045</v>
      </c>
      <c r="I116" s="7">
        <v>206.05492356168142</v>
      </c>
      <c r="J116" s="7">
        <v>178.45044650847339</v>
      </c>
      <c r="K116" s="7">
        <v>156.39942649744765</v>
      </c>
      <c r="L116" s="7">
        <v>136.60748347210728</v>
      </c>
    </row>
    <row r="117" spans="2:12" ht="20.25" thickTop="1" thickBot="1" x14ac:dyDescent="0.4">
      <c r="B117" s="30" t="s">
        <v>22</v>
      </c>
      <c r="C117" s="7">
        <v>58.420962436887343</v>
      </c>
      <c r="D117" s="7">
        <v>115.16600000000001</v>
      </c>
      <c r="E117" s="7">
        <v>210.88300000000001</v>
      </c>
      <c r="F117" s="7">
        <v>230.6232532375013</v>
      </c>
      <c r="G117" s="7">
        <v>233.73732107350972</v>
      </c>
      <c r="H117" s="7">
        <v>220.90109899681011</v>
      </c>
      <c r="I117" s="7">
        <v>189.08894431949167</v>
      </c>
      <c r="J117" s="7">
        <v>161.79024521006872</v>
      </c>
      <c r="K117" s="7">
        <v>140.10999392205724</v>
      </c>
      <c r="L117" s="7">
        <v>125.32069378272814</v>
      </c>
    </row>
    <row r="118" spans="2:12" ht="20.25" thickTop="1" thickBot="1" x14ac:dyDescent="0.4">
      <c r="B118" s="29" t="s">
        <v>21</v>
      </c>
      <c r="C118" s="7">
        <v>58.420962436887343</v>
      </c>
      <c r="D118" s="7">
        <v>115.16600000000001</v>
      </c>
      <c r="E118" s="7">
        <v>210.88300000000001</v>
      </c>
      <c r="F118" s="7">
        <v>225.35579254406881</v>
      </c>
      <c r="G118" s="7">
        <v>227.9971994473847</v>
      </c>
      <c r="H118" s="7">
        <v>213.42843157385721</v>
      </c>
      <c r="I118" s="7">
        <v>177.9619955068911</v>
      </c>
      <c r="J118" s="7">
        <v>148.18982073826464</v>
      </c>
      <c r="K118" s="7">
        <v>125.41230093127152</v>
      </c>
      <c r="L118" s="7">
        <v>109.83881806077144</v>
      </c>
    </row>
    <row r="120" spans="2:12" x14ac:dyDescent="0.35">
      <c r="C120" s="40"/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2:12" x14ac:dyDescent="0.35">
      <c r="C121" s="40"/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2:12" x14ac:dyDescent="0.35">
      <c r="C122" s="40"/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2:12" x14ac:dyDescent="0.35">
      <c r="C123" s="40"/>
      <c r="D123" s="40"/>
      <c r="E123" s="40"/>
      <c r="F123" s="40"/>
      <c r="G123" s="40"/>
      <c r="H123" s="40"/>
      <c r="I123" s="40"/>
      <c r="J123" s="40"/>
      <c r="K123" s="40"/>
      <c r="L123" s="40"/>
    </row>
    <row r="130" spans="2:12" ht="19.5" thickBot="1" x14ac:dyDescent="0.4"/>
    <row r="131" spans="2:12" ht="19.5" thickBot="1" x14ac:dyDescent="0.4">
      <c r="B131" s="27"/>
      <c r="C131" s="2" t="s">
        <v>12</v>
      </c>
      <c r="D131" s="2" t="s">
        <v>1</v>
      </c>
      <c r="E131" s="2" t="s">
        <v>38</v>
      </c>
      <c r="F131" s="2" t="s">
        <v>2</v>
      </c>
      <c r="G131" s="2" t="s">
        <v>3</v>
      </c>
      <c r="H131" s="2" t="s">
        <v>4</v>
      </c>
      <c r="I131" s="2" t="s">
        <v>5</v>
      </c>
      <c r="J131" s="2" t="s">
        <v>6</v>
      </c>
      <c r="K131" s="2" t="s">
        <v>7</v>
      </c>
      <c r="L131" s="2" t="s">
        <v>8</v>
      </c>
    </row>
    <row r="132" spans="2:12" ht="20.25" thickTop="1" thickBot="1" x14ac:dyDescent="0.4">
      <c r="B132" s="28" t="s">
        <v>23</v>
      </c>
      <c r="C132" s="7">
        <f>+C99</f>
        <v>1.663066839156329</v>
      </c>
      <c r="D132" s="7">
        <f t="shared" ref="D132:L132" si="6">+D99</f>
        <v>1.6647148842357689</v>
      </c>
      <c r="E132" s="7">
        <f t="shared" si="6"/>
        <v>1.62501744756931</v>
      </c>
      <c r="F132" s="7">
        <f t="shared" si="6"/>
        <v>1.6448858991147597</v>
      </c>
      <c r="G132" s="7">
        <f t="shared" si="6"/>
        <v>1.6785557048851818</v>
      </c>
      <c r="H132" s="7">
        <f t="shared" si="6"/>
        <v>1.7503980090651765</v>
      </c>
      <c r="I132" s="7">
        <f t="shared" si="6"/>
        <v>1.8100289871310589</v>
      </c>
      <c r="J132" s="7">
        <f t="shared" si="6"/>
        <v>1.9088507888325135</v>
      </c>
      <c r="K132" s="7">
        <f t="shared" si="6"/>
        <v>1.9302842228405088</v>
      </c>
      <c r="L132" s="7">
        <f t="shared" si="6"/>
        <v>1.9073417655110327</v>
      </c>
    </row>
    <row r="133" spans="2:12" ht="19.5" thickBot="1" x14ac:dyDescent="0.4">
      <c r="B133" s="29" t="s">
        <v>20</v>
      </c>
      <c r="C133" s="8">
        <f>+C100</f>
        <v>1.663066839156329</v>
      </c>
      <c r="D133" s="8">
        <f t="shared" ref="D133:L133" si="7">+D100</f>
        <v>1.6647148842357689</v>
      </c>
      <c r="E133" s="8">
        <f t="shared" si="7"/>
        <v>1.62501744756931</v>
      </c>
      <c r="F133" s="8">
        <f t="shared" si="7"/>
        <v>1.6753649380440707</v>
      </c>
      <c r="G133" s="8">
        <f t="shared" si="7"/>
        <v>1.7162323094066467</v>
      </c>
      <c r="H133" s="8">
        <f t="shared" si="7"/>
        <v>1.7923101431170545</v>
      </c>
      <c r="I133" s="8">
        <f t="shared" si="7"/>
        <v>1.8792269189321478</v>
      </c>
      <c r="J133" s="8">
        <f t="shared" si="7"/>
        <v>2.0138598820686848</v>
      </c>
      <c r="K133" s="8">
        <f t="shared" si="7"/>
        <v>2.0716447631019776</v>
      </c>
      <c r="L133" s="8">
        <f t="shared" si="7"/>
        <v>2.0759445079945169</v>
      </c>
    </row>
    <row r="134" spans="2:12" ht="19.5" thickBot="1" x14ac:dyDescent="0.4">
      <c r="B134" s="30" t="s">
        <v>21</v>
      </c>
      <c r="C134" s="9">
        <f>+C102</f>
        <v>1.663066839156329</v>
      </c>
      <c r="D134" s="9">
        <f t="shared" ref="D134:L134" si="8">+D102</f>
        <v>1.6647148842357689</v>
      </c>
      <c r="E134" s="9">
        <f t="shared" si="8"/>
        <v>1.62501744756931</v>
      </c>
      <c r="F134" s="9">
        <f t="shared" si="8"/>
        <v>1.6011007373158088</v>
      </c>
      <c r="G134" s="9">
        <f t="shared" si="8"/>
        <v>1.5865902007117338</v>
      </c>
      <c r="H134" s="9">
        <f t="shared" si="8"/>
        <v>1.6537394193905077</v>
      </c>
      <c r="I134" s="9">
        <f t="shared" si="8"/>
        <v>1.72672001232412</v>
      </c>
      <c r="J134" s="9">
        <f t="shared" si="8"/>
        <v>1.836059777113858</v>
      </c>
      <c r="K134" s="9">
        <f t="shared" si="8"/>
        <v>1.8569818226525223</v>
      </c>
      <c r="L134" s="9">
        <f t="shared" si="8"/>
        <v>1.8356242908020521</v>
      </c>
    </row>
    <row r="135" spans="2:12" ht="19.5" thickBot="1" x14ac:dyDescent="0.4">
      <c r="B135" s="29" t="s">
        <v>13</v>
      </c>
      <c r="C135" s="8">
        <f>+C134</f>
        <v>1.663066839156329</v>
      </c>
      <c r="D135" s="8">
        <f t="shared" ref="D135:L135" si="9">+D134</f>
        <v>1.6647148842357689</v>
      </c>
      <c r="E135" s="8">
        <f t="shared" si="9"/>
        <v>1.62501744756931</v>
      </c>
      <c r="F135" s="8">
        <f t="shared" si="9"/>
        <v>1.6011007373158088</v>
      </c>
      <c r="G135" s="8">
        <f t="shared" si="9"/>
        <v>1.5865902007117338</v>
      </c>
      <c r="H135" s="8">
        <f t="shared" si="9"/>
        <v>1.6537394193905077</v>
      </c>
      <c r="I135" s="8">
        <f t="shared" si="9"/>
        <v>1.72672001232412</v>
      </c>
      <c r="J135" s="8">
        <f t="shared" si="9"/>
        <v>1.836059777113858</v>
      </c>
      <c r="K135" s="8">
        <f t="shared" si="9"/>
        <v>1.8569818226525223</v>
      </c>
      <c r="L135" s="8">
        <f t="shared" si="9"/>
        <v>1.8356242908020521</v>
      </c>
    </row>
    <row r="136" spans="2:12" ht="19.5" thickBot="1" x14ac:dyDescent="0.4">
      <c r="B136" s="30" t="s">
        <v>14</v>
      </c>
      <c r="C136" s="9">
        <f>+C133-C134</f>
        <v>0</v>
      </c>
      <c r="D136" s="9">
        <f t="shared" ref="D136:L136" si="10">+D133-D134</f>
        <v>0</v>
      </c>
      <c r="E136" s="9">
        <f t="shared" si="10"/>
        <v>0</v>
      </c>
      <c r="F136" s="9">
        <f t="shared" si="10"/>
        <v>7.4264200728261898E-2</v>
      </c>
      <c r="G136" s="9">
        <f t="shared" si="10"/>
        <v>0.12964210869491288</v>
      </c>
      <c r="H136" s="9">
        <f t="shared" si="10"/>
        <v>0.13857072372654677</v>
      </c>
      <c r="I136" s="9">
        <f t="shared" si="10"/>
        <v>0.15250690660802779</v>
      </c>
      <c r="J136" s="9">
        <f t="shared" si="10"/>
        <v>0.17780010495482679</v>
      </c>
      <c r="K136" s="9">
        <f t="shared" si="10"/>
        <v>0.21466294044945533</v>
      </c>
      <c r="L136" s="9">
        <f t="shared" si="10"/>
        <v>0.24032021719246477</v>
      </c>
    </row>
    <row r="139" spans="2:12" ht="19.5" thickBot="1" x14ac:dyDescent="0.4"/>
    <row r="140" spans="2:12" ht="19.5" thickBot="1" x14ac:dyDescent="0.4">
      <c r="B140" s="27"/>
      <c r="C140" s="2" t="s">
        <v>12</v>
      </c>
      <c r="D140" s="2" t="s">
        <v>1</v>
      </c>
      <c r="E140" s="2" t="s">
        <v>38</v>
      </c>
      <c r="F140" s="2" t="s">
        <v>2</v>
      </c>
      <c r="G140" s="2" t="s">
        <v>3</v>
      </c>
      <c r="H140" s="2" t="s">
        <v>4</v>
      </c>
      <c r="I140" s="2" t="s">
        <v>5</v>
      </c>
      <c r="J140" s="2" t="s">
        <v>6</v>
      </c>
      <c r="K140" s="2" t="s">
        <v>7</v>
      </c>
      <c r="L140" s="2" t="s">
        <v>8</v>
      </c>
    </row>
    <row r="141" spans="2:12" ht="20.25" thickTop="1" thickBot="1" x14ac:dyDescent="0.4">
      <c r="B141" s="28" t="s">
        <v>23</v>
      </c>
      <c r="C141" s="7">
        <f>+C107</f>
        <v>3.8432954763500398</v>
      </c>
      <c r="D141" s="7">
        <f t="shared" ref="D141:L141" si="11">+D107</f>
        <v>3.849173933958157</v>
      </c>
      <c r="E141" s="7">
        <f t="shared" si="11"/>
        <v>4.0445390000000003</v>
      </c>
      <c r="F141" s="7">
        <f t="shared" si="11"/>
        <v>4.0655088356398563</v>
      </c>
      <c r="G141" s="7">
        <f t="shared" si="11"/>
        <v>3.9562373854051969</v>
      </c>
      <c r="H141" s="7">
        <f t="shared" si="11"/>
        <v>4.1130940854584113</v>
      </c>
      <c r="I141" s="7">
        <f t="shared" si="11"/>
        <v>4.2273830328328943</v>
      </c>
      <c r="J141" s="7">
        <f t="shared" si="11"/>
        <v>4.2387309867500713</v>
      </c>
      <c r="K141" s="7">
        <f t="shared" si="11"/>
        <v>3.9186333976539509</v>
      </c>
      <c r="L141" s="7">
        <f t="shared" si="11"/>
        <v>3.6749872603417346</v>
      </c>
    </row>
    <row r="142" spans="2:12" ht="19.5" thickBot="1" x14ac:dyDescent="0.4">
      <c r="B142" s="29" t="s">
        <v>20</v>
      </c>
      <c r="C142" s="8">
        <f>+C108</f>
        <v>3.8432954763500398</v>
      </c>
      <c r="D142" s="8">
        <f t="shared" ref="D142:L142" si="12">+D108</f>
        <v>3.849173933958157</v>
      </c>
      <c r="E142" s="8">
        <f t="shared" si="12"/>
        <v>4.0445390000000003</v>
      </c>
      <c r="F142" s="8">
        <f t="shared" si="12"/>
        <v>4.1032571190789886</v>
      </c>
      <c r="G142" s="8">
        <f t="shared" si="12"/>
        <v>4.1029849915638863</v>
      </c>
      <c r="H142" s="8">
        <f t="shared" si="12"/>
        <v>4.3931868947997019</v>
      </c>
      <c r="I142" s="8">
        <f t="shared" si="12"/>
        <v>4.6725759265205911</v>
      </c>
      <c r="J142" s="8">
        <f t="shared" si="12"/>
        <v>4.7166438133759421</v>
      </c>
      <c r="K142" s="8">
        <f t="shared" si="12"/>
        <v>4.4355208013677672</v>
      </c>
      <c r="L142" s="8">
        <f t="shared" si="12"/>
        <v>4.2343992784734139</v>
      </c>
    </row>
    <row r="143" spans="2:12" ht="19.5" thickBot="1" x14ac:dyDescent="0.4">
      <c r="B143" s="30" t="s">
        <v>21</v>
      </c>
      <c r="C143" s="9">
        <f>+C110</f>
        <v>3.8432954763500398</v>
      </c>
      <c r="D143" s="9">
        <f t="shared" ref="D143:L143" si="13">+D110</f>
        <v>3.849173933958157</v>
      </c>
      <c r="E143" s="9">
        <f t="shared" si="13"/>
        <v>4.0445390000000003</v>
      </c>
      <c r="F143" s="9">
        <f t="shared" si="13"/>
        <v>3.8900014049436789</v>
      </c>
      <c r="G143" s="9">
        <f t="shared" si="13"/>
        <v>3.8042346799051217</v>
      </c>
      <c r="H143" s="9">
        <f t="shared" si="13"/>
        <v>3.9177332235335141</v>
      </c>
      <c r="I143" s="9">
        <f t="shared" si="13"/>
        <v>3.9494504397875976</v>
      </c>
      <c r="J143" s="9">
        <f t="shared" si="13"/>
        <v>3.8998575121916383</v>
      </c>
      <c r="K143" s="9">
        <f t="shared" si="13"/>
        <v>3.6298317129401836</v>
      </c>
      <c r="L143" s="9">
        <f t="shared" si="13"/>
        <v>3.3918732767080444</v>
      </c>
    </row>
    <row r="144" spans="2:12" ht="19.5" thickBot="1" x14ac:dyDescent="0.4">
      <c r="B144" s="29" t="s">
        <v>13</v>
      </c>
      <c r="C144" s="8">
        <f>+C143</f>
        <v>3.8432954763500398</v>
      </c>
      <c r="D144" s="8">
        <f t="shared" ref="D144:L144" si="14">+D143</f>
        <v>3.849173933958157</v>
      </c>
      <c r="E144" s="8">
        <f t="shared" si="14"/>
        <v>4.0445390000000003</v>
      </c>
      <c r="F144" s="8">
        <f t="shared" si="14"/>
        <v>3.8900014049436789</v>
      </c>
      <c r="G144" s="8">
        <f t="shared" si="14"/>
        <v>3.8042346799051217</v>
      </c>
      <c r="H144" s="8">
        <f t="shared" si="14"/>
        <v>3.9177332235335141</v>
      </c>
      <c r="I144" s="8">
        <f t="shared" si="14"/>
        <v>3.9494504397875976</v>
      </c>
      <c r="J144" s="8">
        <f t="shared" si="14"/>
        <v>3.8998575121916383</v>
      </c>
      <c r="K144" s="8">
        <f t="shared" si="14"/>
        <v>3.6298317129401836</v>
      </c>
      <c r="L144" s="8">
        <f t="shared" si="14"/>
        <v>3.3918732767080444</v>
      </c>
    </row>
    <row r="145" spans="2:12" ht="19.5" thickBot="1" x14ac:dyDescent="0.4">
      <c r="B145" s="30" t="s">
        <v>14</v>
      </c>
      <c r="C145" s="9">
        <f>+C142-C143</f>
        <v>0</v>
      </c>
      <c r="D145" s="9">
        <f t="shared" ref="D145:L145" si="15">+D142-D143</f>
        <v>0</v>
      </c>
      <c r="E145" s="9">
        <f t="shared" si="15"/>
        <v>0</v>
      </c>
      <c r="F145" s="9">
        <f t="shared" si="15"/>
        <v>0.21325571413530975</v>
      </c>
      <c r="G145" s="9">
        <f t="shared" si="15"/>
        <v>0.29875031165876464</v>
      </c>
      <c r="H145" s="9">
        <f t="shared" si="15"/>
        <v>0.47545367126618787</v>
      </c>
      <c r="I145" s="9">
        <f t="shared" si="15"/>
        <v>0.72312548673299348</v>
      </c>
      <c r="J145" s="9">
        <f t="shared" si="15"/>
        <v>0.81678630118430373</v>
      </c>
      <c r="K145" s="9">
        <f t="shared" si="15"/>
        <v>0.80568908842758358</v>
      </c>
      <c r="L145" s="9">
        <f t="shared" si="15"/>
        <v>0.84252600176536951</v>
      </c>
    </row>
    <row r="148" spans="2:12" ht="19.5" thickBot="1" x14ac:dyDescent="0.4"/>
    <row r="149" spans="2:12" ht="19.5" thickBot="1" x14ac:dyDescent="0.4">
      <c r="B149" s="27"/>
      <c r="C149" s="2" t="s">
        <v>12</v>
      </c>
      <c r="D149" s="2" t="s">
        <v>1</v>
      </c>
      <c r="E149" s="2" t="s">
        <v>38</v>
      </c>
      <c r="F149" s="2" t="s">
        <v>2</v>
      </c>
      <c r="G149" s="2" t="s">
        <v>3</v>
      </c>
      <c r="H149" s="2" t="s">
        <v>4</v>
      </c>
      <c r="I149" s="2" t="s">
        <v>5</v>
      </c>
      <c r="J149" s="2" t="s">
        <v>6</v>
      </c>
      <c r="K149" s="2" t="s">
        <v>7</v>
      </c>
      <c r="L149" s="2" t="s">
        <v>8</v>
      </c>
    </row>
    <row r="150" spans="2:12" ht="20.25" thickTop="1" thickBot="1" x14ac:dyDescent="0.4">
      <c r="B150" s="28" t="s">
        <v>23</v>
      </c>
      <c r="C150" s="7">
        <f>+C115</f>
        <v>58.420962436887343</v>
      </c>
      <c r="D150" s="7">
        <f t="shared" ref="D150:L150" si="16">+D115</f>
        <v>115.16600000000001</v>
      </c>
      <c r="E150" s="7">
        <f t="shared" si="16"/>
        <v>210.88300000000001</v>
      </c>
      <c r="F150" s="7">
        <f t="shared" si="16"/>
        <v>230.6232532375013</v>
      </c>
      <c r="G150" s="7">
        <f t="shared" si="16"/>
        <v>233.73732107350972</v>
      </c>
      <c r="H150" s="7">
        <f t="shared" si="16"/>
        <v>220.90109899681011</v>
      </c>
      <c r="I150" s="7">
        <f t="shared" si="16"/>
        <v>189.08894431949167</v>
      </c>
      <c r="J150" s="7">
        <f t="shared" si="16"/>
        <v>161.79024521006872</v>
      </c>
      <c r="K150" s="7">
        <f t="shared" si="16"/>
        <v>140.10999392205724</v>
      </c>
      <c r="L150" s="7">
        <f t="shared" si="16"/>
        <v>125.32069378272814</v>
      </c>
    </row>
    <row r="151" spans="2:12" ht="19.5" thickBot="1" x14ac:dyDescent="0.4">
      <c r="B151" s="29" t="s">
        <v>20</v>
      </c>
      <c r="C151" s="8">
        <f>+C116</f>
        <v>58.420962436887343</v>
      </c>
      <c r="D151" s="8">
        <f t="shared" ref="D151:L151" si="17">+D116</f>
        <v>115.16600000000001</v>
      </c>
      <c r="E151" s="8">
        <f t="shared" si="17"/>
        <v>210.88300000000001</v>
      </c>
      <c r="F151" s="8">
        <f t="shared" si="17"/>
        <v>239.26166888817812</v>
      </c>
      <c r="G151" s="8">
        <f t="shared" si="17"/>
        <v>247.34764852324528</v>
      </c>
      <c r="H151" s="8">
        <f t="shared" si="17"/>
        <v>237.02525479596045</v>
      </c>
      <c r="I151" s="8">
        <f t="shared" si="17"/>
        <v>206.05492356168142</v>
      </c>
      <c r="J151" s="8">
        <f t="shared" si="17"/>
        <v>178.45044650847339</v>
      </c>
      <c r="K151" s="8">
        <f t="shared" si="17"/>
        <v>156.39942649744765</v>
      </c>
      <c r="L151" s="8">
        <f t="shared" si="17"/>
        <v>136.60748347210728</v>
      </c>
    </row>
    <row r="152" spans="2:12" ht="19.5" thickBot="1" x14ac:dyDescent="0.4">
      <c r="B152" s="30" t="s">
        <v>21</v>
      </c>
      <c r="C152" s="9">
        <f>+C118</f>
        <v>58.420962436887343</v>
      </c>
      <c r="D152" s="9">
        <f t="shared" ref="D152:L152" si="18">+D118</f>
        <v>115.16600000000001</v>
      </c>
      <c r="E152" s="9">
        <f t="shared" si="18"/>
        <v>210.88300000000001</v>
      </c>
      <c r="F152" s="9">
        <f t="shared" si="18"/>
        <v>225.35579254406881</v>
      </c>
      <c r="G152" s="9">
        <f t="shared" si="18"/>
        <v>227.9971994473847</v>
      </c>
      <c r="H152" s="9">
        <f t="shared" si="18"/>
        <v>213.42843157385721</v>
      </c>
      <c r="I152" s="9">
        <f t="shared" si="18"/>
        <v>177.9619955068911</v>
      </c>
      <c r="J152" s="9">
        <f t="shared" si="18"/>
        <v>148.18982073826464</v>
      </c>
      <c r="K152" s="9">
        <f t="shared" si="18"/>
        <v>125.41230093127152</v>
      </c>
      <c r="L152" s="9">
        <f t="shared" si="18"/>
        <v>109.83881806077144</v>
      </c>
    </row>
    <row r="153" spans="2:12" ht="19.5" thickBot="1" x14ac:dyDescent="0.4">
      <c r="B153" s="29" t="s">
        <v>13</v>
      </c>
      <c r="C153" s="8">
        <f>+C152</f>
        <v>58.420962436887343</v>
      </c>
      <c r="D153" s="8">
        <f t="shared" ref="D153:L153" si="19">+D152</f>
        <v>115.16600000000001</v>
      </c>
      <c r="E153" s="8">
        <f t="shared" si="19"/>
        <v>210.88300000000001</v>
      </c>
      <c r="F153" s="8">
        <f t="shared" si="19"/>
        <v>225.35579254406881</v>
      </c>
      <c r="G153" s="8">
        <f t="shared" si="19"/>
        <v>227.9971994473847</v>
      </c>
      <c r="H153" s="8">
        <f t="shared" si="19"/>
        <v>213.42843157385721</v>
      </c>
      <c r="I153" s="8">
        <f t="shared" si="19"/>
        <v>177.9619955068911</v>
      </c>
      <c r="J153" s="8">
        <f t="shared" si="19"/>
        <v>148.18982073826464</v>
      </c>
      <c r="K153" s="8">
        <f t="shared" si="19"/>
        <v>125.41230093127152</v>
      </c>
      <c r="L153" s="8">
        <f t="shared" si="19"/>
        <v>109.83881806077144</v>
      </c>
    </row>
    <row r="154" spans="2:12" ht="19.5" thickBot="1" x14ac:dyDescent="0.4">
      <c r="B154" s="30" t="s">
        <v>14</v>
      </c>
      <c r="C154" s="9">
        <f>+C151-C152</f>
        <v>0</v>
      </c>
      <c r="D154" s="9">
        <f t="shared" ref="D154:L154" si="20">+D151-D152</f>
        <v>0</v>
      </c>
      <c r="E154" s="9">
        <f t="shared" si="20"/>
        <v>0</v>
      </c>
      <c r="F154" s="9">
        <f t="shared" si="20"/>
        <v>13.905876344109316</v>
      </c>
      <c r="G154" s="9">
        <f t="shared" si="20"/>
        <v>19.350449075860581</v>
      </c>
      <c r="H154" s="9">
        <f t="shared" si="20"/>
        <v>23.596823222103239</v>
      </c>
      <c r="I154" s="9">
        <f t="shared" si="20"/>
        <v>28.09292805479032</v>
      </c>
      <c r="J154" s="9">
        <f t="shared" si="20"/>
        <v>30.260625770208748</v>
      </c>
      <c r="K154" s="9">
        <f t="shared" si="20"/>
        <v>30.987125566176132</v>
      </c>
      <c r="L154" s="9">
        <f t="shared" si="20"/>
        <v>26.768665411335832</v>
      </c>
    </row>
    <row r="165" spans="2:12" ht="19.5" thickBot="1" x14ac:dyDescent="0.4"/>
    <row r="166" spans="2:12" ht="19.5" thickBot="1" x14ac:dyDescent="0.4">
      <c r="B166" s="27"/>
      <c r="C166" s="2" t="s">
        <v>12</v>
      </c>
      <c r="D166" s="2" t="s">
        <v>1</v>
      </c>
      <c r="E166" s="2" t="s">
        <v>42</v>
      </c>
      <c r="F166" s="2" t="s">
        <v>2</v>
      </c>
      <c r="G166" s="2" t="s">
        <v>3</v>
      </c>
      <c r="H166" s="2" t="s">
        <v>4</v>
      </c>
      <c r="I166" s="2" t="s">
        <v>5</v>
      </c>
      <c r="J166" s="2" t="s">
        <v>6</v>
      </c>
      <c r="K166" s="2" t="s">
        <v>7</v>
      </c>
      <c r="L166" s="2" t="s">
        <v>8</v>
      </c>
    </row>
    <row r="167" spans="2:12" ht="20.25" thickTop="1" thickBot="1" x14ac:dyDescent="0.4">
      <c r="B167" s="28" t="s">
        <v>23</v>
      </c>
      <c r="C167" s="39">
        <v>1.663066839156329</v>
      </c>
      <c r="D167" s="39">
        <v>1.6647148842357689</v>
      </c>
      <c r="E167" s="39">
        <v>1.62501744756931</v>
      </c>
      <c r="F167" s="39">
        <v>1.6448858991147597</v>
      </c>
      <c r="G167" s="39">
        <v>1.6785557048851818</v>
      </c>
      <c r="H167" s="39">
        <v>1.7503980090651765</v>
      </c>
      <c r="I167" s="39">
        <v>1.8100289871310589</v>
      </c>
      <c r="J167" s="39">
        <v>1.9088507888325135</v>
      </c>
      <c r="K167" s="39">
        <v>1.9302842228405088</v>
      </c>
      <c r="L167" s="39">
        <v>1.9073417655110327</v>
      </c>
    </row>
    <row r="168" spans="2:12" ht="20.25" thickTop="1" thickBot="1" x14ac:dyDescent="0.4">
      <c r="B168" s="28" t="s">
        <v>46</v>
      </c>
      <c r="C168" s="39">
        <v>1.663066839156329</v>
      </c>
      <c r="D168" s="39">
        <v>1.6647148842357689</v>
      </c>
      <c r="E168" s="39">
        <v>1.62501744756931</v>
      </c>
      <c r="F168" s="39">
        <v>1.6448858991147595</v>
      </c>
      <c r="G168" s="39">
        <v>1.6785557048851818</v>
      </c>
      <c r="H168" s="39">
        <v>1.7503980090651763</v>
      </c>
      <c r="I168" s="39">
        <v>1.8100289871310602</v>
      </c>
      <c r="J168" s="39">
        <v>1.9088507888325126</v>
      </c>
      <c r="K168" s="39">
        <v>1.9302842228405079</v>
      </c>
      <c r="L168" s="39">
        <v>1.9073417655110325</v>
      </c>
    </row>
    <row r="169" spans="2:12" ht="20.25" thickTop="1" thickBot="1" x14ac:dyDescent="0.4">
      <c r="B169" s="29" t="s">
        <v>40</v>
      </c>
      <c r="C169" s="39">
        <v>1.663066839156329</v>
      </c>
      <c r="D169" s="39">
        <v>1.6647148842357689</v>
      </c>
      <c r="E169" s="39">
        <v>1.62501744756931</v>
      </c>
      <c r="F169" s="39">
        <v>1.644929525314633</v>
      </c>
      <c r="G169" s="39">
        <v>1.6790797594394204</v>
      </c>
      <c r="H169" s="39">
        <v>1.7466722792456248</v>
      </c>
      <c r="I169" s="39">
        <v>1.8075909651425981</v>
      </c>
      <c r="J169" s="39">
        <v>1.915995679561491</v>
      </c>
      <c r="K169" s="39">
        <v>1.9454727007936368</v>
      </c>
      <c r="L169" s="39">
        <v>1.9230804384515416</v>
      </c>
    </row>
    <row r="170" spans="2:12" ht="20.25" thickTop="1" thickBot="1" x14ac:dyDescent="0.4">
      <c r="B170" s="30" t="s">
        <v>47</v>
      </c>
      <c r="C170" s="39">
        <v>1.663066839156329</v>
      </c>
      <c r="D170" s="39">
        <v>1.6647148842357689</v>
      </c>
      <c r="E170" s="39">
        <v>1.62501744756931</v>
      </c>
      <c r="F170" s="39">
        <v>1.6512914078475132</v>
      </c>
      <c r="G170" s="39">
        <v>1.6846237085310987</v>
      </c>
      <c r="H170" s="39">
        <v>1.7350220360679929</v>
      </c>
      <c r="I170" s="39">
        <v>1.7957496645609505</v>
      </c>
      <c r="J170" s="39">
        <v>1.8997389849230555</v>
      </c>
      <c r="K170" s="39">
        <v>1.9284389789475651</v>
      </c>
      <c r="L170" s="39">
        <v>1.9083250134003777</v>
      </c>
    </row>
    <row r="172" spans="2:12" ht="19.5" thickBot="1" x14ac:dyDescent="0.4"/>
    <row r="173" spans="2:12" ht="19.5" thickBot="1" x14ac:dyDescent="0.4">
      <c r="B173" s="27"/>
      <c r="C173" s="2" t="s">
        <v>12</v>
      </c>
      <c r="D173" s="2" t="s">
        <v>1</v>
      </c>
      <c r="E173" s="2" t="s">
        <v>42</v>
      </c>
      <c r="F173" s="2" t="s">
        <v>2</v>
      </c>
      <c r="G173" s="2" t="s">
        <v>3</v>
      </c>
      <c r="H173" s="2" t="s">
        <v>4</v>
      </c>
      <c r="I173" s="2" t="s">
        <v>5</v>
      </c>
      <c r="J173" s="2" t="s">
        <v>6</v>
      </c>
      <c r="K173" s="2" t="s">
        <v>7</v>
      </c>
      <c r="L173" s="2" t="s">
        <v>8</v>
      </c>
    </row>
    <row r="174" spans="2:12" ht="20.25" thickTop="1" thickBot="1" x14ac:dyDescent="0.4">
      <c r="B174" s="28" t="s">
        <v>23</v>
      </c>
      <c r="C174" s="39">
        <v>3.8432954763500398</v>
      </c>
      <c r="D174" s="39">
        <v>3.849173933958157</v>
      </c>
      <c r="E174" s="39">
        <v>4.0445390000000003</v>
      </c>
      <c r="F174" s="39">
        <v>4.0655088356398563</v>
      </c>
      <c r="G174" s="39">
        <v>3.9562373854051969</v>
      </c>
      <c r="H174" s="39">
        <v>4.1130940854584113</v>
      </c>
      <c r="I174" s="39">
        <v>4.2273830328328943</v>
      </c>
      <c r="J174" s="39">
        <v>4.2387309867500713</v>
      </c>
      <c r="K174" s="39">
        <v>3.9186333976539509</v>
      </c>
      <c r="L174" s="39">
        <v>3.6749872603417346</v>
      </c>
    </row>
    <row r="175" spans="2:12" ht="20.25" thickTop="1" thickBot="1" x14ac:dyDescent="0.4">
      <c r="B175" s="28" t="s">
        <v>46</v>
      </c>
      <c r="C175" s="39">
        <v>3.8432954763500398</v>
      </c>
      <c r="D175" s="39">
        <v>3.849173933958157</v>
      </c>
      <c r="E175" s="39">
        <v>4.0445390000000003</v>
      </c>
      <c r="F175" s="39">
        <v>4.0655088356398563</v>
      </c>
      <c r="G175" s="39">
        <v>3.9562373854051969</v>
      </c>
      <c r="H175" s="39">
        <v>4.1130940854584122</v>
      </c>
      <c r="I175" s="39">
        <v>4.2273830328328952</v>
      </c>
      <c r="J175" s="39">
        <v>4.2387309867500722</v>
      </c>
      <c r="K175" s="39">
        <v>3.91863339765395</v>
      </c>
      <c r="L175" s="39">
        <v>3.674987260341736</v>
      </c>
    </row>
    <row r="176" spans="2:12" ht="20.25" thickTop="1" thickBot="1" x14ac:dyDescent="0.4">
      <c r="B176" s="29" t="s">
        <v>40</v>
      </c>
      <c r="C176" s="39">
        <v>3.8432954763500398</v>
      </c>
      <c r="D176" s="39">
        <v>3.849173933958157</v>
      </c>
      <c r="E176" s="39">
        <v>4.0445390000000003</v>
      </c>
      <c r="F176" s="39">
        <v>4.0217688210760256</v>
      </c>
      <c r="G176" s="39">
        <v>3.9259528158583277</v>
      </c>
      <c r="H176" s="39">
        <v>4.0911678929981941</v>
      </c>
      <c r="I176" s="39">
        <v>4.2102363361685704</v>
      </c>
      <c r="J176" s="39">
        <v>4.2391967584871404</v>
      </c>
      <c r="K176" s="39">
        <v>3.9310855783678194</v>
      </c>
      <c r="L176" s="39">
        <v>3.6811794217207043</v>
      </c>
    </row>
    <row r="177" spans="2:12" ht="20.25" thickTop="1" thickBot="1" x14ac:dyDescent="0.4">
      <c r="B177" s="30" t="s">
        <v>47</v>
      </c>
      <c r="C177" s="39">
        <v>3.8432954763500398</v>
      </c>
      <c r="D177" s="39">
        <v>3.849173933958157</v>
      </c>
      <c r="E177" s="39">
        <v>4.0445390000000003</v>
      </c>
      <c r="F177" s="39">
        <v>3.9769361451881293</v>
      </c>
      <c r="G177" s="39">
        <v>3.9235393789035244</v>
      </c>
      <c r="H177" s="39">
        <v>4.0816433049591065</v>
      </c>
      <c r="I177" s="39">
        <v>4.1969606731531934</v>
      </c>
      <c r="J177" s="39">
        <v>4.2390868459682256</v>
      </c>
      <c r="K177" s="39">
        <v>3.937148660845589</v>
      </c>
      <c r="L177" s="39">
        <v>3.6931607377489071</v>
      </c>
    </row>
    <row r="179" spans="2:12" ht="19.5" thickBot="1" x14ac:dyDescent="0.4"/>
    <row r="180" spans="2:12" ht="19.5" thickBot="1" x14ac:dyDescent="0.4">
      <c r="B180" s="27"/>
      <c r="C180" s="2" t="s">
        <v>12</v>
      </c>
      <c r="D180" s="2" t="s">
        <v>1</v>
      </c>
      <c r="E180" s="2" t="s">
        <v>42</v>
      </c>
      <c r="F180" s="2" t="s">
        <v>2</v>
      </c>
      <c r="G180" s="2" t="s">
        <v>3</v>
      </c>
      <c r="H180" s="2" t="s">
        <v>4</v>
      </c>
      <c r="I180" s="2" t="s">
        <v>5</v>
      </c>
      <c r="J180" s="2" t="s">
        <v>6</v>
      </c>
      <c r="K180" s="2" t="s">
        <v>7</v>
      </c>
      <c r="L180" s="2" t="s">
        <v>8</v>
      </c>
    </row>
    <row r="181" spans="2:12" ht="20.25" thickTop="1" thickBot="1" x14ac:dyDescent="0.4">
      <c r="B181" s="28" t="s">
        <v>23</v>
      </c>
      <c r="C181" s="7">
        <v>58.420962436887343</v>
      </c>
      <c r="D181" s="7">
        <v>115.16600000000001</v>
      </c>
      <c r="E181" s="7">
        <v>210.88300000000001</v>
      </c>
      <c r="F181" s="7">
        <v>230.6232532375013</v>
      </c>
      <c r="G181" s="7">
        <v>233.73732107350972</v>
      </c>
      <c r="H181" s="7">
        <v>220.90109899681011</v>
      </c>
      <c r="I181" s="7">
        <v>189.08894431949167</v>
      </c>
      <c r="J181" s="7">
        <v>161.79024521006872</v>
      </c>
      <c r="K181" s="7">
        <v>140.10999392205724</v>
      </c>
      <c r="L181" s="7">
        <v>125.32069378272814</v>
      </c>
    </row>
    <row r="182" spans="2:12" ht="20.25" thickTop="1" thickBot="1" x14ac:dyDescent="0.4">
      <c r="B182" s="28" t="s">
        <v>46</v>
      </c>
      <c r="C182" s="7">
        <v>58.420962436887343</v>
      </c>
      <c r="D182" s="7">
        <v>115.16600000000001</v>
      </c>
      <c r="E182" s="7">
        <v>210.88300000000001</v>
      </c>
      <c r="F182" s="7">
        <v>230.6232532375013</v>
      </c>
      <c r="G182" s="7">
        <v>233.73732107350978</v>
      </c>
      <c r="H182" s="7">
        <v>220.90109899681011</v>
      </c>
      <c r="I182" s="7">
        <v>189.0889443194917</v>
      </c>
      <c r="J182" s="7">
        <v>161.79024521006875</v>
      </c>
      <c r="K182" s="7">
        <v>140.10999392205724</v>
      </c>
      <c r="L182" s="7">
        <v>125.32069378272813</v>
      </c>
    </row>
    <row r="183" spans="2:12" ht="19.5" thickBot="1" x14ac:dyDescent="0.4">
      <c r="B183" s="29" t="s">
        <v>40</v>
      </c>
      <c r="C183" s="8">
        <v>58.420962436887343</v>
      </c>
      <c r="D183" s="8">
        <v>115.16600000000001</v>
      </c>
      <c r="E183" s="8">
        <v>210.88300000000001</v>
      </c>
      <c r="F183" s="8">
        <v>216.81037662123103</v>
      </c>
      <c r="G183" s="8">
        <v>223.92192017814986</v>
      </c>
      <c r="H183" s="8">
        <v>214.02301168708721</v>
      </c>
      <c r="I183" s="8">
        <v>186.02706923461187</v>
      </c>
      <c r="J183" s="8">
        <v>161.72127064423347</v>
      </c>
      <c r="K183" s="8">
        <v>142.10489665233732</v>
      </c>
      <c r="L183" s="8">
        <v>127.34422226142969</v>
      </c>
    </row>
    <row r="184" spans="2:12" ht="19.5" thickBot="1" x14ac:dyDescent="0.4">
      <c r="B184" s="30" t="s">
        <v>47</v>
      </c>
      <c r="C184" s="9">
        <v>58.420962436887343</v>
      </c>
      <c r="D184" s="9">
        <v>115.16600000000001</v>
      </c>
      <c r="E184" s="9">
        <v>210.88300000000001</v>
      </c>
      <c r="F184" s="9">
        <v>216.81037662123103</v>
      </c>
      <c r="G184" s="9">
        <v>226.30589022965668</v>
      </c>
      <c r="H184" s="9">
        <v>214.02301168708721</v>
      </c>
      <c r="I184" s="9">
        <v>186.0270692346119</v>
      </c>
      <c r="J184" s="9">
        <v>162.77235697380081</v>
      </c>
      <c r="K184" s="9">
        <v>143.46367357321483</v>
      </c>
      <c r="L184" s="9">
        <v>128.65579882551563</v>
      </c>
    </row>
    <row r="204" spans="2:22" x14ac:dyDescent="0.35">
      <c r="C204" s="1" t="s">
        <v>29</v>
      </c>
      <c r="D204" s="1" t="s">
        <v>12</v>
      </c>
      <c r="E204" s="1" t="s">
        <v>1</v>
      </c>
      <c r="F204" s="1" t="s">
        <v>2</v>
      </c>
      <c r="G204" s="1" t="s">
        <v>3</v>
      </c>
      <c r="H204" s="1" t="s">
        <v>4</v>
      </c>
      <c r="I204" s="1" t="s">
        <v>5</v>
      </c>
      <c r="J204" s="1" t="s">
        <v>6</v>
      </c>
      <c r="K204" s="1" t="s">
        <v>7</v>
      </c>
      <c r="L204" s="1" t="s">
        <v>8</v>
      </c>
    </row>
    <row r="205" spans="2:22" x14ac:dyDescent="0.35">
      <c r="B205" s="1" t="s">
        <v>30</v>
      </c>
      <c r="C205" s="1">
        <v>1678.8320000000001</v>
      </c>
      <c r="D205" s="1">
        <v>1663.0429999999999</v>
      </c>
      <c r="E205" s="1">
        <v>1664.7080000000001</v>
      </c>
      <c r="F205" s="1">
        <v>1729.8104847245149</v>
      </c>
      <c r="G205" s="1">
        <v>1799.4581682205292</v>
      </c>
      <c r="H205" s="1">
        <v>1830.7771771017326</v>
      </c>
      <c r="I205" s="1">
        <v>1867.3541566198212</v>
      </c>
      <c r="J205" s="1">
        <v>1876.5372737314947</v>
      </c>
      <c r="K205" s="1">
        <v>1866.5953952987643</v>
      </c>
      <c r="L205" s="1">
        <v>1783.4384594163903</v>
      </c>
      <c r="M205" s="1">
        <f>+C205/1000</f>
        <v>1.6788320000000001</v>
      </c>
      <c r="N205" s="1">
        <f t="shared" ref="N205:V205" si="21">+D205/1000</f>
        <v>1.6630429999999998</v>
      </c>
      <c r="O205" s="1">
        <f t="shared" si="21"/>
        <v>1.6647080000000001</v>
      </c>
      <c r="P205" s="1">
        <f t="shared" si="21"/>
        <v>1.729810484724515</v>
      </c>
      <c r="Q205" s="1">
        <f t="shared" si="21"/>
        <v>1.7994581682205291</v>
      </c>
      <c r="R205" s="1">
        <f t="shared" si="21"/>
        <v>1.8307771771017327</v>
      </c>
      <c r="S205" s="1">
        <f t="shared" si="21"/>
        <v>1.8673541566198213</v>
      </c>
      <c r="T205" s="1">
        <f t="shared" si="21"/>
        <v>1.8765372737314947</v>
      </c>
      <c r="U205" s="1">
        <f t="shared" si="21"/>
        <v>1.8665953952987644</v>
      </c>
      <c r="V205" s="1">
        <f t="shared" si="21"/>
        <v>1.7834384594163903</v>
      </c>
    </row>
    <row r="206" spans="2:22" x14ac:dyDescent="0.35">
      <c r="B206" s="1" t="s">
        <v>31</v>
      </c>
      <c r="C206" s="1">
        <v>1678.8320000000001</v>
      </c>
      <c r="D206" s="1">
        <v>1663.0429999999999</v>
      </c>
      <c r="E206" s="1">
        <v>1664.7080000000001</v>
      </c>
      <c r="F206" s="1">
        <v>1729.8104847245149</v>
      </c>
      <c r="G206" s="1">
        <v>1799.4581682205292</v>
      </c>
      <c r="H206" s="1">
        <v>1830.7771771017326</v>
      </c>
      <c r="I206" s="1">
        <v>1867.3541566198212</v>
      </c>
      <c r="J206" s="1">
        <v>1876.5372737314947</v>
      </c>
      <c r="K206" s="1">
        <v>1866.5953952987643</v>
      </c>
      <c r="L206" s="1">
        <v>1783.4384594163903</v>
      </c>
      <c r="M206" s="1">
        <f t="shared" ref="M206:M208" si="22">+C206/1000</f>
        <v>1.6788320000000001</v>
      </c>
      <c r="N206" s="1">
        <f t="shared" ref="N206:N208" si="23">+D206/1000</f>
        <v>1.6630429999999998</v>
      </c>
      <c r="O206" s="1">
        <f t="shared" ref="O206:O208" si="24">+E206/1000</f>
        <v>1.6647080000000001</v>
      </c>
      <c r="P206" s="1">
        <f t="shared" ref="P206:P208" si="25">+F206/1000</f>
        <v>1.729810484724515</v>
      </c>
      <c r="Q206" s="1">
        <f t="shared" ref="Q206:Q208" si="26">+G206/1000</f>
        <v>1.7994581682205291</v>
      </c>
      <c r="R206" s="1">
        <f t="shared" ref="R206:R208" si="27">+H206/1000</f>
        <v>1.8307771771017327</v>
      </c>
      <c r="S206" s="1">
        <f t="shared" ref="S206:S208" si="28">+I206/1000</f>
        <v>1.8673541566198213</v>
      </c>
      <c r="T206" s="1">
        <f t="shared" ref="T206:T208" si="29">+J206/1000</f>
        <v>1.8765372737314947</v>
      </c>
      <c r="U206" s="1">
        <f t="shared" ref="U206:U208" si="30">+K206/1000</f>
        <v>1.8665953952987644</v>
      </c>
      <c r="V206" s="1">
        <f t="shared" ref="V206:V208" si="31">+L206/1000</f>
        <v>1.7834384594163903</v>
      </c>
    </row>
    <row r="207" spans="2:22" x14ac:dyDescent="0.35">
      <c r="B207" s="1" t="s">
        <v>32</v>
      </c>
      <c r="C207" s="1">
        <v>1678.8320000000001</v>
      </c>
      <c r="D207" s="1">
        <v>1663.0429999999999</v>
      </c>
      <c r="E207" s="1">
        <v>1664.7080000000001</v>
      </c>
      <c r="F207" s="1">
        <v>1745.5253774360431</v>
      </c>
      <c r="G207" s="1">
        <v>1924.7686143941169</v>
      </c>
      <c r="H207" s="1">
        <v>1956.2005165810754</v>
      </c>
      <c r="I207" s="1">
        <v>1973.0223452165096</v>
      </c>
      <c r="J207" s="1">
        <v>1931.6532398753525</v>
      </c>
      <c r="K207" s="1">
        <v>1950.4327279425422</v>
      </c>
      <c r="L207" s="1">
        <v>1866.1644871569595</v>
      </c>
      <c r="M207" s="1">
        <f t="shared" si="22"/>
        <v>1.6788320000000001</v>
      </c>
      <c r="N207" s="1">
        <f t="shared" si="23"/>
        <v>1.6630429999999998</v>
      </c>
      <c r="O207" s="1">
        <f t="shared" si="24"/>
        <v>1.6647080000000001</v>
      </c>
      <c r="P207" s="1">
        <f t="shared" si="25"/>
        <v>1.7455253774360431</v>
      </c>
      <c r="Q207" s="1">
        <f t="shared" si="26"/>
        <v>1.924768614394117</v>
      </c>
      <c r="R207" s="1">
        <f t="shared" si="27"/>
        <v>1.9562005165810754</v>
      </c>
      <c r="S207" s="1">
        <f t="shared" si="28"/>
        <v>1.9730223452165097</v>
      </c>
      <c r="T207" s="1">
        <f t="shared" si="29"/>
        <v>1.9316532398753525</v>
      </c>
      <c r="U207" s="1">
        <f t="shared" si="30"/>
        <v>1.9504327279425422</v>
      </c>
      <c r="V207" s="1">
        <f t="shared" si="31"/>
        <v>1.8661644871569594</v>
      </c>
    </row>
    <row r="208" spans="2:22" x14ac:dyDescent="0.35">
      <c r="B208" s="1" t="s">
        <v>33</v>
      </c>
      <c r="C208" s="1">
        <v>1678.8320000000001</v>
      </c>
      <c r="D208" s="1">
        <v>1663.0429999999999</v>
      </c>
      <c r="E208" s="1">
        <v>1664.7080000000001</v>
      </c>
      <c r="F208" s="1">
        <v>1867.8804506722186</v>
      </c>
      <c r="G208" s="1">
        <v>1984.6851620373443</v>
      </c>
      <c r="H208" s="1">
        <v>2013.7181290446758</v>
      </c>
      <c r="I208" s="1">
        <v>1986.379828831507</v>
      </c>
      <c r="J208" s="1">
        <v>1964.2926235543314</v>
      </c>
      <c r="K208" s="1">
        <v>1907.684405053167</v>
      </c>
      <c r="L208" s="1">
        <v>1768.3150167336885</v>
      </c>
      <c r="M208" s="1">
        <f t="shared" si="22"/>
        <v>1.6788320000000001</v>
      </c>
      <c r="N208" s="1">
        <f t="shared" si="23"/>
        <v>1.6630429999999998</v>
      </c>
      <c r="O208" s="1">
        <f t="shared" si="24"/>
        <v>1.6647080000000001</v>
      </c>
      <c r="P208" s="1">
        <f t="shared" si="25"/>
        <v>1.8678804506722186</v>
      </c>
      <c r="Q208" s="1">
        <f t="shared" si="26"/>
        <v>1.9846851620373442</v>
      </c>
      <c r="R208" s="1">
        <f t="shared" si="27"/>
        <v>2.0137181290446757</v>
      </c>
      <c r="S208" s="1">
        <f t="shared" si="28"/>
        <v>1.9863798288315069</v>
      </c>
      <c r="T208" s="1">
        <f t="shared" si="29"/>
        <v>1.9642926235543314</v>
      </c>
      <c r="U208" s="1">
        <f t="shared" si="30"/>
        <v>1.9076844050531669</v>
      </c>
      <c r="V208" s="1">
        <f t="shared" si="31"/>
        <v>1.7683150167336885</v>
      </c>
    </row>
    <row r="211" spans="2:22" x14ac:dyDescent="0.35">
      <c r="C211" s="1" t="s">
        <v>29</v>
      </c>
      <c r="D211" s="1" t="s">
        <v>12</v>
      </c>
      <c r="E211" s="1" t="s">
        <v>1</v>
      </c>
      <c r="F211" s="1" t="s">
        <v>2</v>
      </c>
      <c r="G211" s="1" t="s">
        <v>3</v>
      </c>
      <c r="H211" s="1" t="s">
        <v>4</v>
      </c>
      <c r="I211" s="1" t="s">
        <v>5</v>
      </c>
      <c r="J211" s="1" t="s">
        <v>6</v>
      </c>
      <c r="K211" s="1" t="s">
        <v>7</v>
      </c>
      <c r="L211" s="1" t="s">
        <v>8</v>
      </c>
    </row>
    <row r="212" spans="2:22" x14ac:dyDescent="0.35">
      <c r="B212" s="1" t="s">
        <v>30</v>
      </c>
      <c r="C212" s="1">
        <v>3805.8029999999999</v>
      </c>
      <c r="D212" s="1">
        <v>3843.2939999999999</v>
      </c>
      <c r="E212" s="1">
        <v>3849.1990000000001</v>
      </c>
      <c r="F212" s="1">
        <v>3853.9813298793288</v>
      </c>
      <c r="G212" s="1">
        <v>4008.4213621031045</v>
      </c>
      <c r="H212" s="1">
        <v>3929.3443905777754</v>
      </c>
      <c r="I212" s="1">
        <v>3781.7210505035782</v>
      </c>
      <c r="J212" s="1">
        <v>3818.1950872557786</v>
      </c>
      <c r="K212" s="1">
        <v>3841.4532075332463</v>
      </c>
      <c r="L212" s="1">
        <v>3597.7060197807905</v>
      </c>
      <c r="M212" s="1">
        <f>+C212/1000</f>
        <v>3.805803</v>
      </c>
      <c r="N212" s="1">
        <f t="shared" ref="N212:N215" si="32">+D212/1000</f>
        <v>3.8432939999999998</v>
      </c>
      <c r="O212" s="1">
        <f t="shared" ref="O212:O215" si="33">+E212/1000</f>
        <v>3.849199</v>
      </c>
      <c r="P212" s="1">
        <f t="shared" ref="P212:P215" si="34">+F212/1000</f>
        <v>3.8539813298793288</v>
      </c>
      <c r="Q212" s="1">
        <f t="shared" ref="Q212:Q215" si="35">+G212/1000</f>
        <v>4.0084213621031042</v>
      </c>
      <c r="R212" s="1">
        <f t="shared" ref="R212:R215" si="36">+H212/1000</f>
        <v>3.9293443905777754</v>
      </c>
      <c r="S212" s="1">
        <f t="shared" ref="S212:S215" si="37">+I212/1000</f>
        <v>3.7817210505035783</v>
      </c>
      <c r="T212" s="1">
        <f t="shared" ref="T212:T215" si="38">+J212/1000</f>
        <v>3.8181950872557788</v>
      </c>
      <c r="U212" s="1">
        <f t="shared" ref="U212:U215" si="39">+K212/1000</f>
        <v>3.8414532075332462</v>
      </c>
      <c r="V212" s="1">
        <f t="shared" ref="V212:V215" si="40">+L212/1000</f>
        <v>3.5977060197807904</v>
      </c>
    </row>
    <row r="213" spans="2:22" x14ac:dyDescent="0.35">
      <c r="B213" s="1" t="s">
        <v>31</v>
      </c>
      <c r="C213" s="1">
        <v>3805.8029999999999</v>
      </c>
      <c r="D213" s="1">
        <v>3843.2939999999999</v>
      </c>
      <c r="E213" s="1">
        <v>3849.1990000000001</v>
      </c>
      <c r="F213" s="1">
        <v>3853.9813298793288</v>
      </c>
      <c r="G213" s="1">
        <v>4008.4213621031045</v>
      </c>
      <c r="H213" s="1">
        <v>3929.3443905777754</v>
      </c>
      <c r="I213" s="1">
        <v>3781.7210505035782</v>
      </c>
      <c r="J213" s="1">
        <v>3818.1950872557786</v>
      </c>
      <c r="K213" s="1">
        <v>3841.4532075332463</v>
      </c>
      <c r="L213" s="1">
        <v>3597.7060197807905</v>
      </c>
      <c r="M213" s="1">
        <f t="shared" ref="M213:M215" si="41">+C213/1000</f>
        <v>3.805803</v>
      </c>
      <c r="N213" s="1">
        <f t="shared" si="32"/>
        <v>3.8432939999999998</v>
      </c>
      <c r="O213" s="1">
        <f t="shared" si="33"/>
        <v>3.849199</v>
      </c>
      <c r="P213" s="1">
        <f t="shared" si="34"/>
        <v>3.8539813298793288</v>
      </c>
      <c r="Q213" s="1">
        <f t="shared" si="35"/>
        <v>4.0084213621031042</v>
      </c>
      <c r="R213" s="1">
        <f t="shared" si="36"/>
        <v>3.9293443905777754</v>
      </c>
      <c r="S213" s="1">
        <f t="shared" si="37"/>
        <v>3.7817210505035783</v>
      </c>
      <c r="T213" s="1">
        <f t="shared" si="38"/>
        <v>3.8181950872557788</v>
      </c>
      <c r="U213" s="1">
        <f t="shared" si="39"/>
        <v>3.8414532075332462</v>
      </c>
      <c r="V213" s="1">
        <f t="shared" si="40"/>
        <v>3.5977060197807904</v>
      </c>
    </row>
    <row r="214" spans="2:22" x14ac:dyDescent="0.35">
      <c r="B214" s="1" t="s">
        <v>32</v>
      </c>
      <c r="C214" s="1">
        <v>3805.8029999999999</v>
      </c>
      <c r="D214" s="1">
        <v>3843.2939999999999</v>
      </c>
      <c r="E214" s="1">
        <v>3849.1990000000001</v>
      </c>
      <c r="F214" s="1">
        <v>3897.3586912194237</v>
      </c>
      <c r="G214" s="1">
        <v>4171.0532093079319</v>
      </c>
      <c r="H214" s="1">
        <v>4020.4358895044907</v>
      </c>
      <c r="I214" s="1">
        <v>3871.759705467417</v>
      </c>
      <c r="J214" s="1">
        <v>3808.5368742953601</v>
      </c>
      <c r="K214" s="1">
        <v>3890.9226921579211</v>
      </c>
      <c r="L214" s="1">
        <v>3686.7398991723076</v>
      </c>
      <c r="M214" s="1">
        <f t="shared" si="41"/>
        <v>3.805803</v>
      </c>
      <c r="N214" s="1">
        <f t="shared" si="32"/>
        <v>3.8432939999999998</v>
      </c>
      <c r="O214" s="1">
        <f t="shared" si="33"/>
        <v>3.849199</v>
      </c>
      <c r="P214" s="1">
        <f t="shared" si="34"/>
        <v>3.8973586912194236</v>
      </c>
      <c r="Q214" s="1">
        <f t="shared" si="35"/>
        <v>4.1710532093079316</v>
      </c>
      <c r="R214" s="1">
        <f t="shared" si="36"/>
        <v>4.0204358895044905</v>
      </c>
      <c r="S214" s="1">
        <f t="shared" si="37"/>
        <v>3.8717597054674169</v>
      </c>
      <c r="T214" s="1">
        <f t="shared" si="38"/>
        <v>3.8085368742953603</v>
      </c>
      <c r="U214" s="1">
        <f t="shared" si="39"/>
        <v>3.890922692157921</v>
      </c>
      <c r="V214" s="1">
        <f t="shared" si="40"/>
        <v>3.6867398991723075</v>
      </c>
    </row>
    <row r="215" spans="2:22" x14ac:dyDescent="0.35">
      <c r="B215" s="1" t="s">
        <v>33</v>
      </c>
      <c r="C215" s="1">
        <v>3805.8029999999999</v>
      </c>
      <c r="D215" s="1">
        <v>3843.2939999999999</v>
      </c>
      <c r="E215" s="1">
        <v>3849.1990000000001</v>
      </c>
      <c r="F215" s="1">
        <v>3864.8006672697143</v>
      </c>
      <c r="G215" s="1">
        <v>3984.2040761851117</v>
      </c>
      <c r="H215" s="1">
        <v>3873.9024739867909</v>
      </c>
      <c r="I215" s="1">
        <v>3740.67052893147</v>
      </c>
      <c r="J215" s="1">
        <v>3704.6844252891638</v>
      </c>
      <c r="K215" s="1">
        <v>3658.4302284003461</v>
      </c>
      <c r="L215" s="1">
        <v>3407.4157487246398</v>
      </c>
      <c r="M215" s="1">
        <f t="shared" si="41"/>
        <v>3.805803</v>
      </c>
      <c r="N215" s="1">
        <f t="shared" si="32"/>
        <v>3.8432939999999998</v>
      </c>
      <c r="O215" s="1">
        <f t="shared" si="33"/>
        <v>3.849199</v>
      </c>
      <c r="P215" s="1">
        <f t="shared" si="34"/>
        <v>3.8648006672697144</v>
      </c>
      <c r="Q215" s="1">
        <f t="shared" si="35"/>
        <v>3.9842040761851116</v>
      </c>
      <c r="R215" s="1">
        <f t="shared" si="36"/>
        <v>3.8739024739867909</v>
      </c>
      <c r="S215" s="1">
        <f t="shared" si="37"/>
        <v>3.7406705289314699</v>
      </c>
      <c r="T215" s="1">
        <f t="shared" si="38"/>
        <v>3.7046844252891638</v>
      </c>
      <c r="U215" s="1">
        <f t="shared" si="39"/>
        <v>3.6584302284003463</v>
      </c>
      <c r="V215" s="1">
        <f t="shared" si="40"/>
        <v>3.4074157487246399</v>
      </c>
    </row>
    <row r="218" spans="2:22" x14ac:dyDescent="0.35">
      <c r="C218" s="1" t="s">
        <v>29</v>
      </c>
      <c r="D218" s="1" t="s">
        <v>12</v>
      </c>
      <c r="E218" s="1" t="s">
        <v>1</v>
      </c>
      <c r="F218" s="1" t="s">
        <v>2</v>
      </c>
      <c r="G218" s="1" t="s">
        <v>3</v>
      </c>
      <c r="H218" s="1" t="s">
        <v>4</v>
      </c>
      <c r="I218" s="1" t="s">
        <v>5</v>
      </c>
      <c r="J218" s="1" t="s">
        <v>6</v>
      </c>
      <c r="K218" s="1" t="s">
        <v>7</v>
      </c>
      <c r="L218" s="1" t="s">
        <v>8</v>
      </c>
    </row>
    <row r="219" spans="2:22" x14ac:dyDescent="0.35">
      <c r="B219" s="1" t="s">
        <v>30</v>
      </c>
      <c r="C219" s="1">
        <v>26.350000000000005</v>
      </c>
      <c r="D219" s="1">
        <v>58.4</v>
      </c>
      <c r="E219" s="1">
        <v>115.36399999999999</v>
      </c>
      <c r="F219" s="1">
        <v>143.03470628393129</v>
      </c>
      <c r="G219" s="1">
        <v>131.13294254001792</v>
      </c>
      <c r="H219" s="1">
        <v>92.005080432121844</v>
      </c>
      <c r="I219" s="1">
        <v>62.171181314242979</v>
      </c>
      <c r="J219" s="1">
        <v>53.634075255201651</v>
      </c>
      <c r="K219" s="1">
        <v>51.61007388043037</v>
      </c>
      <c r="L219" s="1">
        <v>46.58363077427407</v>
      </c>
    </row>
    <row r="220" spans="2:22" x14ac:dyDescent="0.35">
      <c r="B220" s="1" t="s">
        <v>31</v>
      </c>
      <c r="C220" s="1">
        <v>26.350000000000005</v>
      </c>
      <c r="D220" s="1">
        <v>58.4</v>
      </c>
      <c r="E220" s="1">
        <v>115.36399999999999</v>
      </c>
      <c r="F220" s="1">
        <v>143.03470628393129</v>
      </c>
      <c r="G220" s="1">
        <v>131.13294254001792</v>
      </c>
      <c r="H220" s="1">
        <v>92.005080432121844</v>
      </c>
      <c r="I220" s="1">
        <v>62.171181314242979</v>
      </c>
      <c r="J220" s="1">
        <v>53.634075255201651</v>
      </c>
      <c r="K220" s="1">
        <v>51.61007388043037</v>
      </c>
      <c r="L220" s="1">
        <v>46.58363077427407</v>
      </c>
    </row>
    <row r="221" spans="2:22" x14ac:dyDescent="0.35">
      <c r="B221" s="1" t="s">
        <v>32</v>
      </c>
      <c r="C221" s="1">
        <v>26.350000000000005</v>
      </c>
      <c r="D221" s="1">
        <v>58.4</v>
      </c>
      <c r="E221" s="1">
        <v>115.36399999999999</v>
      </c>
      <c r="F221" s="1">
        <v>149.11686606764223</v>
      </c>
      <c r="G221" s="1">
        <v>141.85211672477755</v>
      </c>
      <c r="H221" s="1">
        <v>104.59021582537785</v>
      </c>
      <c r="I221" s="1">
        <v>76.217169783866154</v>
      </c>
      <c r="J221" s="1">
        <v>66.704292652112599</v>
      </c>
      <c r="K221" s="1">
        <v>63.355789736377851</v>
      </c>
      <c r="L221" s="1">
        <v>57.554584895736198</v>
      </c>
    </row>
    <row r="222" spans="2:22" x14ac:dyDescent="0.35">
      <c r="B222" s="1" t="s">
        <v>33</v>
      </c>
      <c r="C222" s="1">
        <v>26.350000000000005</v>
      </c>
      <c r="D222" s="1">
        <v>58.4</v>
      </c>
      <c r="E222" s="1">
        <v>115.36399999999999</v>
      </c>
      <c r="F222" s="1">
        <v>131.65026533620389</v>
      </c>
      <c r="G222" s="1">
        <v>121.80014014430451</v>
      </c>
      <c r="H222" s="1">
        <v>108.24236721601964</v>
      </c>
      <c r="I222" s="1">
        <v>97.833541860532378</v>
      </c>
      <c r="J222" s="1">
        <v>90.285903269619538</v>
      </c>
      <c r="K222" s="1">
        <v>83.584906969456895</v>
      </c>
      <c r="L222" s="1">
        <v>76.443876125849812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ABFAF55043274A878E5EF847DF5970" ma:contentTypeVersion="11" ma:contentTypeDescription="Crear nuevo documento." ma:contentTypeScope="" ma:versionID="dfcca4bb649dff7ad6b7ac7ccc9df395">
  <xsd:schema xmlns:xsd="http://www.w3.org/2001/XMLSchema" xmlns:xs="http://www.w3.org/2001/XMLSchema" xmlns:p="http://schemas.microsoft.com/office/2006/metadata/properties" xmlns:ns2="14679106-28f5-46f9-9c82-5aff5407a726" xmlns:ns3="8b8ab985-c076-456f-819e-25afce7d282f" targetNamespace="http://schemas.microsoft.com/office/2006/metadata/properties" ma:root="true" ma:fieldsID="5e1abf54a36afe582cbc5a129a00afdd" ns2:_="" ns3:_="">
    <xsd:import namespace="14679106-28f5-46f9-9c82-5aff5407a726"/>
    <xsd:import namespace="8b8ab985-c076-456f-819e-25afce7d28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79106-28f5-46f9-9c82-5aff5407a7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f64c5bf6-5929-4227-b07e-40b7c9b3c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ab985-c076-456f-819e-25afce7d282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759798b-1d1a-4fe6-87e0-cad1db32902b}" ma:internalName="TaxCatchAll" ma:showField="CatchAllData" ma:web="8b8ab985-c076-456f-819e-25afce7d2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F3D189-5EB8-4938-A261-4847156B32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EF27BC-6D95-42A4-9C49-C83AF80C88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79106-28f5-46f9-9c82-5aff5407a726"/>
    <ds:schemaRef ds:uri="8b8ab985-c076-456f-819e-25afce7d28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15</vt:i4>
      </vt:variant>
    </vt:vector>
  </HeadingPairs>
  <TitlesOfParts>
    <vt:vector size="19" baseType="lpstr">
      <vt:lpstr>Oil</vt:lpstr>
      <vt:lpstr>Natural Gas</vt:lpstr>
      <vt:lpstr>Condensates</vt:lpstr>
      <vt:lpstr>Datos</vt:lpstr>
      <vt:lpstr>Oil - Scenarios</vt:lpstr>
      <vt:lpstr>Oil - High</vt:lpstr>
      <vt:lpstr>Oil - Base</vt:lpstr>
      <vt:lpstr>Oil - Low</vt:lpstr>
      <vt:lpstr>Oil - Evolution</vt:lpstr>
      <vt:lpstr>Natural Gas - Scenarios</vt:lpstr>
      <vt:lpstr>Natural Gas - High</vt:lpstr>
      <vt:lpstr>Natural Gas - Base</vt:lpstr>
      <vt:lpstr>Natural Gas - Low</vt:lpstr>
      <vt:lpstr>Natural Gas - Evolution</vt:lpstr>
      <vt:lpstr>Condensates - Scenarios</vt:lpstr>
      <vt:lpstr>Condensates - High</vt:lpstr>
      <vt:lpstr>Condensates - Base</vt:lpstr>
      <vt:lpstr>Condensates - Low</vt:lpstr>
      <vt:lpstr>Condensates - Evolution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Issac Guzmán Hernández</dc:creator>
  <cp:lastModifiedBy>Juan Jose Reyes Ramirez</cp:lastModifiedBy>
  <dcterms:created xsi:type="dcterms:W3CDTF">2021-10-11T21:12:33Z</dcterms:created>
  <dcterms:modified xsi:type="dcterms:W3CDTF">2022-12-08T02:49:46Z</dcterms:modified>
</cp:coreProperties>
</file>