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M:\dgime\Reportes\21 Inversiones contratos\3 Publicaciones\9 ejercidas\2023_02\"/>
    </mc:Choice>
  </mc:AlternateContent>
  <xr:revisionPtr revIDLastSave="0" documentId="13_ncr:1_{718D4AFA-62CE-453A-A146-52B32993F188}" xr6:coauthVersionLast="47" xr6:coauthVersionMax="47" xr10:uidLastSave="{00000000-0000-0000-0000-000000000000}"/>
  <bookViews>
    <workbookView xWindow="-51720" yWindow="-10170" windowWidth="51840" windowHeight="21120" xr2:uid="{4F8FE5C1-7964-4CF4-935F-3987322C159F}"/>
  </bookViews>
  <sheets>
    <sheet name="Inversiones" sheetId="1" r:id="rId1"/>
    <sheet name="Detalle inversiones por mes" sheetId="15" r:id="rId2"/>
    <sheet name="Gráfico" sheetId="18" state="hidden" r:id="rId3"/>
  </sheets>
  <externalReferences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_xlnm._FilterDatabase" localSheetId="1" hidden="1">'Detalle inversiones por mes'!#REF!</definedName>
    <definedName name="Aband_P10">[1]Economics!$EW$7</definedName>
    <definedName name="Aband_P50">[1]Economics!$CQ$7</definedName>
    <definedName name="Aband_P90">[1]Economics!$AK$7</definedName>
    <definedName name="AbandYr_10">[1]INPUT!$I$104</definedName>
    <definedName name="AbandYr_50">[1]INPUT!$G$104</definedName>
    <definedName name="AbandYr_90">[1]INPUT!$E$104</definedName>
    <definedName name="actividad">OFFSET([2]Hoja5!$K$3,0,0,[2]Hoja5!$E$2,1)</definedName>
    <definedName name="as">#REF!</definedName>
    <definedName name="atendido">OFFSET('[2]Hoja5 (2)'!$R$4,0,0,'[2]Hoja5 (2)'!$L$1,1)</definedName>
    <definedName name="cat_proy">[3]catalogo!$A$2:$F$68</definedName>
    <definedName name="Categoría">'[4]Catálogo Categoría'!$B$2:$B$65536</definedName>
    <definedName name="conocimiento">OFFSET('[2]Hoja5 (2)'!$V$4,0,0,'[2]Hoja5 (2)'!$L$1,1)</definedName>
    <definedName name="costos_barril">'[5]costos por barril'!$B$5:$K$71</definedName>
    <definedName name="cuadro">#REF!</definedName>
    <definedName name="D">#REF!</definedName>
    <definedName name="Database">#REF!</definedName>
    <definedName name="datos">[3]Producción!$A$3:$J$1334</definedName>
    <definedName name="dddd">#REF!</definedName>
    <definedName name="dictamen">'[5]reserva dictamenes'!$A$5:$Q$124</definedName>
    <definedName name="DrillCX_P10">[1]Economics!$EY$7</definedName>
    <definedName name="DrillCX_P50">[1]Economics!$CS$7</definedName>
    <definedName name="DrillCX_P90">[1]Economics!$AM$7</definedName>
    <definedName name="economicos">'[5]Indicadores económicos'!$A$4:$K$70</definedName>
    <definedName name="FacCX_P10">[1]Economics!$FA$7</definedName>
    <definedName name="FacCX_P50">[1]Economics!$CU$7</definedName>
    <definedName name="FacCX_P90">[1]Economics!$AO$7</definedName>
    <definedName name="FixOX_P10">[1]Economics!$EQ$7</definedName>
    <definedName name="FixOX_P50">[1]Economics!$CK$7</definedName>
    <definedName name="FixOX_P90">[1]Economics!$AE$7</definedName>
    <definedName name="graficas">'[5]Perfiles de producción'!#REF!</definedName>
    <definedName name="Gshrink_10">[1]INPUT!$I$175</definedName>
    <definedName name="Gshrink_50">[1]INPUT!$G$175</definedName>
    <definedName name="Gshrink_90">[1]INPUT!$E$175</definedName>
    <definedName name="Gshrink_IU">[1]INPUT!$C$175</definedName>
    <definedName name="Hidrocarburo">'[4]Catálogo Tipo Hidrocarburo'!$B$2:$B$65536</definedName>
    <definedName name="Imag">OFFSET([2]mapas!$A$1,'[2]Ficha UATAC'!$S$2-1,0)</definedName>
    <definedName name="MIL">#REF!</definedName>
    <definedName name="nfila">'[2]Ficha UATAC'!$S$2</definedName>
    <definedName name="noatendido">OFFSET('[2]Hoja5 (2)'!$T$4,0,0,'[2]Hoja5 (2)'!$L$1,1)</definedName>
    <definedName name="nom">OFFSET([2]Hoja4!$K$3,0,0,[2]Hoja4!$E$2,1)</definedName>
    <definedName name="nomb">OFFSET([2]Hoja5!$K$3,0,0,[2]Hoja5!$E$2,1)</definedName>
    <definedName name="num">OFFSET([2]Hoja4!$L$3,0,0,[2]Hoja4!$E$2,1)</definedName>
    <definedName name="nume">OFFSET([2]Hoja5!$L$3,0,0,[2]Hoja5!$E$2,1)</definedName>
    <definedName name="Oshrink_10">[1]INPUT!$I$174</definedName>
    <definedName name="Oshrink_50">[1]INPUT!$G$174</definedName>
    <definedName name="Oshrink_90">[1]INPUT!$E$174</definedName>
    <definedName name="Oshrink_IU">[1]INPUT!$C$174</definedName>
    <definedName name="porclasificar">OFFSET('[2]Hoja5 (2)'!$U$4,0,0,'[2]Hoja5 (2)'!$L$1,1)</definedName>
    <definedName name="pp">#REF!</definedName>
    <definedName name="Print_Area" localSheetId="0">Inversiones!$A$1:$N$120</definedName>
    <definedName name="proceso">OFFSET('[2]Hoja5 (2)'!$S$4,0,0,'[2]Hoja5 (2)'!$L$1,1)</definedName>
    <definedName name="ProspName">[1]INPUT!$C$2</definedName>
    <definedName name="proyecto">[6]Catalogo!$D$3:$F$69</definedName>
    <definedName name="Q">#REF!</definedName>
    <definedName name="reserva">'[5]Reservas 2010'!$A$4:$AH$43</definedName>
    <definedName name="reservas">'[5]Reservas 2010'!$A$4:$AF$46</definedName>
    <definedName name="ResName">[1]INPUT!$C$3</definedName>
    <definedName name="SimType">[1]INPUT!$C$8</definedName>
    <definedName name="T17.Pestaña">#REF!</definedName>
    <definedName name="TimeEcon_P10">[1]Economics!$DM$7</definedName>
    <definedName name="TimeEcon_P50">[1]Economics!$BG$7</definedName>
    <definedName name="TimeEcon_P90">[1]Economics!$A$7</definedName>
    <definedName name="total">OFFSET('[2]Hoja5 (2)'!$W$4,0,0,'[2]Hoja5 (2)'!$L$1,1)</definedName>
    <definedName name="Trans_P10">[1]Economics!$EU$7</definedName>
    <definedName name="Trans_P50">[1]Economics!$CO$7</definedName>
    <definedName name="Trans_P90">[1]Economics!$AI$7</definedName>
    <definedName name="unidad">OFFSET([2]Hoja5!$L$3,0,0,[2]Hoja5!$E$2,1)</definedName>
    <definedName name="unidades">OFFSET([2]Hoja5!$L$3,0,0,[2]Hoja5!$G$1,1)</definedName>
    <definedName name="VarOX_P10">[1]Economics!$ES$7</definedName>
    <definedName name="VarOX_P50">[1]Economics!$CM$7</definedName>
    <definedName name="VarOX_P90">[1]Economics!$AG$7</definedName>
    <definedName name="YearEcon_P10">[1]Economics!$DQ$7</definedName>
    <definedName name="YearEcon_P50">[1]Economics!$BK$7</definedName>
    <definedName name="YearEcon_P90">[1]Economics!$E$7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20" i="18" l="1"/>
  <c r="H120" i="18"/>
  <c r="I120" i="18"/>
  <c r="J120" i="18"/>
  <c r="K120" i="18"/>
  <c r="L120" i="18"/>
  <c r="M120" i="18"/>
  <c r="N120" i="18"/>
  <c r="O120" i="18"/>
  <c r="G121" i="18"/>
  <c r="H121" i="18"/>
  <c r="I121" i="18"/>
  <c r="J121" i="18"/>
  <c r="K121" i="18"/>
  <c r="L121" i="18"/>
  <c r="M121" i="18"/>
  <c r="N121" i="18"/>
  <c r="O121" i="18"/>
  <c r="G122" i="18"/>
  <c r="H122" i="18"/>
  <c r="I122" i="18"/>
  <c r="J122" i="18"/>
  <c r="K122" i="18"/>
  <c r="L122" i="18"/>
  <c r="M122" i="18"/>
  <c r="N122" i="18"/>
  <c r="O122" i="18"/>
  <c r="G123" i="18"/>
  <c r="H123" i="18"/>
  <c r="I123" i="18"/>
  <c r="J123" i="18"/>
  <c r="K123" i="18"/>
  <c r="L123" i="18"/>
  <c r="M123" i="18"/>
  <c r="N123" i="18"/>
  <c r="O123" i="18"/>
  <c r="G124" i="18"/>
  <c r="H124" i="18"/>
  <c r="I124" i="18"/>
  <c r="J124" i="18"/>
  <c r="K124" i="18"/>
  <c r="L124" i="18"/>
  <c r="M124" i="18"/>
  <c r="N124" i="18"/>
  <c r="O124" i="18"/>
  <c r="G125" i="18"/>
  <c r="H125" i="18"/>
  <c r="I125" i="18"/>
  <c r="J125" i="18"/>
  <c r="K125" i="18"/>
  <c r="L125" i="18"/>
  <c r="M125" i="18"/>
  <c r="N125" i="18"/>
  <c r="O125" i="18"/>
  <c r="G126" i="18"/>
  <c r="H126" i="18"/>
  <c r="I126" i="18"/>
  <c r="J126" i="18"/>
  <c r="K126" i="18"/>
  <c r="L126" i="18"/>
  <c r="M126" i="18"/>
  <c r="N126" i="18"/>
  <c r="O126" i="18"/>
  <c r="G127" i="18"/>
  <c r="H127" i="18"/>
  <c r="I127" i="18"/>
  <c r="J127" i="18"/>
  <c r="K127" i="18"/>
  <c r="L127" i="18"/>
  <c r="M127" i="18"/>
  <c r="N127" i="18"/>
  <c r="O127" i="18"/>
  <c r="G128" i="18"/>
  <c r="H128" i="18"/>
  <c r="I128" i="18"/>
  <c r="J128" i="18"/>
  <c r="K128" i="18"/>
  <c r="L128" i="18"/>
  <c r="M128" i="18"/>
  <c r="N128" i="18"/>
  <c r="O128" i="18"/>
  <c r="G129" i="18"/>
  <c r="H129" i="18"/>
  <c r="I129" i="18"/>
  <c r="J129" i="18"/>
  <c r="K129" i="18"/>
  <c r="L129" i="18"/>
  <c r="M129" i="18"/>
  <c r="N129" i="18"/>
  <c r="O129" i="18"/>
  <c r="H119" i="18"/>
  <c r="I119" i="18"/>
  <c r="J119" i="18"/>
  <c r="K119" i="18"/>
  <c r="L119" i="18"/>
  <c r="M119" i="18"/>
  <c r="N119" i="18"/>
  <c r="O119" i="18"/>
  <c r="G119" i="18"/>
  <c r="P120" i="18"/>
  <c r="P121" i="18"/>
  <c r="P122" i="18"/>
  <c r="P123" i="18"/>
  <c r="P124" i="18"/>
  <c r="P125" i="18"/>
  <c r="P126" i="18"/>
  <c r="P127" i="18"/>
  <c r="P128" i="18"/>
  <c r="P129" i="18"/>
  <c r="P119" i="18"/>
  <c r="P116" i="18"/>
  <c r="O116" i="18"/>
  <c r="N116" i="18"/>
  <c r="M116" i="18"/>
  <c r="L116" i="18"/>
  <c r="K116" i="18"/>
  <c r="J116" i="18"/>
  <c r="I116" i="18"/>
  <c r="G116" i="18"/>
  <c r="H116" i="18"/>
  <c r="P115" i="18"/>
  <c r="P114" i="18"/>
  <c r="P113" i="18"/>
  <c r="P112" i="18"/>
  <c r="P111" i="18"/>
  <c r="P110" i="18"/>
  <c r="P109" i="18"/>
  <c r="P108" i="18"/>
  <c r="P107" i="18"/>
  <c r="P106" i="18"/>
  <c r="P105" i="18"/>
  <c r="P104" i="18"/>
  <c r="P103" i="18"/>
  <c r="P102" i="18"/>
  <c r="P101" i="18"/>
  <c r="P100" i="18"/>
  <c r="P99" i="18"/>
  <c r="P98" i="18"/>
  <c r="P97" i="18"/>
  <c r="P96" i="18"/>
  <c r="P95" i="18"/>
  <c r="P94" i="18"/>
  <c r="P93" i="18"/>
  <c r="P92" i="18"/>
  <c r="P91" i="18"/>
  <c r="P90" i="18"/>
  <c r="P89" i="18"/>
  <c r="P88" i="18"/>
  <c r="P87" i="18"/>
  <c r="P86" i="18"/>
  <c r="P85" i="18"/>
  <c r="P84" i="18"/>
  <c r="P83" i="18"/>
  <c r="P82" i="18"/>
  <c r="P81" i="18"/>
  <c r="P80" i="18"/>
  <c r="P79" i="18"/>
  <c r="P78" i="18"/>
  <c r="P77" i="18"/>
  <c r="P76" i="18"/>
  <c r="P75" i="18"/>
  <c r="P74" i="18"/>
  <c r="P73" i="18"/>
  <c r="P72" i="18"/>
  <c r="P71" i="18"/>
  <c r="P70" i="18"/>
  <c r="P69" i="18"/>
  <c r="P68" i="18"/>
  <c r="P67" i="18"/>
  <c r="P66" i="18"/>
  <c r="P65" i="18"/>
  <c r="P64" i="18"/>
  <c r="P63" i="18"/>
  <c r="P62" i="18"/>
  <c r="P61" i="18"/>
  <c r="P60" i="18"/>
  <c r="P59" i="18"/>
  <c r="P58" i="18"/>
  <c r="P57" i="18"/>
  <c r="P56" i="18"/>
  <c r="P55" i="18"/>
  <c r="P54" i="18"/>
  <c r="P53" i="18"/>
  <c r="P52" i="18"/>
  <c r="P51" i="18"/>
  <c r="P50" i="18"/>
  <c r="P49" i="18"/>
  <c r="P48" i="18"/>
  <c r="P47" i="18"/>
  <c r="P46" i="18"/>
  <c r="P45" i="18"/>
  <c r="P44" i="18"/>
  <c r="P43" i="18"/>
  <c r="P42" i="18"/>
  <c r="P41" i="18"/>
  <c r="P40" i="18"/>
  <c r="P39" i="18"/>
  <c r="P38" i="18"/>
  <c r="P37" i="18"/>
  <c r="P36" i="18"/>
  <c r="P35" i="18"/>
  <c r="P34" i="18"/>
  <c r="P33" i="18"/>
  <c r="P32" i="18"/>
  <c r="P31" i="18"/>
  <c r="P30" i="18"/>
  <c r="P29" i="18"/>
  <c r="P28" i="18"/>
  <c r="P27" i="18"/>
  <c r="P26" i="18"/>
  <c r="P25" i="18"/>
  <c r="P24" i="18"/>
  <c r="P23" i="18"/>
  <c r="P22" i="18"/>
  <c r="P21" i="18"/>
  <c r="P20" i="18"/>
  <c r="P19" i="18"/>
  <c r="P18" i="18"/>
  <c r="P17" i="18"/>
  <c r="P16" i="18"/>
  <c r="P15" i="18"/>
  <c r="P14" i="18"/>
  <c r="P13" i="18"/>
  <c r="P12" i="18"/>
  <c r="P11" i="18"/>
  <c r="P10" i="18"/>
  <c r="P9" i="18"/>
  <c r="P8" i="18"/>
  <c r="P7" i="18"/>
  <c r="F133" i="1"/>
  <c r="G133" i="1"/>
  <c r="H133" i="1"/>
  <c r="I133" i="1"/>
  <c r="J133" i="1"/>
  <c r="K133" i="1"/>
  <c r="L133" i="1"/>
  <c r="M133" i="1"/>
  <c r="E133" i="1"/>
  <c r="N133" i="1" s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O130" i="18" l="1"/>
  <c r="P5" i="18"/>
  <c r="B7" i="18"/>
  <c r="C7" i="18" s="1"/>
  <c r="C116" i="18" l="1"/>
  <c r="B8" i="18"/>
  <c r="C8" i="18" s="1"/>
  <c r="B9" i="18"/>
  <c r="C9" i="18" s="1"/>
  <c r="B10" i="18"/>
  <c r="C10" i="18" s="1"/>
  <c r="B11" i="18"/>
  <c r="C11" i="18" s="1"/>
  <c r="B12" i="18"/>
  <c r="C12" i="18" s="1"/>
  <c r="B13" i="18"/>
  <c r="C13" i="18" s="1"/>
  <c r="B14" i="18"/>
  <c r="C14" i="18" s="1"/>
  <c r="B15" i="18"/>
  <c r="C15" i="18" s="1"/>
  <c r="B16" i="18"/>
  <c r="C16" i="18" s="1"/>
  <c r="B17" i="18"/>
  <c r="C17" i="18" s="1"/>
  <c r="B18" i="18"/>
  <c r="C18" i="18" s="1"/>
  <c r="B19" i="18"/>
  <c r="C19" i="18" s="1"/>
  <c r="B20" i="18"/>
  <c r="C20" i="18" s="1"/>
  <c r="B21" i="18"/>
  <c r="C21" i="18" s="1"/>
  <c r="B22" i="18"/>
  <c r="C22" i="18" s="1"/>
  <c r="B23" i="18"/>
  <c r="C23" i="18" s="1"/>
  <c r="B24" i="18"/>
  <c r="C24" i="18" s="1"/>
  <c r="B25" i="18"/>
  <c r="C25" i="18" s="1"/>
  <c r="B26" i="18"/>
  <c r="C26" i="18" s="1"/>
  <c r="B27" i="18"/>
  <c r="C27" i="18" s="1"/>
  <c r="B28" i="18"/>
  <c r="C28" i="18" s="1"/>
  <c r="B29" i="18"/>
  <c r="C29" i="18" s="1"/>
  <c r="B30" i="18"/>
  <c r="C30" i="18" s="1"/>
  <c r="B31" i="18"/>
  <c r="C31" i="18" s="1"/>
  <c r="B32" i="18"/>
  <c r="C32" i="18" s="1"/>
  <c r="B33" i="18"/>
  <c r="C33" i="18" s="1"/>
  <c r="B34" i="18"/>
  <c r="C34" i="18" s="1"/>
  <c r="B35" i="18"/>
  <c r="C35" i="18" s="1"/>
  <c r="B36" i="18"/>
  <c r="C36" i="18" s="1"/>
  <c r="B37" i="18"/>
  <c r="C37" i="18" s="1"/>
  <c r="B38" i="18"/>
  <c r="C38" i="18" s="1"/>
  <c r="B39" i="18"/>
  <c r="C39" i="18" s="1"/>
  <c r="B40" i="18"/>
  <c r="C40" i="18" s="1"/>
  <c r="B41" i="18"/>
  <c r="C41" i="18" s="1"/>
  <c r="B42" i="18"/>
  <c r="C42" i="18" s="1"/>
  <c r="B43" i="18"/>
  <c r="C43" i="18" s="1"/>
  <c r="B44" i="18"/>
  <c r="C44" i="18" s="1"/>
  <c r="B45" i="18"/>
  <c r="C45" i="18" s="1"/>
  <c r="B46" i="18"/>
  <c r="C46" i="18" s="1"/>
  <c r="B47" i="18"/>
  <c r="C47" i="18" s="1"/>
  <c r="B48" i="18"/>
  <c r="C48" i="18" s="1"/>
  <c r="B49" i="18"/>
  <c r="C49" i="18" s="1"/>
  <c r="B50" i="18"/>
  <c r="C50" i="18" s="1"/>
  <c r="B51" i="18"/>
  <c r="C51" i="18" s="1"/>
  <c r="B52" i="18"/>
  <c r="C52" i="18" s="1"/>
  <c r="B53" i="18"/>
  <c r="C53" i="18" s="1"/>
  <c r="B54" i="18"/>
  <c r="C54" i="18" s="1"/>
  <c r="B55" i="18"/>
  <c r="C55" i="18" s="1"/>
  <c r="B56" i="18"/>
  <c r="C56" i="18" s="1"/>
  <c r="B57" i="18"/>
  <c r="C57" i="18" s="1"/>
  <c r="B58" i="18"/>
  <c r="C58" i="18" s="1"/>
  <c r="B59" i="18"/>
  <c r="C59" i="18" s="1"/>
  <c r="B60" i="18"/>
  <c r="C60" i="18" s="1"/>
  <c r="B61" i="18"/>
  <c r="C61" i="18" s="1"/>
  <c r="B62" i="18"/>
  <c r="C62" i="18" s="1"/>
  <c r="B63" i="18"/>
  <c r="C63" i="18" s="1"/>
  <c r="B64" i="18"/>
  <c r="C64" i="18" s="1"/>
  <c r="B65" i="18"/>
  <c r="C65" i="18" s="1"/>
  <c r="B66" i="18"/>
  <c r="C66" i="18" s="1"/>
  <c r="B67" i="18"/>
  <c r="C67" i="18" s="1"/>
  <c r="B68" i="18"/>
  <c r="C68" i="18" s="1"/>
  <c r="B69" i="18"/>
  <c r="C69" i="18" s="1"/>
  <c r="B70" i="18"/>
  <c r="C70" i="18" s="1"/>
  <c r="B71" i="18"/>
  <c r="C71" i="18" s="1"/>
  <c r="B72" i="18"/>
  <c r="C72" i="18" s="1"/>
  <c r="B73" i="18"/>
  <c r="C73" i="18" s="1"/>
  <c r="B74" i="18"/>
  <c r="C74" i="18" s="1"/>
  <c r="B75" i="18"/>
  <c r="C75" i="18" s="1"/>
  <c r="B76" i="18"/>
  <c r="C76" i="18" s="1"/>
  <c r="B77" i="18"/>
  <c r="C77" i="18" s="1"/>
  <c r="B78" i="18"/>
  <c r="C78" i="18" s="1"/>
  <c r="B79" i="18"/>
  <c r="C79" i="18" s="1"/>
  <c r="B80" i="18"/>
  <c r="C80" i="18" s="1"/>
  <c r="B81" i="18"/>
  <c r="C81" i="18" s="1"/>
  <c r="B82" i="18"/>
  <c r="C82" i="18" s="1"/>
  <c r="B83" i="18"/>
  <c r="C83" i="18" s="1"/>
  <c r="B84" i="18"/>
  <c r="C84" i="18" s="1"/>
  <c r="B85" i="18"/>
  <c r="C85" i="18" s="1"/>
  <c r="B86" i="18"/>
  <c r="C86" i="18" s="1"/>
  <c r="B87" i="18"/>
  <c r="C87" i="18" s="1"/>
  <c r="B88" i="18"/>
  <c r="C88" i="18" s="1"/>
  <c r="B89" i="18"/>
  <c r="C89" i="18" s="1"/>
  <c r="B90" i="18"/>
  <c r="C90" i="18" s="1"/>
  <c r="B91" i="18"/>
  <c r="C91" i="18" s="1"/>
  <c r="B92" i="18"/>
  <c r="C92" i="18" s="1"/>
  <c r="B93" i="18"/>
  <c r="C93" i="18" s="1"/>
  <c r="B94" i="18"/>
  <c r="C94" i="18" s="1"/>
  <c r="B95" i="18"/>
  <c r="C95" i="18" s="1"/>
  <c r="B96" i="18"/>
  <c r="C96" i="18" s="1"/>
  <c r="B97" i="18"/>
  <c r="C97" i="18" s="1"/>
  <c r="B98" i="18"/>
  <c r="C98" i="18" s="1"/>
  <c r="B99" i="18"/>
  <c r="C99" i="18" s="1"/>
  <c r="B100" i="18"/>
  <c r="C100" i="18" s="1"/>
  <c r="B101" i="18"/>
  <c r="C101" i="18" s="1"/>
  <c r="B102" i="18"/>
  <c r="C102" i="18" s="1"/>
  <c r="B103" i="18"/>
  <c r="C103" i="18" s="1"/>
  <c r="B104" i="18"/>
  <c r="C104" i="18" s="1"/>
  <c r="B105" i="18"/>
  <c r="C105" i="18" s="1"/>
  <c r="B106" i="18"/>
  <c r="C106" i="18" s="1"/>
  <c r="B107" i="18"/>
  <c r="C107" i="18" s="1"/>
  <c r="B108" i="18"/>
  <c r="C108" i="18" s="1"/>
  <c r="B109" i="18"/>
  <c r="C109" i="18" s="1"/>
  <c r="B110" i="18"/>
  <c r="C110" i="18" s="1"/>
  <c r="B111" i="18"/>
  <c r="C111" i="18" s="1"/>
  <c r="B112" i="18"/>
  <c r="C112" i="18" s="1"/>
  <c r="E4" i="15"/>
  <c r="N130" i="18" l="1"/>
  <c r="P130" i="18"/>
  <c r="P134" i="18" s="1"/>
  <c r="M130" i="18"/>
  <c r="H130" i="18" l="1"/>
  <c r="I130" i="18"/>
  <c r="K130" i="18" l="1"/>
  <c r="L130" i="18"/>
  <c r="J130" i="18"/>
  <c r="G130" i="18"/>
</calcChain>
</file>

<file path=xl/sharedStrings.xml><?xml version="1.0" encoding="utf-8"?>
<sst xmlns="http://schemas.openxmlformats.org/spreadsheetml/2006/main" count="20298" uniqueCount="280">
  <si>
    <t>Tipo</t>
  </si>
  <si>
    <t>Contrato</t>
  </si>
  <si>
    <t>Total</t>
  </si>
  <si>
    <t>CNH-A1-TRION/2016</t>
  </si>
  <si>
    <t>CNH-M1-EK-BALAM/2017</t>
  </si>
  <si>
    <t>Ronda 1.1</t>
  </si>
  <si>
    <t>CNH-R01-L01-A2/2015</t>
  </si>
  <si>
    <t>CNH-R01-L01-A7/2015</t>
  </si>
  <si>
    <t>Ronda 1.2</t>
  </si>
  <si>
    <t>CNH-R01-L02-A1/2015</t>
  </si>
  <si>
    <t>CNH-R01-L02-A2/2015</t>
  </si>
  <si>
    <t>CNH-R01-L02-A4/2015</t>
  </si>
  <si>
    <t>Ronda 1.3</t>
  </si>
  <si>
    <t>CNH-R01-L03-A1/2015</t>
  </si>
  <si>
    <t>CNH-R01-L03-A10/2016</t>
  </si>
  <si>
    <t>CNH-R01-L03-A11/2015</t>
  </si>
  <si>
    <t>CNH-R01-L03-A12/2015</t>
  </si>
  <si>
    <t>CNH-R01-L03-A13/2015</t>
  </si>
  <si>
    <t>CNH-R01-L03-A14/2015</t>
  </si>
  <si>
    <t>CNH-R01-L03-A15/2015</t>
  </si>
  <si>
    <t>CNH-R01-L03-A17/2016</t>
  </si>
  <si>
    <t>CNH-R01-L03-A18/2015</t>
  </si>
  <si>
    <t>CNH-R01-L03-A2/2015</t>
  </si>
  <si>
    <t>CNH-R01-L03-A20/2016</t>
  </si>
  <si>
    <t>CNH-R01-L03-A21/2016</t>
  </si>
  <si>
    <t>CNH-R01-L03-A22/2015</t>
  </si>
  <si>
    <t>CNH-R01-L03-A23/2015</t>
  </si>
  <si>
    <t>CNH-R01-L03-A24/2016</t>
  </si>
  <si>
    <t>CNH-R01-L03-A25/2015</t>
  </si>
  <si>
    <t>CNH-R01-L03-A3/2015</t>
  </si>
  <si>
    <t>CNH-R01-L03-A4/2015</t>
  </si>
  <si>
    <t>CNH-R01-L03-A5/2015</t>
  </si>
  <si>
    <t>CNH-R01-L03-A6/2015</t>
  </si>
  <si>
    <t>CNH-R01-L03-A7/2015</t>
  </si>
  <si>
    <t>CNH-R01-L03-A8/2015</t>
  </si>
  <si>
    <t>CNH-R01-L03-A9/2015</t>
  </si>
  <si>
    <t>Ronda 1.4</t>
  </si>
  <si>
    <t>CNH-R01-L04-A1.CPP/2016</t>
  </si>
  <si>
    <t>CNH-R01-L04-A1.CS/2016</t>
  </si>
  <si>
    <t>CNH-R01-L04-A2.CPP/2016</t>
  </si>
  <si>
    <t>CNH-R01-L04-A3.CPP/2016</t>
  </si>
  <si>
    <t>CNH-R01-L04-A3.CS/2016</t>
  </si>
  <si>
    <t>CNH-R01-L04-A4.CPP/2016</t>
  </si>
  <si>
    <t>CNH-R01-L04-A4.CS/2016</t>
  </si>
  <si>
    <t>CNH-R01-L04-A5.CS/2016</t>
  </si>
  <si>
    <t>Ronda 2.1</t>
  </si>
  <si>
    <t>CNH-R02-L01-A11.CS/2017</t>
  </si>
  <si>
    <t>CNH-R02-L01-A15.CS/2017</t>
  </si>
  <si>
    <t>Operador</t>
  </si>
  <si>
    <t>CNH-M2-SANTUARIO-EL GOLPE/2017</t>
  </si>
  <si>
    <t>CNH-M3-MISIÓN/2018</t>
  </si>
  <si>
    <t>CNH-R02-L01-A10.CS/2017</t>
  </si>
  <si>
    <t>CNH-R02-L01-A14.CS/2017</t>
  </si>
  <si>
    <t>CNH-R02-L01-A2.TM/2017</t>
  </si>
  <si>
    <t>CNH-R02-L01-A6.CS/2017</t>
  </si>
  <si>
    <t>CNH-R02-L01-A7.CS/2017</t>
  </si>
  <si>
    <t>CNH-R02-L01-A8.CS/2017</t>
  </si>
  <si>
    <t>CNH-R02-L02-A4.BG/2017</t>
  </si>
  <si>
    <t>CNH-R02-L02-A5.BG/2017</t>
  </si>
  <si>
    <t>CNH-R02-L02-A7.BG/2017</t>
  </si>
  <si>
    <t>CNH-R02-L03-BG-04/2017</t>
  </si>
  <si>
    <t>CNH-R02-L03-CS-01/2017</t>
  </si>
  <si>
    <t>CNH-R02-L03-CS-04/2017</t>
  </si>
  <si>
    <t>CNH-R02-L03-CS-05/2017</t>
  </si>
  <si>
    <t>CNH-R02-L03-TM-01/2017</t>
  </si>
  <si>
    <t>CNH-R02-L03-VC-02/2017</t>
  </si>
  <si>
    <t>2015</t>
  </si>
  <si>
    <t>2,019.00</t>
  </si>
  <si>
    <t>Ronda 2.2</t>
  </si>
  <si>
    <t>Ronda 2.3</t>
  </si>
  <si>
    <t>CNH-R01-L03-A16/2015</t>
  </si>
  <si>
    <t>CNH-R02-L01-A9.CS/2017</t>
  </si>
  <si>
    <t>BHP Billiton Petróleo Operaciones de México</t>
  </si>
  <si>
    <t>Pemex Exploración y Producción</t>
  </si>
  <si>
    <t>Hokchi Energy</t>
  </si>
  <si>
    <t>Oleum del Norte</t>
  </si>
  <si>
    <t>Renaissance Oil Corp</t>
  </si>
  <si>
    <t>Canamex Energy Holdings</t>
  </si>
  <si>
    <t>Servicios de Extracción Petrolera Lifting de México</t>
  </si>
  <si>
    <t>GS Oil &amp; Gas</t>
  </si>
  <si>
    <t>Secadero Petróleo y Gas</t>
  </si>
  <si>
    <t>Tonalli Energía</t>
  </si>
  <si>
    <t>Dunas Exploración y Producción</t>
  </si>
  <si>
    <t>Chevron Energía de México</t>
  </si>
  <si>
    <t>Murphy Sur</t>
  </si>
  <si>
    <t>Eni México</t>
  </si>
  <si>
    <t>Total E&amp;P México</t>
  </si>
  <si>
    <t>CNH-R02-L03-BG-02/2017</t>
  </si>
  <si>
    <t>Newpek Exploración y Extracción</t>
  </si>
  <si>
    <t>CNH-R02-L03-BG-03/2017</t>
  </si>
  <si>
    <t>CNH-M4-ÉBANO/2018</t>
  </si>
  <si>
    <t>CNH-R02-L02-A10.CS/2017</t>
  </si>
  <si>
    <t>CNH-R02-L02-A9.BG/2017</t>
  </si>
  <si>
    <t>CNH-R02-L03-CS-06/2017</t>
  </si>
  <si>
    <t>CNH-R02-L03-VC-03/2017</t>
  </si>
  <si>
    <t>CNH-R02-L04-AP-CM-G03/2018</t>
  </si>
  <si>
    <t>CNH-R02-L04-AP-CS-G01/2018</t>
  </si>
  <si>
    <t>CNH-R02-L04-AP-CS-G02/2018</t>
  </si>
  <si>
    <t>CNH-R02-L04-AP-CS-G03/2018</t>
  </si>
  <si>
    <t>CNH-R02-L04-AP-CS-G04/2018</t>
  </si>
  <si>
    <t>CNH-R02-L04-AP-CS-G06/2018</t>
  </si>
  <si>
    <t>CNH-R02-L04-AP-CS-G09/2018</t>
  </si>
  <si>
    <t>CNH-R02-L04-AP-PG02/2018</t>
  </si>
  <si>
    <t>CNH-R02-L04-AP-PG03/2018</t>
  </si>
  <si>
    <t>CNH-R02-L04-AP-PG04/2018</t>
  </si>
  <si>
    <t>CNH-R02-L04-AP-PG06/2018</t>
  </si>
  <si>
    <t>CNH-R02-L04-AP-PG07/2018</t>
  </si>
  <si>
    <t>Ronda 2.4</t>
  </si>
  <si>
    <t>CNH-A3.CÁRDENAS-MORA/2018</t>
  </si>
  <si>
    <t>Petrolera Cárdenas Mora</t>
  </si>
  <si>
    <t>CNH-A4.OGARRIO/2018</t>
  </si>
  <si>
    <t>Deutsche Erdoel México</t>
  </si>
  <si>
    <t>CNH-M5-MIQUETLA/2018</t>
  </si>
  <si>
    <t>CNH-R02-L01-A12.CS/2017</t>
  </si>
  <si>
    <t>Lukoil Upstream México</t>
  </si>
  <si>
    <t>CNH-R02-L02-A1.BG/2017</t>
  </si>
  <si>
    <t>CNH-R02-L03-BG-01/2017</t>
  </si>
  <si>
    <t>CNH-R02-L03-VC-01/2018</t>
  </si>
  <si>
    <t>Bloque VC 01</t>
  </si>
  <si>
    <t>CNH-R02-L04-AP-CM-G01/2018</t>
  </si>
  <si>
    <t>Repsol Exploración México</t>
  </si>
  <si>
    <t>CNH-R02-L04-AP-CM-G05/2018</t>
  </si>
  <si>
    <t>CNH-R02-L04-AP-CS-G05/2018</t>
  </si>
  <si>
    <t>CNH-R02-L04-AP-CS-G07/2018</t>
  </si>
  <si>
    <t>CNH-R02-L04-AP-CS-G10/2018</t>
  </si>
  <si>
    <t>CNH-R03-L01-AS-B-57/2018</t>
  </si>
  <si>
    <t>CNH-R03-L01-AS-B-60/2018</t>
  </si>
  <si>
    <t>CNH-R03-L01-AS-CS-06/2018</t>
  </si>
  <si>
    <t>CNH-R03-L01-AS-CS-13/2018</t>
  </si>
  <si>
    <t>CNH-R03-L01-AS-CS-15/2018</t>
  </si>
  <si>
    <t>CNH-R03-L01-G-CS-01/2018</t>
  </si>
  <si>
    <t>CNH-R03-L01-G-CS-03/2018</t>
  </si>
  <si>
    <t>CNH-R03-L01-G-TMV-01/2018</t>
  </si>
  <si>
    <t>Capricorn Energy México</t>
  </si>
  <si>
    <t>Periodo</t>
  </si>
  <si>
    <t>Actividad</t>
  </si>
  <si>
    <t>Ronda 3.1</t>
  </si>
  <si>
    <t>Fieldwood Energy E&amp;P México</t>
  </si>
  <si>
    <t>Inversiones Registradas
(Millones de dólares)</t>
  </si>
  <si>
    <t>Nombre Corto Operador</t>
  </si>
  <si>
    <t>conceptos: cuota contractual para la fase exploratoria; gastos no deducibles; multas, sanciones o penas convencionales; otras obligaciones de carácter fiscal; recargos fiscales, y regalías.</t>
  </si>
  <si>
    <t>Las cifras están sujetas a revisión, considerando que los contratistas pueden registrar información de costos, gastos e inversiones por un periodo de tiempo adicional después de concluir el año fiscal.</t>
  </si>
  <si>
    <t xml:space="preserve">        Inversiones Registradas en Contratos para la Exploración 
y Extracción de Hidrocarburos      </t>
  </si>
  <si>
    <t>Inversiones Registradas en Contratos para la Exploración
 y Extracción de Hidrocarburos</t>
  </si>
  <si>
    <t>CNH-R03-L01-G-BG-05/2018</t>
  </si>
  <si>
    <t>CNH-R03-L01-G-BG-07/2018</t>
  </si>
  <si>
    <t>2,016.00</t>
  </si>
  <si>
    <t>2,017.00</t>
  </si>
  <si>
    <t>2,018.00</t>
  </si>
  <si>
    <t>2,020.00</t>
  </si>
  <si>
    <t>CNH-R03-L01-G-CS-04/2018</t>
  </si>
  <si>
    <t>Equinor Upstream México</t>
  </si>
  <si>
    <t>Iberoamericana de Hidrocarburos CQ</t>
  </si>
  <si>
    <t>Vista Oil &amp; Gas Holding II</t>
  </si>
  <si>
    <t>Los años corresponden a la fecha de reporte.</t>
  </si>
  <si>
    <t>El periodo corresponde a la fecha de reporte.</t>
  </si>
  <si>
    <t>Inversiones reportadas
(Dólares americanos)</t>
  </si>
  <si>
    <t>Exploración</t>
  </si>
  <si>
    <t>Evaluación</t>
  </si>
  <si>
    <t>Desarrollo</t>
  </si>
  <si>
    <t>Producción</t>
  </si>
  <si>
    <t>Abandono</t>
  </si>
  <si>
    <t>Roma Energy México</t>
  </si>
  <si>
    <t>Petrofac México</t>
  </si>
  <si>
    <t>Servicios Múltiples de Burgos</t>
  </si>
  <si>
    <t>Asociación</t>
  </si>
  <si>
    <t>Migración</t>
  </si>
  <si>
    <t>Columna1</t>
  </si>
  <si>
    <t>CNH-R02-L04-AP-PG05/2018</t>
  </si>
  <si>
    <t>CNH-R02-L04-AP-CM-G09/2018</t>
  </si>
  <si>
    <t>CNH-R03-L01-G-TMV-04/2018</t>
  </si>
  <si>
    <t>CNH-R03-L01-G-CS-02/2018</t>
  </si>
  <si>
    <t>Consorcio Petrolero 5M del Golfo</t>
  </si>
  <si>
    <t>Diavaz</t>
  </si>
  <si>
    <t>Talos Energy Offshore Mexico</t>
  </si>
  <si>
    <t>CMM</t>
  </si>
  <si>
    <t>Diarqco</t>
  </si>
  <si>
    <t>Strata</t>
  </si>
  <si>
    <t>Perseus</t>
  </si>
  <si>
    <t>China Offshore Oil Corporation E&amp;P Mexico</t>
  </si>
  <si>
    <t>BP Exploration Mexico</t>
  </si>
  <si>
    <t>PC Carigali Mexico Operations</t>
  </si>
  <si>
    <t>Pantera Exploración y Producción</t>
  </si>
  <si>
    <t>Jaguar Exploración y Producción</t>
  </si>
  <si>
    <t>Carso</t>
  </si>
  <si>
    <t>Shell Exploracion y Extraccion de Mexico</t>
  </si>
  <si>
    <t>Premier Oil</t>
  </si>
  <si>
    <t>2,021.00</t>
  </si>
  <si>
    <t>2,022.00</t>
  </si>
  <si>
    <t>CNH-R02-L02-A8.BG/2017</t>
  </si>
  <si>
    <t>ID_CONTRATO</t>
  </si>
  <si>
    <t>CONTRATO</t>
  </si>
  <si>
    <t>CONTRATISTA</t>
  </si>
  <si>
    <t>CONTRATISTA_CORTO</t>
  </si>
  <si>
    <t>BHP Billiton Petróleo Operaciones de México, S. de R.L. de C.V.</t>
  </si>
  <si>
    <t>Petrolera Cárdenas Mora, S.A.P.I. de C.V.</t>
  </si>
  <si>
    <t>Deutsche Erdoel México, S. de R.L. de C.V.</t>
  </si>
  <si>
    <t>Petrofac México, S.A. de C.V.</t>
  </si>
  <si>
    <t>Servicios Múltiples de Burgos, S.A. de C.V.</t>
  </si>
  <si>
    <t>DS Servicios Petroleros, S.A. de C.V.</t>
  </si>
  <si>
    <t>Operadora de Campos DWF, S.A. de C.V.</t>
  </si>
  <si>
    <t>Hokchi Energy, S.A. de C.V.</t>
  </si>
  <si>
    <t>Talos Energy Offshore Mexico 7, S. de R.L. de C.V.</t>
  </si>
  <si>
    <t>Eni México, S. de R.L. de C.V.</t>
  </si>
  <si>
    <t>Fieldwood Energy E&amp;P México, S. de R.L. de C.V.</t>
  </si>
  <si>
    <t>Diavaz Offshore, S.A.P.I. de C.V.</t>
  </si>
  <si>
    <t>Oleum del Norte, S.A.P.I. de C.V.</t>
  </si>
  <si>
    <t>Renaissance Oil Corp., S.A. de C.V.</t>
  </si>
  <si>
    <t>Grupo Mareógrafo, S.A. de C.V.</t>
  </si>
  <si>
    <t>Mayacaste Oil &amp; Gas, S.A.P.I. de C.V.</t>
  </si>
  <si>
    <t>Canamex Energy Holdings, S.A.P.I. de C.V.</t>
  </si>
  <si>
    <t>Roma Energy México, S. de R.L. de C.V.</t>
  </si>
  <si>
    <t>Servicios de Extracción Petrolera Lifting de México, S.A. de C.V.</t>
  </si>
  <si>
    <t>Strata CPB, S.A.P.I. de C.V.</t>
  </si>
  <si>
    <t>CNH-R01-L03-A19/2016</t>
  </si>
  <si>
    <t>Consorcio Petrolero 5M del Golfo, S.A.P.I. de C.V.</t>
  </si>
  <si>
    <t>GS Oil &amp; Gas, S.A.P.I. de C.V.</t>
  </si>
  <si>
    <t>Strata CR, S.A.P.I. de C.V.</t>
  </si>
  <si>
    <t>Secadero Petróleo y Gas, S.A. de C.V.</t>
  </si>
  <si>
    <t>Perseus Tajón, S.A. de C.V.</t>
  </si>
  <si>
    <t>Tonalli Energía, S.A.P.I. de C.V.</t>
  </si>
  <si>
    <t>CMM Calibrador, S.A. de C.V.</t>
  </si>
  <si>
    <t>Calicanto Oil &amp; Gas, S.A.P.I. de C.V.</t>
  </si>
  <si>
    <t>Dunas Exploración y Producción, S.A.P.I. de C.V.</t>
  </si>
  <si>
    <t>Perseus Fortuna Nacional, S.A. de C.V.</t>
  </si>
  <si>
    <t>China Offshore Oil Corporation E&amp;P Mexico, S.A.P.I. de C.V.</t>
  </si>
  <si>
    <t>BP Exploration Mexico, S.A. de C.V.</t>
  </si>
  <si>
    <t>Total E&amp;P México, S.A. de C.V.</t>
  </si>
  <si>
    <t>Chevron Energía de México, S. de R.L. de C.V.</t>
  </si>
  <si>
    <t>Equinor Upstream México, S.A. de C.V.</t>
  </si>
  <si>
    <t>PC Carigali Mexico Operations, S.A. de C.V.</t>
  </si>
  <si>
    <t>Murphy Sur, S. de R.L. de C.V.</t>
  </si>
  <si>
    <t>Repsol Exploración México, S.A. de C.V.</t>
  </si>
  <si>
    <t>Lukoil Upstream México, S. de R.L. de C.V.</t>
  </si>
  <si>
    <t>Capricorn Energy México, S. de R.L. de C.V.</t>
  </si>
  <si>
    <t>Iberoamericana de Hidrocarburos CQ, Exploración &amp; Producción de México, S.A. de C.V.</t>
  </si>
  <si>
    <t>Pantera Exploración y Producción 2.2, S.A.P.I. de C.V.</t>
  </si>
  <si>
    <t>Newpek Exploración y Extracción, S.A. de C.V.</t>
  </si>
  <si>
    <t>Vista Oil &amp; Gas Holding II, S.A. de C.V.</t>
  </si>
  <si>
    <t>CNH-R02-L03-CS-02/2017</t>
  </si>
  <si>
    <t>Shandong and Keruy Petroleum, S.A. de C.V.</t>
  </si>
  <si>
    <t>Shandong and Keruy Petroleum</t>
  </si>
  <si>
    <t>CNH-R02-L03-CS-03/2017</t>
  </si>
  <si>
    <t>Operadora Bloque 12, S.A. de C.V.</t>
  </si>
  <si>
    <t>Operadora Bloque 13, S.A. de C.V.</t>
  </si>
  <si>
    <t>Jaguar Exploración y Producción 2.3, S.A.P.I. de C.V.</t>
  </si>
  <si>
    <t>Bloque VC 01, S.A.P.I. de C.V.</t>
  </si>
  <si>
    <t>Shell Exploracion y Extraccion de Mexico, S.A. de C.V.</t>
  </si>
  <si>
    <t>Premier Oil Mexico Recursos, S.A. de C.V.</t>
  </si>
  <si>
    <t>CNH-R03-L01-AS-CS-14/2018</t>
  </si>
  <si>
    <t>CNH-R03-L01-G-TMV-02/2018</t>
  </si>
  <si>
    <t>CNH-R03-L01-G-TMV-03/2018</t>
  </si>
  <si>
    <t>Consorcio Petrolero 5m del Golfo</t>
  </si>
  <si>
    <t>China Offshore Oil Corporation E&amp;P México</t>
  </si>
  <si>
    <t>BP Exploration México</t>
  </si>
  <si>
    <t>PC Carigali México Operations</t>
  </si>
  <si>
    <t>Shell Exploración y Extracción de México</t>
  </si>
  <si>
    <t>Servicios Mútiples de Burgos</t>
  </si>
  <si>
    <t>DS Servicios Petroleros</t>
  </si>
  <si>
    <t>Operadora de Campos DWF</t>
  </si>
  <si>
    <t>Talos Energy Offshore México 7</t>
  </si>
  <si>
    <t>Diavaz Offshore</t>
  </si>
  <si>
    <t>Grupo Mareógrafo</t>
  </si>
  <si>
    <t>Mayacaste Oil &amp; Gas</t>
  </si>
  <si>
    <t>Strata CPB</t>
  </si>
  <si>
    <t>Strata CR</t>
  </si>
  <si>
    <t>Perseus Tajón</t>
  </si>
  <si>
    <t>CMM Calibrador</t>
  </si>
  <si>
    <t>Calicanto Oil &amp; Gas</t>
  </si>
  <si>
    <t>Perseus Fortuna Nacional</t>
  </si>
  <si>
    <t>Iberoamericana de Hidrocarburos CQ, Exploración &amp; Producción de México</t>
  </si>
  <si>
    <t>Pantera Exploración y Producción 2.2</t>
  </si>
  <si>
    <t>Operadora Bloque 12</t>
  </si>
  <si>
    <t>Operadora Bloque 13</t>
  </si>
  <si>
    <t>Jaguar Exploración y Producción 2.3</t>
  </si>
  <si>
    <t>Premier Oil Mexico Recursos</t>
  </si>
  <si>
    <t>2,022.01</t>
  </si>
  <si>
    <t>Febrero 2023</t>
  </si>
  <si>
    <t>Fuente: Fondo Mexicano del Petróleo (FMP), con información de costos, gastos e inversiones registrados hasta el 02 de marzo de 2023. Excluye costos registrados correspondientes a los siguientes conceptos: cuota contractual para la fase exploratoria; gastos no deducibles; multas, sanciones o penas convencionales; otras obligaciones de carácter fiscal; recargos fiscales, y regalías.</t>
  </si>
  <si>
    <t xml:space="preserve">Fuente: Fondo Mexicano del Petróleo (FMP), con información de costos, gastos e inversiones registrados hasta el 02 de marzo de 2023. Excluye costos registrados correspondientes a los siguientes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</si>
</sst>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&quot;$&quot;* #,##0_-;\-&quot;$&quot;* #,##0_-;_-&quot;$&quot;* &quot;-&quot;??_-;_-@_-"/>
    <numFmt numFmtId="165" formatCode="_-* #,##0.000000_-;\-* #,##0.000000_-;_-* &quot;-&quot;??_-;_-@_-"/>
    <numFmt numFmtId="166" formatCode="#,##0.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theme="1"/>
      <name val="Montserrat"/>
    </font>
    <font>
      <sz val="11"/>
      <color theme="1"/>
      <name val="Montserrat"/>
    </font>
    <font>
      <b/>
      <sz val="11"/>
      <color theme="1"/>
      <name val="Montserrat"/>
    </font>
    <font>
      <b/>
      <sz val="14"/>
      <color theme="1"/>
      <name val="Montserrat"/>
    </font>
    <font>
      <b/>
      <sz val="22"/>
      <color theme="1"/>
      <name val="Montserrat"/>
    </font>
    <font>
      <sz val="8"/>
      <name val="Calibri"/>
      <family val="2"/>
      <scheme val="minor"/>
    </font>
    <font>
      <b/>
      <sz val="18"/>
      <color theme="1"/>
      <name val="Montserrat"/>
    </font>
    <font>
      <b/>
      <sz val="12"/>
      <color theme="1"/>
      <name val="Montserrat"/>
    </font>
    <font>
      <sz val="9"/>
      <color theme="1"/>
      <name val="Montserrat"/>
    </font>
    <font>
      <sz val="10"/>
      <color theme="1"/>
      <name val="Montserrat"/>
    </font>
    <font>
      <b/>
      <sz val="10"/>
      <color theme="0"/>
      <name val="Montserrat"/>
    </font>
    <font>
      <b/>
      <sz val="10"/>
      <color theme="1"/>
      <name val="Montserrat"/>
    </font>
    <font>
      <b/>
      <sz val="9"/>
      <color theme="1"/>
      <name val="Montserrat"/>
    </font>
  </fonts>
  <fills count="4">
    <fill>
      <patternFill patternType="none"/>
    </fill>
    <fill>
      <patternFill patternType="gray125"/>
    </fill>
    <fill>
      <patternFill patternType="solid">
        <fgColor rgb="FF006699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9">
    <xf numFmtId="0" fontId="0" fillId="0" borderId="0" xfId="0"/>
    <xf numFmtId="3" fontId="0" fillId="0" borderId="0" xfId="0" applyNumberFormat="1"/>
    <xf numFmtId="0" fontId="4" fillId="0" borderId="0" xfId="0" applyFont="1"/>
    <xf numFmtId="43" fontId="4" fillId="0" borderId="0" xfId="1" applyFont="1"/>
    <xf numFmtId="0" fontId="4" fillId="3" borderId="0" xfId="0" applyFont="1" applyFill="1"/>
    <xf numFmtId="17" fontId="3" fillId="3" borderId="0" xfId="0" applyNumberFormat="1" applyFont="1" applyFill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4" fontId="4" fillId="3" borderId="0" xfId="0" applyNumberFormat="1" applyFont="1" applyFill="1"/>
    <xf numFmtId="17" fontId="6" fillId="3" borderId="0" xfId="0" applyNumberFormat="1" applyFont="1" applyFill="1" applyAlignment="1">
      <alignment vertical="center" wrapText="1"/>
    </xf>
    <xf numFmtId="0" fontId="6" fillId="3" borderId="0" xfId="0" applyFont="1" applyFill="1" applyAlignment="1">
      <alignment vertical="center" wrapText="1"/>
    </xf>
    <xf numFmtId="164" fontId="4" fillId="3" borderId="0" xfId="0" applyNumberFormat="1" applyFont="1" applyFill="1"/>
    <xf numFmtId="164" fontId="5" fillId="0" borderId="3" xfId="3" applyNumberFormat="1" applyFont="1" applyBorder="1"/>
    <xf numFmtId="17" fontId="3" fillId="0" borderId="2" xfId="0" quotePrefix="1" applyNumberFormat="1" applyFont="1" applyBorder="1" applyAlignment="1">
      <alignment horizontal="center"/>
    </xf>
    <xf numFmtId="0" fontId="3" fillId="0" borderId="2" xfId="0" quotePrefix="1" applyFont="1" applyBorder="1" applyAlignment="1">
      <alignment horizontal="center"/>
    </xf>
    <xf numFmtId="0" fontId="11" fillId="0" borderId="0" xfId="0" applyFont="1" applyAlignment="1">
      <alignment vertical="top" wrapText="1"/>
    </xf>
    <xf numFmtId="0" fontId="11" fillId="0" borderId="0" xfId="0" applyFont="1"/>
    <xf numFmtId="0" fontId="12" fillId="3" borderId="0" xfId="0" applyFont="1" applyFill="1"/>
    <xf numFmtId="0" fontId="13" fillId="2" borderId="0" xfId="0" applyFont="1" applyFill="1" applyAlignment="1">
      <alignment vertical="center"/>
    </xf>
    <xf numFmtId="0" fontId="13" fillId="2" borderId="0" xfId="0" applyFont="1" applyFill="1" applyAlignment="1">
      <alignment vertical="center" wrapText="1"/>
    </xf>
    <xf numFmtId="0" fontId="13" fillId="2" borderId="0" xfId="0" applyFont="1" applyFill="1" applyAlignment="1">
      <alignment horizontal="center" vertical="center" wrapText="1"/>
    </xf>
    <xf numFmtId="0" fontId="12" fillId="0" borderId="0" xfId="0" applyFont="1"/>
    <xf numFmtId="0" fontId="13" fillId="2" borderId="0" xfId="0" applyFont="1" applyFill="1" applyAlignment="1">
      <alignment horizontal="center" vertical="center"/>
    </xf>
    <xf numFmtId="0" fontId="12" fillId="0" borderId="0" xfId="0" applyFont="1" applyAlignment="1">
      <alignment horizontal="center" vertical="center"/>
    </xf>
    <xf numFmtId="4" fontId="12" fillId="0" borderId="0" xfId="0" applyNumberFormat="1" applyFont="1" applyAlignment="1">
      <alignment horizontal="center" vertical="center"/>
    </xf>
    <xf numFmtId="3" fontId="12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1" fillId="3" borderId="0" xfId="0" applyFont="1" applyFill="1" applyAlignment="1">
      <alignment vertical="center"/>
    </xf>
    <xf numFmtId="0" fontId="11" fillId="3" borderId="1" xfId="0" applyFont="1" applyFill="1" applyBorder="1" applyAlignment="1">
      <alignment horizontal="left" vertical="center" wrapText="1"/>
    </xf>
    <xf numFmtId="0" fontId="12" fillId="0" borderId="4" xfId="0" applyFont="1" applyBorder="1" applyAlignment="1">
      <alignment horizontal="center" vertical="center" wrapText="1"/>
    </xf>
    <xf numFmtId="43" fontId="12" fillId="0" borderId="4" xfId="1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164" fontId="12" fillId="0" borderId="0" xfId="3" applyNumberFormat="1" applyFont="1" applyAlignment="1">
      <alignment vertical="center"/>
    </xf>
    <xf numFmtId="0" fontId="12" fillId="0" borderId="0" xfId="0" applyFont="1" applyAlignment="1">
      <alignment horizontal="center" vertical="center" wrapText="1"/>
    </xf>
    <xf numFmtId="164" fontId="12" fillId="0" borderId="0" xfId="3" applyNumberFormat="1" applyFont="1" applyAlignment="1">
      <alignment vertical="center" wrapText="1"/>
    </xf>
    <xf numFmtId="17" fontId="12" fillId="0" borderId="0" xfId="0" applyNumberFormat="1" applyFont="1" applyAlignment="1">
      <alignment horizontal="center" vertical="center"/>
    </xf>
    <xf numFmtId="17" fontId="12" fillId="0" borderId="0" xfId="0" applyNumberFormat="1" applyFont="1" applyAlignment="1">
      <alignment horizontal="center" vertical="center" wrapText="1"/>
    </xf>
    <xf numFmtId="3" fontId="14" fillId="0" borderId="0" xfId="3" applyNumberFormat="1" applyFont="1" applyAlignment="1">
      <alignment horizontal="center" vertical="center"/>
    </xf>
    <xf numFmtId="3" fontId="14" fillId="0" borderId="0" xfId="0" applyNumberFormat="1" applyFont="1" applyAlignment="1">
      <alignment horizontal="center" vertical="center"/>
    </xf>
    <xf numFmtId="165" fontId="15" fillId="0" borderId="2" xfId="1" quotePrefix="1" applyNumberFormat="1" applyFont="1" applyBorder="1" applyAlignment="1">
      <alignment horizontal="center"/>
    </xf>
    <xf numFmtId="4" fontId="0" fillId="0" borderId="0" xfId="0" applyNumberFormat="1"/>
    <xf numFmtId="44" fontId="0" fillId="0" borderId="0" xfId="3" applyFont="1"/>
    <xf numFmtId="166" fontId="0" fillId="0" borderId="0" xfId="0" applyNumberFormat="1"/>
    <xf numFmtId="4" fontId="14" fillId="0" borderId="0" xfId="3" applyNumberFormat="1" applyFont="1" applyAlignment="1">
      <alignment horizontal="center" vertical="center"/>
    </xf>
    <xf numFmtId="0" fontId="13" fillId="2" borderId="0" xfId="0" applyFont="1" applyFill="1" applyAlignment="1">
      <alignment horizontal="center" vertical="center" wrapText="1"/>
    </xf>
    <xf numFmtId="0" fontId="7" fillId="3" borderId="0" xfId="0" applyFont="1" applyFill="1" applyAlignment="1">
      <alignment horizontal="center" wrapText="1"/>
    </xf>
    <xf numFmtId="17" fontId="9" fillId="3" borderId="0" xfId="0" quotePrefix="1" applyNumberFormat="1" applyFont="1" applyFill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3" borderId="1" xfId="0" applyFont="1" applyFill="1" applyBorder="1" applyAlignment="1">
      <alignment horizontal="left" vertical="top" wrapText="1"/>
    </xf>
    <xf numFmtId="17" fontId="10" fillId="0" borderId="6" xfId="0" quotePrefix="1" applyNumberFormat="1" applyFont="1" applyBorder="1" applyAlignment="1">
      <alignment horizontal="center"/>
    </xf>
    <xf numFmtId="17" fontId="10" fillId="0" borderId="10" xfId="0" quotePrefix="1" applyNumberFormat="1" applyFont="1" applyBorder="1" applyAlignment="1">
      <alignment horizontal="center"/>
    </xf>
    <xf numFmtId="17" fontId="10" fillId="0" borderId="5" xfId="0" quotePrefix="1" applyNumberFormat="1" applyFont="1" applyBorder="1" applyAlignment="1">
      <alignment horizontal="center"/>
    </xf>
    <xf numFmtId="0" fontId="3" fillId="0" borderId="6" xfId="0" applyFont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12" fillId="0" borderId="0" xfId="0" applyNumberFormat="1" applyFont="1" applyAlignment="1">
      <alignment vertical="center"/>
    </xf>
  </cellXfs>
  <cellStyles count="6">
    <cellStyle name="Millares" xfId="1" builtinId="3"/>
    <cellStyle name="Millares 2" xfId="4" xr:uid="{8BB924EC-0C67-4458-BBC6-B5D2C72FBF9F}"/>
    <cellStyle name="Moneda" xfId="3" builtinId="4"/>
    <cellStyle name="Moneda 2" xfId="5" xr:uid="{B6191BB9-86CB-4494-B00C-156F4A1B1EDA}"/>
    <cellStyle name="Normal" xfId="0" builtinId="0"/>
    <cellStyle name="Normal 2" xfId="2" xr:uid="{3D7067CA-F207-4169-9532-B8E40C06DDA8}"/>
  </cellStyles>
  <dxfs count="25">
    <dxf>
      <font>
        <strike val="0"/>
        <outline val="0"/>
        <shadow val="0"/>
        <u val="none"/>
        <vertAlign val="baseline"/>
        <name val="Montserrat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ontserrat"/>
        <scheme val="none"/>
      </font>
      <numFmt numFmtId="3" formatCode="#,##0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Montserrat"/>
        <scheme val="none"/>
      </font>
      <numFmt numFmtId="164" formatCode="_-&quot;$&quot;* #,##0_-;\-&quot;$&quot;* #,##0_-;_-&quot;$&quot;* &quot;-&quot;??_-;_-@_-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Montserrat"/>
        <scheme val="none"/>
      </font>
      <numFmt numFmtId="22" formatCode="mmm\-yy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Montserrat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Montserrat"/>
        <scheme val="none"/>
      </font>
      <numFmt numFmtId="0" formatCode="General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Montserrat"/>
        <scheme val="none"/>
      </font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Montserrat"/>
        <scheme val="none"/>
      </font>
    </dxf>
    <dxf>
      <border>
        <bottom style="thin">
          <color theme="0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Montserrat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ontserrat"/>
        <scheme val="none"/>
      </font>
      <numFmt numFmtId="3" formatCode="#,##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"/>
        <scheme val="none"/>
      </font>
      <numFmt numFmtId="3" formatCode="#,##0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"/>
        <scheme val="none"/>
      </font>
      <numFmt numFmtId="3" formatCode="#,##0"/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name val="Montserrat"/>
        <scheme val="none"/>
      </font>
      <numFmt numFmtId="3" formatCode="#,##0"/>
    </dxf>
    <dxf>
      <font>
        <strike val="0"/>
        <outline val="0"/>
        <shadow val="0"/>
        <u val="none"/>
        <vertAlign val="baseline"/>
        <name val="Montserrat"/>
        <scheme val="none"/>
      </font>
      <numFmt numFmtId="3" formatCode="#,##0"/>
    </dxf>
    <dxf>
      <font>
        <strike val="0"/>
        <outline val="0"/>
        <shadow val="0"/>
        <u val="none"/>
        <vertAlign val="baseline"/>
        <name val="Montserrat"/>
        <scheme val="none"/>
      </font>
      <numFmt numFmtId="3" formatCode="#,##0"/>
    </dxf>
    <dxf>
      <font>
        <strike val="0"/>
        <outline val="0"/>
        <shadow val="0"/>
        <u val="none"/>
        <vertAlign val="baseline"/>
        <name val="Montserrat"/>
        <scheme val="none"/>
      </font>
      <numFmt numFmtId="3" formatCode="#,##0"/>
    </dxf>
    <dxf>
      <font>
        <strike val="0"/>
        <outline val="0"/>
        <shadow val="0"/>
        <u val="none"/>
        <vertAlign val="baseline"/>
        <name val="Montserrat"/>
        <scheme val="none"/>
      </font>
      <numFmt numFmtId="3" formatCode="#,##0"/>
    </dxf>
    <dxf>
      <font>
        <strike val="0"/>
        <outline val="0"/>
        <shadow val="0"/>
        <u val="none"/>
        <vertAlign val="baseline"/>
        <name val="Montserrat"/>
        <scheme val="none"/>
      </font>
      <numFmt numFmtId="0" formatCode="General"/>
    </dxf>
    <dxf>
      <font>
        <strike val="0"/>
        <outline val="0"/>
        <shadow val="0"/>
        <u val="none"/>
        <vertAlign val="baseline"/>
        <name val="Montserrat"/>
        <scheme val="none"/>
      </font>
    </dxf>
    <dxf>
      <font>
        <strike val="0"/>
        <outline val="0"/>
        <shadow val="0"/>
        <u val="none"/>
        <vertAlign val="baseline"/>
        <name val="Montserrat"/>
        <scheme val="none"/>
      </font>
    </dxf>
    <dxf>
      <font>
        <strike val="0"/>
        <outline val="0"/>
        <shadow val="0"/>
        <u val="none"/>
        <vertAlign val="baseline"/>
        <name val="Montserrat"/>
        <scheme val="none"/>
      </font>
    </dxf>
    <dxf>
      <font>
        <strike val="0"/>
        <outline val="0"/>
        <shadow val="0"/>
        <u val="none"/>
        <vertAlign val="baseline"/>
        <name val="Montserrat"/>
        <scheme val="none"/>
      </font>
      <numFmt numFmtId="4" formatCode="#,##0.00"/>
    </dxf>
  </dxfs>
  <tableStyles count="0" defaultTableStyle="TableStyleMedium2" defaultPivotStyle="PivotStyleLight16"/>
  <colors>
    <mruColors>
      <color rgb="FF00FF00"/>
      <color rgb="FFF60000"/>
      <color rgb="FF993300"/>
      <color rgb="FF006699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2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8.4790882788208552E-2"/>
          <c:y val="9.732101063630777E-2"/>
          <c:w val="0.90366501647451425"/>
          <c:h val="0.70698473468768797"/>
        </c:manualLayout>
      </c:layout>
      <c:barChart>
        <c:barDir val="col"/>
        <c:grouping val="stacked"/>
        <c:varyColors val="0"/>
        <c:ser>
          <c:idx val="0"/>
          <c:order val="0"/>
          <c:tx>
            <c:v>Asociaciones</c:v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numRef>
              <c:f>Gráfico!$G$118:$O$118</c:f>
              <c:numCache>
                <c:formatCode>General</c:formatCod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f>Gráfico!$G$119:$O$119</c:f>
              <c:numCache>
                <c:formatCode>#,##0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1.5508078199999999</c:v>
                </c:pt>
                <c:pt idx="3">
                  <c:v>168.65972725</c:v>
                </c:pt>
                <c:pt idx="4">
                  <c:v>280.61673194000002</c:v>
                </c:pt>
                <c:pt idx="5">
                  <c:v>260.98725722</c:v>
                </c:pt>
                <c:pt idx="6">
                  <c:v>198.84667999999999</c:v>
                </c:pt>
                <c:pt idx="7">
                  <c:v>68.330764680000001</c:v>
                </c:pt>
                <c:pt idx="8">
                  <c:v>10.803377149999999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39-4F67-8669-A215A1E226F0}"/>
            </c:ext>
          </c:extLst>
        </c:ser>
        <c:ser>
          <c:idx val="1"/>
          <c:order val="1"/>
          <c:tx>
            <c:v>Migraciones</c:v>
          </c:tx>
          <c:spPr>
            <a:solidFill>
              <a:srgbClr val="70AD47">
                <a:lumMod val="50000"/>
              </a:srgbClr>
            </a:solidFill>
            <a:ln>
              <a:noFill/>
            </a:ln>
            <a:effectLst/>
          </c:spPr>
          <c:invertIfNegative val="0"/>
          <c:cat>
            <c:numRef>
              <c:f>Gráfico!$G$118:$O$118</c:f>
              <c:numCache>
                <c:formatCode>General</c:formatCod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f>Gráfico!$G$120:$O$120</c:f>
              <c:numCache>
                <c:formatCode>#,##0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32.930443420000003</c:v>
                </c:pt>
                <c:pt idx="3">
                  <c:v>295.72439904999999</c:v>
                </c:pt>
                <c:pt idx="4">
                  <c:v>772.20801897999991</c:v>
                </c:pt>
                <c:pt idx="5">
                  <c:v>590.01586449000001</c:v>
                </c:pt>
                <c:pt idx="6">
                  <c:v>643.12401105999993</c:v>
                </c:pt>
                <c:pt idx="7">
                  <c:v>665.38863115000004</c:v>
                </c:pt>
                <c:pt idx="8">
                  <c:v>42.293128900000006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39-4F67-8669-A215A1E226F0}"/>
            </c:ext>
          </c:extLst>
        </c:ser>
        <c:ser>
          <c:idx val="2"/>
          <c:order val="2"/>
          <c:tx>
            <c:strRef>
              <c:f>Gráfico!$D$121</c:f>
              <c:strCache>
                <c:ptCount val="1"/>
                <c:pt idx="0">
                  <c:v>Ronda 1.1</c:v>
                </c:pt>
              </c:strCache>
            </c:strRef>
          </c:tx>
          <c:spPr>
            <a:solidFill>
              <a:srgbClr val="5B9BD5">
                <a:lumMod val="20000"/>
                <a:lumOff val="80000"/>
              </a:srgbClr>
            </a:solidFill>
            <a:ln>
              <a:noFill/>
            </a:ln>
            <a:effectLst/>
          </c:spPr>
          <c:invertIfNegative val="0"/>
          <c:cat>
            <c:numRef>
              <c:f>Gráfico!$G$118:$O$118</c:f>
              <c:numCache>
                <c:formatCode>General</c:formatCod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f>Gráfico!$G$121:$O$121</c:f>
              <c:numCache>
                <c:formatCode>#,##0</c:formatCode>
                <c:ptCount val="9"/>
                <c:pt idx="0">
                  <c:v>2.2800000000000001E-2</c:v>
                </c:pt>
                <c:pt idx="1">
                  <c:v>7.9362585000000001</c:v>
                </c:pt>
                <c:pt idx="2">
                  <c:v>60.275972319999994</c:v>
                </c:pt>
                <c:pt idx="3">
                  <c:v>27.689062</c:v>
                </c:pt>
                <c:pt idx="4">
                  <c:v>306.40751011999998</c:v>
                </c:pt>
                <c:pt idx="5">
                  <c:v>38.0584092</c:v>
                </c:pt>
                <c:pt idx="6">
                  <c:v>8.6619324100000004</c:v>
                </c:pt>
                <c:pt idx="7">
                  <c:v>9.5568009999999995E-2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A39-4F67-8669-A215A1E226F0}"/>
            </c:ext>
          </c:extLst>
        </c:ser>
        <c:ser>
          <c:idx val="3"/>
          <c:order val="3"/>
          <c:tx>
            <c:strRef>
              <c:f>Gráfico!$D$122</c:f>
              <c:strCache>
                <c:ptCount val="1"/>
                <c:pt idx="0">
                  <c:v>Ronda 1.2</c:v>
                </c:pt>
              </c:strCache>
            </c:strRef>
          </c:tx>
          <c:spPr>
            <a:solidFill>
              <a:srgbClr val="5B9BD5">
                <a:lumMod val="40000"/>
                <a:lumOff val="60000"/>
              </a:srgbClr>
            </a:solidFill>
            <a:ln>
              <a:noFill/>
            </a:ln>
            <a:effectLst/>
          </c:spPr>
          <c:invertIfNegative val="0"/>
          <c:cat>
            <c:numRef>
              <c:f>Gráfico!$G$118:$O$118</c:f>
              <c:numCache>
                <c:formatCode>General</c:formatCod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f>Gráfico!$G$122:$O$122</c:f>
              <c:numCache>
                <c:formatCode>#,##0</c:formatCode>
                <c:ptCount val="9"/>
                <c:pt idx="0">
                  <c:v>3.2259599999999999E-3</c:v>
                </c:pt>
                <c:pt idx="1">
                  <c:v>50.901967550000002</c:v>
                </c:pt>
                <c:pt idx="2">
                  <c:v>356.29231790999995</c:v>
                </c:pt>
                <c:pt idx="3">
                  <c:v>501.14196150999999</c:v>
                </c:pt>
                <c:pt idx="4">
                  <c:v>1086.44197809</c:v>
                </c:pt>
                <c:pt idx="5">
                  <c:v>1610.7347629000001</c:v>
                </c:pt>
                <c:pt idx="6">
                  <c:v>1065.3555798399998</c:v>
                </c:pt>
                <c:pt idx="7">
                  <c:v>783.94246812000006</c:v>
                </c:pt>
                <c:pt idx="8">
                  <c:v>128.60048795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A39-4F67-8669-A215A1E226F0}"/>
            </c:ext>
          </c:extLst>
        </c:ser>
        <c:ser>
          <c:idx val="4"/>
          <c:order val="4"/>
          <c:tx>
            <c:strRef>
              <c:f>Gráfico!$D$123</c:f>
              <c:strCache>
                <c:ptCount val="1"/>
                <c:pt idx="0">
                  <c:v>Ronda 1.3</c:v>
                </c:pt>
              </c:strCache>
            </c:strRef>
          </c:tx>
          <c:spPr>
            <a:solidFill>
              <a:srgbClr val="5B9BD5">
                <a:lumMod val="75000"/>
              </a:srgbClr>
            </a:solidFill>
            <a:ln>
              <a:noFill/>
            </a:ln>
            <a:effectLst/>
          </c:spPr>
          <c:invertIfNegative val="0"/>
          <c:cat>
            <c:numRef>
              <c:f>Gráfico!$G$118:$O$118</c:f>
              <c:numCache>
                <c:formatCode>General</c:formatCod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f>Gráfico!$G$123:$O$123</c:f>
              <c:numCache>
                <c:formatCode>#,##0</c:formatCode>
                <c:ptCount val="9"/>
                <c:pt idx="0">
                  <c:v>0</c:v>
                </c:pt>
                <c:pt idx="1">
                  <c:v>19.085378169999998</c:v>
                </c:pt>
                <c:pt idx="2">
                  <c:v>49.06212756</c:v>
                </c:pt>
                <c:pt idx="3">
                  <c:v>126.25396276000001</c:v>
                </c:pt>
                <c:pt idx="4">
                  <c:v>82.070075219999978</c:v>
                </c:pt>
                <c:pt idx="5">
                  <c:v>43.009448060000004</c:v>
                </c:pt>
                <c:pt idx="6">
                  <c:v>66.064848719999986</c:v>
                </c:pt>
                <c:pt idx="7">
                  <c:v>24.363270960000001</c:v>
                </c:pt>
                <c:pt idx="8">
                  <c:v>1.8740492099999999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A39-4F67-8669-A215A1E226F0}"/>
            </c:ext>
          </c:extLst>
        </c:ser>
        <c:ser>
          <c:idx val="5"/>
          <c:order val="5"/>
          <c:tx>
            <c:strRef>
              <c:f>Gráfico!$D$124</c:f>
              <c:strCache>
                <c:ptCount val="1"/>
                <c:pt idx="0">
                  <c:v>Ronda 1.4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numRef>
              <c:f>Gráfico!$G$118:$O$118</c:f>
              <c:numCache>
                <c:formatCode>General</c:formatCod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f>Gráfico!$G$124:$O$124</c:f>
              <c:numCache>
                <c:formatCode>#,##0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38.707435600000004</c:v>
                </c:pt>
                <c:pt idx="3">
                  <c:v>47.616013350000003</c:v>
                </c:pt>
                <c:pt idx="4">
                  <c:v>235.59509414999999</c:v>
                </c:pt>
                <c:pt idx="5">
                  <c:v>140.2950056</c:v>
                </c:pt>
                <c:pt idx="6">
                  <c:v>170.90194623000005</c:v>
                </c:pt>
                <c:pt idx="7">
                  <c:v>74.56794094</c:v>
                </c:pt>
                <c:pt idx="8">
                  <c:v>21.854574159999999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A39-4F67-8669-A215A1E226F0}"/>
            </c:ext>
          </c:extLst>
        </c:ser>
        <c:ser>
          <c:idx val="6"/>
          <c:order val="6"/>
          <c:tx>
            <c:strRef>
              <c:f>Gráfico!$D$125</c:f>
              <c:strCache>
                <c:ptCount val="1"/>
                <c:pt idx="0">
                  <c:v>Ronda 2.1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numRef>
              <c:f>Gráfico!$G$118:$O$118</c:f>
              <c:numCache>
                <c:formatCode>General</c:formatCod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f>Gráfico!$G$125:$O$125</c:f>
              <c:numCache>
                <c:formatCode>#,##0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0.93008481999999992</c:v>
                </c:pt>
                <c:pt idx="3">
                  <c:v>27.487850010000002</c:v>
                </c:pt>
                <c:pt idx="4">
                  <c:v>134.93441212000002</c:v>
                </c:pt>
                <c:pt idx="5">
                  <c:v>223.00210627999996</c:v>
                </c:pt>
                <c:pt idx="6">
                  <c:v>137.48020745999997</c:v>
                </c:pt>
                <c:pt idx="7">
                  <c:v>43.13516903</c:v>
                </c:pt>
                <c:pt idx="8">
                  <c:v>0.47121751000000001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A39-4F67-8669-A215A1E226F0}"/>
            </c:ext>
          </c:extLst>
        </c:ser>
        <c:ser>
          <c:idx val="7"/>
          <c:order val="7"/>
          <c:tx>
            <c:strRef>
              <c:f>Gráfico!$D$126</c:f>
              <c:strCache>
                <c:ptCount val="1"/>
                <c:pt idx="0">
                  <c:v>Ronda 2.2</c:v>
                </c:pt>
              </c:strCache>
            </c:strRef>
          </c:tx>
          <c:spPr>
            <a:solidFill>
              <a:srgbClr val="F60000"/>
            </a:solidFill>
            <a:ln>
              <a:noFill/>
            </a:ln>
            <a:effectLst/>
          </c:spPr>
          <c:invertIfNegative val="0"/>
          <c:cat>
            <c:numRef>
              <c:f>Gráfico!$G$118:$O$118</c:f>
              <c:numCache>
                <c:formatCode>General</c:formatCod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f>Gráfico!$G$126:$O$126</c:f>
              <c:numCache>
                <c:formatCode>#,##0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2.5584906599999999</c:v>
                </c:pt>
                <c:pt idx="4">
                  <c:v>12.535487700000001</c:v>
                </c:pt>
                <c:pt idx="5">
                  <c:v>33.112842139999998</c:v>
                </c:pt>
                <c:pt idx="6">
                  <c:v>25.66242128</c:v>
                </c:pt>
                <c:pt idx="7">
                  <c:v>1.52276517</c:v>
                </c:pt>
                <c:pt idx="8">
                  <c:v>4.6134550000000003E-2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A39-4F67-8669-A215A1E226F0}"/>
            </c:ext>
          </c:extLst>
        </c:ser>
        <c:ser>
          <c:idx val="8"/>
          <c:order val="8"/>
          <c:tx>
            <c:strRef>
              <c:f>Gráfico!$D$127</c:f>
              <c:strCache>
                <c:ptCount val="1"/>
                <c:pt idx="0">
                  <c:v>Ronda 2.3</c:v>
                </c:pt>
              </c:strCache>
            </c:strRef>
          </c:tx>
          <c:spPr>
            <a:solidFill>
              <a:srgbClr val="ED7D31">
                <a:lumMod val="60000"/>
                <a:lumOff val="40000"/>
              </a:srgbClr>
            </a:solidFill>
            <a:ln>
              <a:noFill/>
            </a:ln>
            <a:effectLst/>
          </c:spPr>
          <c:invertIfNegative val="0"/>
          <c:cat>
            <c:numRef>
              <c:f>Gráfico!$G$118:$O$118</c:f>
              <c:numCache>
                <c:formatCode>General</c:formatCod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f>Gráfico!$G$127:$O$127</c:f>
              <c:numCache>
                <c:formatCode>#,##0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9.6233869999999999E-2</c:v>
                </c:pt>
                <c:pt idx="3">
                  <c:v>10.379755490000001</c:v>
                </c:pt>
                <c:pt idx="4">
                  <c:v>18.890699900000001</c:v>
                </c:pt>
                <c:pt idx="5">
                  <c:v>32.166567240000006</c:v>
                </c:pt>
                <c:pt idx="6">
                  <c:v>35.67608834</c:v>
                </c:pt>
                <c:pt idx="7">
                  <c:v>20.60435416</c:v>
                </c:pt>
                <c:pt idx="8">
                  <c:v>0.43337423000000003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A39-4F67-8669-A215A1E226F0}"/>
            </c:ext>
          </c:extLst>
        </c:ser>
        <c:ser>
          <c:idx val="9"/>
          <c:order val="9"/>
          <c:tx>
            <c:strRef>
              <c:f>Gráfico!$D$128</c:f>
              <c:strCache>
                <c:ptCount val="1"/>
                <c:pt idx="0">
                  <c:v>Ronda 2.4</c:v>
                </c:pt>
              </c:strCache>
            </c:strRef>
          </c:tx>
          <c:spPr>
            <a:solidFill>
              <a:srgbClr val="ED7D31">
                <a:lumMod val="20000"/>
                <a:lumOff val="80000"/>
              </a:srgbClr>
            </a:solidFill>
            <a:ln>
              <a:noFill/>
            </a:ln>
            <a:effectLst/>
          </c:spPr>
          <c:invertIfNegative val="0"/>
          <c:cat>
            <c:numRef>
              <c:f>Gráfico!$G$118:$O$118</c:f>
              <c:numCache>
                <c:formatCode>General</c:formatCod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f>Gráfico!$G$128:$O$128</c:f>
              <c:numCache>
                <c:formatCode>#,##0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66.298900119999999</c:v>
                </c:pt>
                <c:pt idx="4">
                  <c:v>175.70310546000002</c:v>
                </c:pt>
                <c:pt idx="5">
                  <c:v>391.69527795000005</c:v>
                </c:pt>
                <c:pt idx="6">
                  <c:v>430.79768837000006</c:v>
                </c:pt>
                <c:pt idx="7">
                  <c:v>119.24088536000002</c:v>
                </c:pt>
                <c:pt idx="8">
                  <c:v>19.2402853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1A39-4F67-8669-A215A1E226F0}"/>
            </c:ext>
          </c:extLst>
        </c:ser>
        <c:ser>
          <c:idx val="10"/>
          <c:order val="10"/>
          <c:tx>
            <c:strRef>
              <c:f>Gráfico!$D$129</c:f>
              <c:strCache>
                <c:ptCount val="1"/>
                <c:pt idx="0">
                  <c:v>Ronda 3.1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numRef>
              <c:f>Gráfico!$G$118:$O$118</c:f>
              <c:numCache>
                <c:formatCode>General</c:formatCod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f>Gráfico!$G$129:$O$129</c:f>
              <c:numCache>
                <c:formatCode>#,##0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10.150249700000002</c:v>
                </c:pt>
                <c:pt idx="4">
                  <c:v>71.663398760000007</c:v>
                </c:pt>
                <c:pt idx="5">
                  <c:v>56.039417899999989</c:v>
                </c:pt>
                <c:pt idx="6">
                  <c:v>36.109476210000004</c:v>
                </c:pt>
                <c:pt idx="7">
                  <c:v>10.65972013</c:v>
                </c:pt>
                <c:pt idx="8">
                  <c:v>6.1037740699999992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A39-4F67-8669-A215A1E226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30"/>
        <c:overlap val="100"/>
        <c:axId val="901279536"/>
        <c:axId val="973165520"/>
      </c:barChart>
      <c:lineChart>
        <c:grouping val="standard"/>
        <c:varyColors val="0"/>
        <c:ser>
          <c:idx val="11"/>
          <c:order val="11"/>
          <c:tx>
            <c:strRef>
              <c:f>Gráfico!$D$130</c:f>
              <c:strCache>
                <c:ptCount val="1"/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none"/>
          </c:marker>
          <c:dLbls>
            <c:dLbl>
              <c:idx val="0"/>
              <c:numFmt formatCode="#,##0.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8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Montserrat" panose="00000500000000000000" pitchFamily="2" charset="0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CF77-455A-BAB4-C935C8DEC32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Montserrat" panose="00000500000000000000" pitchFamily="2" charset="0"/>
                    <a:ea typeface="+mn-ea"/>
                    <a:cs typeface="+mn-cs"/>
                  </a:defRPr>
                </a:pPr>
                <a:endParaRPr lang="es-MX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#REF!</c:f>
            </c:multiLvlStrRef>
          </c:cat>
          <c:val>
            <c:numRef>
              <c:f>Gráfico!$G$130:$O$130</c:f>
              <c:numCache>
                <c:formatCode>#,##0</c:formatCode>
                <c:ptCount val="9"/>
                <c:pt idx="0" formatCode="#,##0.00">
                  <c:v>2.6025960000000001E-2</c:v>
                </c:pt>
                <c:pt idx="1">
                  <c:v>77.923604220000001</c:v>
                </c:pt>
                <c:pt idx="2">
                  <c:v>539.84542332000001</c:v>
                </c:pt>
                <c:pt idx="3">
                  <c:v>1283.9603718999999</c:v>
                </c:pt>
                <c:pt idx="4">
                  <c:v>3177.0665124400007</c:v>
                </c:pt>
                <c:pt idx="5">
                  <c:v>3419.1169589800002</c:v>
                </c:pt>
                <c:pt idx="6">
                  <c:v>2818.6808799200007</c:v>
                </c:pt>
                <c:pt idx="7">
                  <c:v>1811.85153771</c:v>
                </c:pt>
                <c:pt idx="8">
                  <c:v>231.72040303000003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1A39-4F67-8669-A215A1E226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1279536"/>
        <c:axId val="973165520"/>
      </c:lineChart>
      <c:catAx>
        <c:axId val="9012795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ontserrat" panose="00000500000000000000" pitchFamily="2" charset="0"/>
                <a:ea typeface="+mn-ea"/>
                <a:cs typeface="+mn-cs"/>
              </a:defRPr>
            </a:pPr>
            <a:endParaRPr lang="es-MX"/>
          </a:p>
        </c:txPr>
        <c:crossAx val="973165520"/>
        <c:crosses val="autoZero"/>
        <c:auto val="1"/>
        <c:lblAlgn val="ctr"/>
        <c:lblOffset val="100"/>
        <c:noMultiLvlLbl val="0"/>
      </c:catAx>
      <c:valAx>
        <c:axId val="973165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Montserrat" panose="00000500000000000000" pitchFamily="2" charset="0"/>
                    <a:ea typeface="+mn-ea"/>
                    <a:cs typeface="+mn-cs"/>
                  </a:defRPr>
                </a:pPr>
                <a:r>
                  <a:rPr lang="es-MX" sz="1600"/>
                  <a:t>Millones de dólares</a:t>
                </a:r>
              </a:p>
            </c:rich>
          </c:tx>
          <c:layout>
            <c:manualLayout>
              <c:xMode val="edge"/>
              <c:yMode val="edge"/>
              <c:x val="8.5451009708863868E-3"/>
              <c:y val="0.2503482136458202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Montserrat" panose="00000500000000000000" pitchFamily="2" charset="0"/>
                  <a:ea typeface="+mn-ea"/>
                  <a:cs typeface="+mn-cs"/>
                </a:defRPr>
              </a:pPr>
              <a:endParaRPr lang="es-MX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ontserrat" panose="00000500000000000000" pitchFamily="2" charset="0"/>
                <a:ea typeface="+mn-ea"/>
                <a:cs typeface="+mn-cs"/>
              </a:defRPr>
            </a:pPr>
            <a:endParaRPr lang="es-MX"/>
          </a:p>
        </c:txPr>
        <c:crossAx val="9012795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11"/>
        <c:delete val="1"/>
      </c:legendEntry>
      <c:layout>
        <c:manualLayout>
          <c:xMode val="edge"/>
          <c:yMode val="edge"/>
          <c:x val="0"/>
          <c:y val="0.90734619135806938"/>
          <c:w val="1"/>
          <c:h val="9.26538086419304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Montserrat" panose="00000500000000000000" pitchFamily="2" charset="0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200">
          <a:latin typeface="Montserrat" panose="00000500000000000000" pitchFamily="2" charset="0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320675</xdr:colOff>
      <xdr:row>2</xdr:row>
      <xdr:rowOff>0</xdr:rowOff>
    </xdr:from>
    <xdr:to>
      <xdr:col>13</xdr:col>
      <xdr:colOff>658019</xdr:colOff>
      <xdr:row>17</xdr:row>
      <xdr:rowOff>182478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474F726-F679-4368-98B9-82A591C0E11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1173121</xdr:colOff>
      <xdr:row>4</xdr:row>
      <xdr:rowOff>265901</xdr:rowOff>
    </xdr:from>
    <xdr:to>
      <xdr:col>3</xdr:col>
      <xdr:colOff>226659</xdr:colOff>
      <xdr:row>5</xdr:row>
      <xdr:rowOff>193761</xdr:rowOff>
    </xdr:to>
    <xdr:sp macro="" textlink="">
      <xdr:nvSpPr>
        <xdr:cNvPr id="5" name="Rectángulo 4">
          <a:extLst>
            <a:ext uri="{FF2B5EF4-FFF2-40B4-BE49-F238E27FC236}">
              <a16:creationId xmlns:a16="http://schemas.microsoft.com/office/drawing/2014/main" id="{744CF0E9-FEC9-4902-A22E-B07DF819232A}"/>
            </a:ext>
          </a:extLst>
        </xdr:cNvPr>
        <xdr:cNvSpPr/>
      </xdr:nvSpPr>
      <xdr:spPr>
        <a:xfrm>
          <a:off x="1467761" y="2175981"/>
          <a:ext cx="2731458" cy="689860"/>
        </a:xfrm>
        <a:prstGeom prst="rect">
          <a:avLst/>
        </a:prstGeom>
        <a:ln>
          <a:solidFill>
            <a:schemeClr val="accent1"/>
          </a:solidFill>
          <a:prstDash val="sysDash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2000" b="1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Montserrat" panose="00000500000000000000" pitchFamily="2" charset="0"/>
            </a:rPr>
            <a:t>Total: $13,360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185874</xdr:colOff>
      <xdr:row>1</xdr:row>
      <xdr:rowOff>73901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A3AF89E-B835-4C1C-AAE0-D69791256C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614006" cy="123682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1634594</xdr:colOff>
      <xdr:row>2</xdr:row>
      <xdr:rowOff>147956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7D990A7-D648-407F-BE0C-45BA9C42DB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614274" cy="123253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nh4.sharepoint.com/Sypher/Sypher3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nh4.sharepoint.com/Users/doris.mendez/Documents/1.%20ATAC/REPORTES%20DE%20CONTRATOS/R01-L03/Fichas%20L-0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OCANA\Users\Users\angel.mandujano\Desktop\Fichas%20por%20proyecto\Fichas%20ultima%20versi&#243;n\Fichas%20exploraci&#243;n%20final%20Enrique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nhstorage\cnh\Users\LUCERO\Documents\Servicio%20Social\Ronda%200%20(Alma)\Ejemplo_Formulario_Asignacio%20n-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OCANA\Users\Users\angel.mandujano\AppData\Local\Microsoft\Windows\Temporary%20Internet%20Files\Content.Outlook\SLHZIJCG\Fichas%20explotaci&#243;n%20Macro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OCANA\Users\Users\emma.pena\AppData\Local\Microsoft\Windows\Temporary%20Internet%20Files\Content.Outlook\MTEV1BY7\Cuadro%20de%20costos%20sin%20descuento%206%20juli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"/>
      <sheetName val="Summary"/>
      <sheetName val="SmryTab"/>
      <sheetName val="HCPV"/>
      <sheetName val="Production"/>
      <sheetName val="Injection"/>
      <sheetName val="WellCount"/>
      <sheetName val="FNR"/>
      <sheetName val="NPV"/>
      <sheetName val="CostPlot"/>
      <sheetName val="Costs_90"/>
      <sheetName val="Costs_50"/>
      <sheetName val="Costs_10"/>
      <sheetName val="FNR_90"/>
      <sheetName val="FNR_50"/>
      <sheetName val="FNR_10"/>
      <sheetName val="Volume"/>
      <sheetName val="Profile"/>
      <sheetName val="Economics"/>
      <sheetName val="Template"/>
      <sheetName val="Table E1"/>
      <sheetName val="AnnTab_Low"/>
      <sheetName val="AnnTab_Mid"/>
      <sheetName val="AnnTab_High"/>
      <sheetName val="Tab_Low"/>
      <sheetName val="Tab_Mid"/>
      <sheetName val="Tab_High"/>
      <sheetName val="Chart8"/>
      <sheetName val="Chart9"/>
      <sheetName val="Chart10"/>
      <sheetName val="Chart11"/>
      <sheetName val="Chart12"/>
      <sheetName val="Chart13"/>
      <sheetName val="Chart14"/>
      <sheetName val="x actividad TOT"/>
    </sheetNames>
    <sheetDataSet>
      <sheetData sheetId="0">
        <row r="1">
          <cell r="C1" t="str">
            <v>CNH</v>
          </cell>
        </row>
        <row r="2">
          <cell r="C2" t="str">
            <v>NM</v>
          </cell>
        </row>
        <row r="3">
          <cell r="C3" t="str">
            <v>#All</v>
          </cell>
        </row>
        <row r="8">
          <cell r="C8" t="str">
            <v>Oil</v>
          </cell>
        </row>
        <row r="104">
          <cell r="E104">
            <v>2042</v>
          </cell>
          <cell r="G104">
            <v>2059</v>
          </cell>
          <cell r="I104">
            <v>2062</v>
          </cell>
        </row>
        <row r="174">
          <cell r="C174" t="str">
            <v>decimal</v>
          </cell>
          <cell r="E174">
            <v>0</v>
          </cell>
          <cell r="G174">
            <v>0</v>
          </cell>
          <cell r="I174">
            <v>0</v>
          </cell>
        </row>
        <row r="175">
          <cell r="C175" t="str">
            <v>percent</v>
          </cell>
          <cell r="E175">
            <v>100</v>
          </cell>
          <cell r="G175">
            <v>100</v>
          </cell>
          <cell r="I175">
            <v>100</v>
          </cell>
        </row>
      </sheetData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>
        <row r="24">
          <cell r="A24">
            <v>2015</v>
          </cell>
        </row>
      </sheetData>
      <sheetData sheetId="15">
        <row r="49">
          <cell r="A49">
            <v>2040</v>
          </cell>
        </row>
      </sheetData>
      <sheetData sheetId="16"/>
      <sheetData sheetId="17">
        <row r="10">
          <cell r="BE10" t="str">
            <v>Oil</v>
          </cell>
        </row>
      </sheetData>
      <sheetData sheetId="18">
        <row r="7">
          <cell r="A7" t="str">
            <v>Time</v>
          </cell>
          <cell r="E7" t="str">
            <v>Time</v>
          </cell>
          <cell r="AE7" t="str">
            <v>Fixed OPEX</v>
          </cell>
          <cell r="AG7" t="str">
            <v>Var OPEX</v>
          </cell>
          <cell r="AI7" t="str">
            <v>Transport</v>
          </cell>
          <cell r="AK7" t="str">
            <v>Abandonment</v>
          </cell>
          <cell r="AM7" t="str">
            <v>Drill CAPEX</v>
          </cell>
          <cell r="AO7" t="str">
            <v>Fac CAPEX</v>
          </cell>
          <cell r="BG7" t="str">
            <v>Time</v>
          </cell>
          <cell r="BK7" t="str">
            <v>Time</v>
          </cell>
          <cell r="CK7" t="str">
            <v>Fixed OPEX</v>
          </cell>
          <cell r="CM7" t="str">
            <v>Var OPEX</v>
          </cell>
          <cell r="CO7" t="str">
            <v>Transport</v>
          </cell>
          <cell r="CQ7" t="str">
            <v>Abandonment</v>
          </cell>
          <cell r="CS7" t="str">
            <v>Drill CAPEX</v>
          </cell>
          <cell r="CU7" t="str">
            <v>Fac CAPEX</v>
          </cell>
          <cell r="DM7" t="str">
            <v>Time</v>
          </cell>
          <cell r="DQ7" t="str">
            <v>Time</v>
          </cell>
          <cell r="EQ7" t="str">
            <v>Fixed OPEX</v>
          </cell>
          <cell r="ES7" t="str">
            <v>Var OPEX</v>
          </cell>
          <cell r="EU7" t="str">
            <v>Transport</v>
          </cell>
          <cell r="EW7" t="str">
            <v>Abandonment</v>
          </cell>
          <cell r="EY7" t="str">
            <v>Drill CAPEX</v>
          </cell>
          <cell r="FA7" t="str">
            <v>Fac CAPEX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icha UATAC"/>
      <sheetName val="Datos"/>
      <sheetName val="Presupuesto Planes"/>
      <sheetName val="Hoja4"/>
      <sheetName val="UT"/>
      <sheetName val="Hoja5"/>
      <sheetName val="Producción"/>
      <sheetName val="Contraprestaciones"/>
      <sheetName val="Hoja5 (2)"/>
      <sheetName val="Hoja1"/>
      <sheetName val="Inventario"/>
      <sheetName val="Reservas010115"/>
      <sheetName val="mapas"/>
      <sheetName val="cronogramas"/>
      <sheetName val="Reservas"/>
      <sheetName val="Datos por contrato ADMON"/>
      <sheetName val="Hoja2"/>
    </sheetNames>
    <sheetDataSet>
      <sheetData sheetId="0">
        <row r="2">
          <cell r="S2">
            <v>1</v>
          </cell>
        </row>
      </sheetData>
      <sheetData sheetId="1"/>
      <sheetData sheetId="2"/>
      <sheetData sheetId="3">
        <row r="2">
          <cell r="E2">
            <v>31</v>
          </cell>
        </row>
        <row r="3">
          <cell r="K3" t="str">
            <v>General (Ev)</v>
          </cell>
          <cell r="L3">
            <v>1922.63</v>
          </cell>
        </row>
      </sheetData>
      <sheetData sheetId="4"/>
      <sheetData sheetId="5">
        <row r="1">
          <cell r="G1">
            <v>0</v>
          </cell>
        </row>
        <row r="2">
          <cell r="E2">
            <v>5</v>
          </cell>
        </row>
        <row r="3">
          <cell r="K3" t="str">
            <v>Pozo</v>
          </cell>
          <cell r="L3">
            <v>8000</v>
          </cell>
        </row>
      </sheetData>
      <sheetData sheetId="6">
        <row r="47">
          <cell r="C47">
            <v>42491</v>
          </cell>
        </row>
      </sheetData>
      <sheetData sheetId="7"/>
      <sheetData sheetId="8">
        <row r="1">
          <cell r="L1">
            <v>30</v>
          </cell>
        </row>
        <row r="4">
          <cell r="R4">
            <v>0</v>
          </cell>
          <cell r="S4">
            <v>0</v>
          </cell>
          <cell r="T4">
            <v>0</v>
          </cell>
          <cell r="U4">
            <v>0</v>
          </cell>
          <cell r="V4">
            <v>4</v>
          </cell>
          <cell r="W4">
            <v>4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mpeche OT"/>
      <sheetName val="Campeche O"/>
      <sheetName val="Progreso"/>
      <sheetName val="CampechePT"/>
      <sheetName val="Coatz"/>
      <sheetName val="GolfoM B"/>
      <sheetName val="Area Perdido"/>
      <sheetName val="Cazones"/>
      <sheetName val="Delta B"/>
      <sheetName val="GolfoM Sur"/>
      <sheetName val="Lamprea"/>
      <sheetName val="PapaloapanB"/>
      <sheetName val="Sardina"/>
      <sheetName val="Tampico MS"/>
      <sheetName val="Cuichapa"/>
      <sheetName val="Julivá"/>
      <sheetName val="Litoral T"/>
      <sheetName val="Malpaso"/>
      <sheetName val="Reforma T"/>
      <sheetName val="Simojovel"/>
      <sheetName val="Crudo ligero marino"/>
      <sheetName val="Burgos"/>
      <sheetName val="Cuenca V"/>
      <sheetName val="Lankahuasa"/>
      <sheetName val="Macuspana"/>
      <sheetName val="Comalcalco"/>
      <sheetName val="Campeche P"/>
      <sheetName val="datos economicos"/>
      <sheetName val="costos"/>
      <sheetName val="Producción"/>
      <sheetName val="catalog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>
        <row r="3">
          <cell r="A3">
            <v>412012</v>
          </cell>
          <cell r="B3">
            <v>41</v>
          </cell>
          <cell r="C3">
            <v>101</v>
          </cell>
          <cell r="D3" t="str">
            <v>Exploración Área Perdido</v>
          </cell>
          <cell r="E3">
            <v>2012</v>
          </cell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</row>
        <row r="4">
          <cell r="A4">
            <v>412013</v>
          </cell>
          <cell r="B4">
            <v>41</v>
          </cell>
          <cell r="C4">
            <v>101</v>
          </cell>
          <cell r="D4" t="str">
            <v>Exploración Área Perdido</v>
          </cell>
          <cell r="E4">
            <v>2013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</row>
        <row r="5">
          <cell r="A5">
            <v>412014</v>
          </cell>
          <cell r="B5">
            <v>41</v>
          </cell>
          <cell r="C5">
            <v>101</v>
          </cell>
          <cell r="D5" t="str">
            <v>Exploración Área Perdido</v>
          </cell>
          <cell r="E5">
            <v>2014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</row>
        <row r="6">
          <cell r="A6">
            <v>412015</v>
          </cell>
          <cell r="B6">
            <v>41</v>
          </cell>
          <cell r="C6">
            <v>101</v>
          </cell>
          <cell r="D6" t="str">
            <v>Exploración Área Perdido</v>
          </cell>
          <cell r="E6">
            <v>2015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</row>
        <row r="7">
          <cell r="A7">
            <v>412016</v>
          </cell>
          <cell r="B7">
            <v>41</v>
          </cell>
          <cell r="C7">
            <v>101</v>
          </cell>
          <cell r="D7" t="str">
            <v>Exploración Área Perdido</v>
          </cell>
          <cell r="E7">
            <v>2016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</row>
        <row r="8">
          <cell r="A8">
            <v>412017</v>
          </cell>
          <cell r="B8">
            <v>41</v>
          </cell>
          <cell r="C8">
            <v>101</v>
          </cell>
          <cell r="D8" t="str">
            <v>Exploración Área Perdido</v>
          </cell>
          <cell r="E8">
            <v>2017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</row>
        <row r="9">
          <cell r="A9">
            <v>412018</v>
          </cell>
          <cell r="B9">
            <v>41</v>
          </cell>
          <cell r="C9">
            <v>101</v>
          </cell>
          <cell r="D9" t="str">
            <v>Exploración Área Perdido</v>
          </cell>
          <cell r="E9">
            <v>2018</v>
          </cell>
          <cell r="F9">
            <v>37.838099999999997</v>
          </cell>
          <cell r="G9">
            <v>48.955199999999998</v>
          </cell>
          <cell r="H9">
            <v>48.955199999999998</v>
          </cell>
          <cell r="I9">
            <v>0</v>
          </cell>
          <cell r="J9">
            <v>0</v>
          </cell>
        </row>
        <row r="10">
          <cell r="A10">
            <v>412019</v>
          </cell>
          <cell r="B10">
            <v>41</v>
          </cell>
          <cell r="C10">
            <v>101</v>
          </cell>
          <cell r="D10" t="str">
            <v>Exploración Área Perdido</v>
          </cell>
          <cell r="E10">
            <v>2019</v>
          </cell>
          <cell r="F10">
            <v>106.898</v>
          </cell>
          <cell r="G10">
            <v>155.09399999999999</v>
          </cell>
          <cell r="H10">
            <v>155.09399999999999</v>
          </cell>
          <cell r="I10">
            <v>0</v>
          </cell>
          <cell r="J10">
            <v>0</v>
          </cell>
        </row>
        <row r="11">
          <cell r="A11">
            <v>412020</v>
          </cell>
          <cell r="B11">
            <v>41</v>
          </cell>
          <cell r="C11">
            <v>101</v>
          </cell>
          <cell r="D11" t="str">
            <v>Exploración Área Perdido</v>
          </cell>
          <cell r="E11">
            <v>2020</v>
          </cell>
          <cell r="F11">
            <v>146.773</v>
          </cell>
          <cell r="G11">
            <v>224.69300000000001</v>
          </cell>
          <cell r="H11">
            <v>224.69300000000001</v>
          </cell>
          <cell r="I11">
            <v>0</v>
          </cell>
          <cell r="J11">
            <v>0</v>
          </cell>
        </row>
        <row r="12">
          <cell r="A12">
            <v>412021</v>
          </cell>
          <cell r="B12">
            <v>41</v>
          </cell>
          <cell r="C12">
            <v>101</v>
          </cell>
          <cell r="D12" t="str">
            <v>Exploración Área Perdido</v>
          </cell>
          <cell r="E12">
            <v>2021</v>
          </cell>
          <cell r="F12">
            <v>167.40700000000001</v>
          </cell>
          <cell r="G12">
            <v>260.59800000000001</v>
          </cell>
          <cell r="H12">
            <v>260.59800000000001</v>
          </cell>
          <cell r="I12">
            <v>0</v>
          </cell>
          <cell r="J12">
            <v>0</v>
          </cell>
        </row>
        <row r="13">
          <cell r="A13">
            <v>412022</v>
          </cell>
          <cell r="B13">
            <v>41</v>
          </cell>
          <cell r="C13">
            <v>101</v>
          </cell>
          <cell r="D13" t="str">
            <v>Exploración Área Perdido</v>
          </cell>
          <cell r="E13">
            <v>2022</v>
          </cell>
          <cell r="F13">
            <v>212.09200000000001</v>
          </cell>
          <cell r="G13">
            <v>346.55599999999998</v>
          </cell>
          <cell r="H13">
            <v>346.55599999999998</v>
          </cell>
          <cell r="I13">
            <v>0</v>
          </cell>
          <cell r="J13">
            <v>0.19231000000000001</v>
          </cell>
        </row>
        <row r="14">
          <cell r="A14">
            <v>412023</v>
          </cell>
          <cell r="B14">
            <v>41</v>
          </cell>
          <cell r="C14">
            <v>101</v>
          </cell>
          <cell r="D14" t="str">
            <v>Exploración Área Perdido</v>
          </cell>
          <cell r="E14">
            <v>2023</v>
          </cell>
          <cell r="F14">
            <v>268.72300000000001</v>
          </cell>
          <cell r="G14">
            <v>456.25400000000002</v>
          </cell>
          <cell r="H14">
            <v>456.25400000000002</v>
          </cell>
          <cell r="I14">
            <v>0</v>
          </cell>
          <cell r="J14">
            <v>0.47044000000000002</v>
          </cell>
        </row>
        <row r="15">
          <cell r="A15">
            <v>412024</v>
          </cell>
          <cell r="B15">
            <v>41</v>
          </cell>
          <cell r="C15">
            <v>101</v>
          </cell>
          <cell r="D15" t="str">
            <v>Exploración Área Perdido</v>
          </cell>
          <cell r="E15">
            <v>2024</v>
          </cell>
          <cell r="F15">
            <v>313.346</v>
          </cell>
          <cell r="G15">
            <v>555.26199999999994</v>
          </cell>
          <cell r="H15">
            <v>555.26199999999994</v>
          </cell>
          <cell r="I15">
            <v>0</v>
          </cell>
          <cell r="J15">
            <v>0.61453999999999998</v>
          </cell>
        </row>
        <row r="16">
          <cell r="A16">
            <v>412025</v>
          </cell>
          <cell r="B16">
            <v>41</v>
          </cell>
          <cell r="C16">
            <v>101</v>
          </cell>
          <cell r="D16" t="str">
            <v>Exploración Área Perdido</v>
          </cell>
          <cell r="E16">
            <v>2025</v>
          </cell>
          <cell r="F16">
            <v>338.85399999999998</v>
          </cell>
          <cell r="G16">
            <v>647.74300000000005</v>
          </cell>
          <cell r="H16">
            <v>647.74300000000005</v>
          </cell>
          <cell r="I16">
            <v>0</v>
          </cell>
          <cell r="J16">
            <v>0.85065000000000002</v>
          </cell>
        </row>
        <row r="17">
          <cell r="A17">
            <v>412026</v>
          </cell>
          <cell r="B17">
            <v>41</v>
          </cell>
          <cell r="C17">
            <v>101</v>
          </cell>
          <cell r="D17" t="str">
            <v>Exploración Área Perdido</v>
          </cell>
          <cell r="E17">
            <v>2026</v>
          </cell>
          <cell r="F17">
            <v>350.45400000000001</v>
          </cell>
          <cell r="G17">
            <v>665.81100000000004</v>
          </cell>
          <cell r="H17">
            <v>665.81100000000004</v>
          </cell>
          <cell r="I17">
            <v>0</v>
          </cell>
          <cell r="J17">
            <v>0.83128999999999997</v>
          </cell>
        </row>
        <row r="18">
          <cell r="A18">
            <v>412027</v>
          </cell>
          <cell r="B18">
            <v>41</v>
          </cell>
          <cell r="C18">
            <v>101</v>
          </cell>
          <cell r="D18" t="str">
            <v>Exploración Área Perdido</v>
          </cell>
          <cell r="E18">
            <v>2027</v>
          </cell>
          <cell r="F18">
            <v>355.94299999999998</v>
          </cell>
          <cell r="G18">
            <v>654.98</v>
          </cell>
          <cell r="H18">
            <v>654.98</v>
          </cell>
          <cell r="I18">
            <v>0</v>
          </cell>
          <cell r="J18">
            <v>0.71114999999999995</v>
          </cell>
        </row>
        <row r="19">
          <cell r="A19">
            <v>412028</v>
          </cell>
          <cell r="B19">
            <v>41</v>
          </cell>
          <cell r="C19">
            <v>101</v>
          </cell>
          <cell r="D19" t="str">
            <v>Exploración Área Perdido</v>
          </cell>
          <cell r="E19">
            <v>2028</v>
          </cell>
          <cell r="F19">
            <v>378.21100000000001</v>
          </cell>
          <cell r="G19">
            <v>680.65300000000002</v>
          </cell>
          <cell r="H19">
            <v>680.65300000000002</v>
          </cell>
          <cell r="I19">
            <v>0</v>
          </cell>
          <cell r="J19">
            <v>0.62890000000000001</v>
          </cell>
        </row>
        <row r="20">
          <cell r="A20">
            <v>412029</v>
          </cell>
          <cell r="B20">
            <v>41</v>
          </cell>
          <cell r="C20">
            <v>101</v>
          </cell>
          <cell r="D20" t="str">
            <v>Exploración Área Perdido</v>
          </cell>
          <cell r="E20">
            <v>2029</v>
          </cell>
          <cell r="F20">
            <v>407.13200000000001</v>
          </cell>
          <cell r="G20">
            <v>712.24800000000005</v>
          </cell>
          <cell r="H20">
            <v>712.24800000000005</v>
          </cell>
          <cell r="I20">
            <v>0</v>
          </cell>
          <cell r="J20">
            <v>0.55945999999999996</v>
          </cell>
        </row>
        <row r="21">
          <cell r="A21">
            <v>412030</v>
          </cell>
          <cell r="B21">
            <v>41</v>
          </cell>
          <cell r="C21">
            <v>101</v>
          </cell>
          <cell r="D21" t="str">
            <v>Exploración Área Perdido</v>
          </cell>
          <cell r="E21">
            <v>2030</v>
          </cell>
          <cell r="F21">
            <v>430.267</v>
          </cell>
          <cell r="G21">
            <v>720.19500000000005</v>
          </cell>
          <cell r="H21">
            <v>720.19500000000005</v>
          </cell>
          <cell r="I21">
            <v>0</v>
          </cell>
          <cell r="J21">
            <v>0.46929999999999999</v>
          </cell>
        </row>
        <row r="22">
          <cell r="A22">
            <v>412031</v>
          </cell>
          <cell r="B22">
            <v>41</v>
          </cell>
          <cell r="C22">
            <v>101</v>
          </cell>
          <cell r="D22" t="str">
            <v>Exploración Área Perdido</v>
          </cell>
          <cell r="E22">
            <v>2031</v>
          </cell>
          <cell r="F22">
            <v>462.70600000000002</v>
          </cell>
          <cell r="G22">
            <v>748.65099999999995</v>
          </cell>
          <cell r="H22">
            <v>748.65099999999995</v>
          </cell>
          <cell r="I22">
            <v>0</v>
          </cell>
          <cell r="J22">
            <v>0.40537000000000001</v>
          </cell>
        </row>
        <row r="23">
          <cell r="A23">
            <v>412032</v>
          </cell>
          <cell r="B23">
            <v>41</v>
          </cell>
          <cell r="C23">
            <v>101</v>
          </cell>
          <cell r="D23" t="str">
            <v>Exploración Área Perdido</v>
          </cell>
          <cell r="E23">
            <v>2032</v>
          </cell>
          <cell r="F23">
            <v>495.80900000000003</v>
          </cell>
          <cell r="G23">
            <v>822.54200000000003</v>
          </cell>
          <cell r="H23">
            <v>822.54200000000003</v>
          </cell>
          <cell r="I23">
            <v>0</v>
          </cell>
          <cell r="J23">
            <v>0.77781</v>
          </cell>
        </row>
        <row r="24">
          <cell r="A24">
            <v>412033</v>
          </cell>
          <cell r="B24">
            <v>41</v>
          </cell>
          <cell r="C24">
            <v>101</v>
          </cell>
          <cell r="D24" t="str">
            <v>Exploración Área Perdido</v>
          </cell>
          <cell r="E24">
            <v>2033</v>
          </cell>
          <cell r="F24">
            <v>503.738</v>
          </cell>
          <cell r="G24">
            <v>876.84100000000001</v>
          </cell>
          <cell r="H24">
            <v>876.84100000000001</v>
          </cell>
          <cell r="I24">
            <v>0</v>
          </cell>
          <cell r="J24">
            <v>1.26233</v>
          </cell>
        </row>
        <row r="25">
          <cell r="A25">
            <v>412034</v>
          </cell>
          <cell r="B25">
            <v>41</v>
          </cell>
          <cell r="C25">
            <v>101</v>
          </cell>
          <cell r="D25" t="str">
            <v>Exploración Área Perdido</v>
          </cell>
          <cell r="E25">
            <v>2034</v>
          </cell>
          <cell r="F25">
            <v>478.01299999999998</v>
          </cell>
          <cell r="G25">
            <v>855.89099999999996</v>
          </cell>
          <cell r="H25">
            <v>855.89099999999996</v>
          </cell>
          <cell r="I25">
            <v>0</v>
          </cell>
          <cell r="J25">
            <v>1.3403499999999999</v>
          </cell>
        </row>
        <row r="26">
          <cell r="A26">
            <v>412035</v>
          </cell>
          <cell r="B26">
            <v>41</v>
          </cell>
          <cell r="C26">
            <v>101</v>
          </cell>
          <cell r="D26" t="str">
            <v>Exploración Área Perdido</v>
          </cell>
          <cell r="E26">
            <v>2035</v>
          </cell>
          <cell r="F26">
            <v>434.608</v>
          </cell>
          <cell r="G26">
            <v>814.28499999999997</v>
          </cell>
          <cell r="H26">
            <v>814.28499999999997</v>
          </cell>
          <cell r="I26">
            <v>0</v>
          </cell>
          <cell r="J26">
            <v>1.3679600000000001</v>
          </cell>
        </row>
        <row r="27">
          <cell r="A27">
            <v>412036</v>
          </cell>
          <cell r="B27">
            <v>41</v>
          </cell>
          <cell r="C27">
            <v>101</v>
          </cell>
          <cell r="D27" t="str">
            <v>Exploración Área Perdido</v>
          </cell>
          <cell r="E27">
            <v>2036</v>
          </cell>
          <cell r="F27">
            <v>383.61200000000002</v>
          </cell>
          <cell r="G27">
            <v>726.673</v>
          </cell>
          <cell r="H27">
            <v>726.673</v>
          </cell>
          <cell r="I27">
            <v>0</v>
          </cell>
          <cell r="J27">
            <v>1.1997899999999999</v>
          </cell>
        </row>
        <row r="28">
          <cell r="A28">
            <v>412037</v>
          </cell>
          <cell r="B28">
            <v>41</v>
          </cell>
          <cell r="C28">
            <v>101</v>
          </cell>
          <cell r="D28" t="str">
            <v>Exploración Área Perdido</v>
          </cell>
          <cell r="E28">
            <v>2037</v>
          </cell>
          <cell r="F28">
            <v>340.54500000000002</v>
          </cell>
          <cell r="G28">
            <v>642.75699999999995</v>
          </cell>
          <cell r="H28">
            <v>642.75699999999995</v>
          </cell>
          <cell r="I28">
            <v>0</v>
          </cell>
          <cell r="J28">
            <v>0.99712000000000001</v>
          </cell>
        </row>
        <row r="29">
          <cell r="A29">
            <v>412038</v>
          </cell>
          <cell r="B29">
            <v>41</v>
          </cell>
          <cell r="C29">
            <v>101</v>
          </cell>
          <cell r="D29" t="str">
            <v>Exploración Área Perdido</v>
          </cell>
          <cell r="E29">
            <v>2038</v>
          </cell>
          <cell r="F29">
            <v>308.904</v>
          </cell>
          <cell r="G29">
            <v>579.97900000000004</v>
          </cell>
          <cell r="H29">
            <v>579.97900000000004</v>
          </cell>
          <cell r="I29">
            <v>0</v>
          </cell>
          <cell r="J29">
            <v>0.83953999999999995</v>
          </cell>
        </row>
        <row r="30">
          <cell r="A30">
            <v>412039</v>
          </cell>
          <cell r="B30">
            <v>41</v>
          </cell>
          <cell r="C30">
            <v>101</v>
          </cell>
          <cell r="D30" t="str">
            <v>Exploración Área Perdido</v>
          </cell>
          <cell r="E30">
            <v>2039</v>
          </cell>
          <cell r="F30">
            <v>287.74799999999999</v>
          </cell>
          <cell r="G30">
            <v>528.053</v>
          </cell>
          <cell r="H30">
            <v>528.053</v>
          </cell>
          <cell r="I30">
            <v>0</v>
          </cell>
          <cell r="J30">
            <v>0.70523000000000002</v>
          </cell>
        </row>
        <row r="31">
          <cell r="A31">
            <v>412040</v>
          </cell>
          <cell r="B31">
            <v>41</v>
          </cell>
          <cell r="C31">
            <v>101</v>
          </cell>
          <cell r="D31" t="str">
            <v>Exploración Área Perdido</v>
          </cell>
          <cell r="E31">
            <v>2040</v>
          </cell>
          <cell r="F31">
            <v>269.459</v>
          </cell>
          <cell r="G31">
            <v>478.27100000000002</v>
          </cell>
          <cell r="H31">
            <v>478.27100000000002</v>
          </cell>
          <cell r="I31">
            <v>0</v>
          </cell>
          <cell r="J31">
            <v>0.59052000000000004</v>
          </cell>
        </row>
        <row r="32">
          <cell r="A32">
            <v>412041</v>
          </cell>
          <cell r="B32">
            <v>41</v>
          </cell>
          <cell r="C32">
            <v>101</v>
          </cell>
          <cell r="D32" t="str">
            <v>Exploración Área Perdido</v>
          </cell>
          <cell r="E32">
            <v>2041</v>
          </cell>
          <cell r="F32">
            <v>246.309</v>
          </cell>
          <cell r="G32">
            <v>430.44200000000001</v>
          </cell>
          <cell r="H32">
            <v>430.44200000000001</v>
          </cell>
          <cell r="I32">
            <v>0</v>
          </cell>
          <cell r="J32">
            <v>0.54962</v>
          </cell>
        </row>
        <row r="33">
          <cell r="A33">
            <v>412042</v>
          </cell>
          <cell r="B33">
            <v>41</v>
          </cell>
          <cell r="C33">
            <v>101</v>
          </cell>
          <cell r="D33" t="str">
            <v>Exploración Área Perdido</v>
          </cell>
          <cell r="E33">
            <v>2042</v>
          </cell>
          <cell r="F33">
            <v>219.773</v>
          </cell>
          <cell r="G33">
            <v>394.03199999999998</v>
          </cell>
          <cell r="H33">
            <v>394.03199999999998</v>
          </cell>
          <cell r="I33">
            <v>0</v>
          </cell>
          <cell r="J33">
            <v>0.62717999999999996</v>
          </cell>
        </row>
        <row r="34">
          <cell r="A34">
            <v>412043</v>
          </cell>
          <cell r="B34">
            <v>41</v>
          </cell>
          <cell r="C34">
            <v>101</v>
          </cell>
          <cell r="D34" t="str">
            <v>Exploración Área Perdido</v>
          </cell>
          <cell r="E34">
            <v>2043</v>
          </cell>
          <cell r="F34">
            <v>192.501</v>
          </cell>
          <cell r="G34">
            <v>357.00099999999998</v>
          </cell>
          <cell r="H34">
            <v>357.00099999999998</v>
          </cell>
          <cell r="I34">
            <v>0</v>
          </cell>
          <cell r="J34">
            <v>0.68130000000000002</v>
          </cell>
        </row>
        <row r="35">
          <cell r="A35">
            <v>412044</v>
          </cell>
          <cell r="B35">
            <v>41</v>
          </cell>
          <cell r="C35">
            <v>101</v>
          </cell>
          <cell r="D35" t="str">
            <v>Exploración Área Perdido</v>
          </cell>
          <cell r="E35">
            <v>2044</v>
          </cell>
          <cell r="F35">
            <v>166.03</v>
          </cell>
          <cell r="G35">
            <v>310.97500000000002</v>
          </cell>
          <cell r="H35">
            <v>310.97500000000002</v>
          </cell>
          <cell r="I35">
            <v>0</v>
          </cell>
          <cell r="J35">
            <v>0.58931</v>
          </cell>
        </row>
        <row r="36">
          <cell r="A36">
            <v>412045</v>
          </cell>
          <cell r="B36">
            <v>41</v>
          </cell>
          <cell r="C36">
            <v>101</v>
          </cell>
          <cell r="D36" t="str">
            <v>Exploración Área Perdido</v>
          </cell>
          <cell r="E36">
            <v>2045</v>
          </cell>
          <cell r="F36">
            <v>142.42500000000001</v>
          </cell>
          <cell r="G36">
            <v>275.822</v>
          </cell>
          <cell r="H36">
            <v>275.822</v>
          </cell>
          <cell r="I36">
            <v>0</v>
          </cell>
          <cell r="J36">
            <v>0.54066999999999998</v>
          </cell>
        </row>
        <row r="37">
          <cell r="A37">
            <v>412046</v>
          </cell>
          <cell r="B37">
            <v>41</v>
          </cell>
          <cell r="C37">
            <v>101</v>
          </cell>
          <cell r="D37" t="str">
            <v>Exploración Área Perdido</v>
          </cell>
          <cell r="E37">
            <v>2046</v>
          </cell>
          <cell r="F37">
            <v>121.967</v>
          </cell>
          <cell r="G37">
            <v>238.84</v>
          </cell>
          <cell r="H37">
            <v>238.84</v>
          </cell>
          <cell r="I37">
            <v>0</v>
          </cell>
          <cell r="J37">
            <v>0.47472999999999999</v>
          </cell>
        </row>
        <row r="38">
          <cell r="A38">
            <v>412047</v>
          </cell>
          <cell r="B38">
            <v>41</v>
          </cell>
          <cell r="C38">
            <v>101</v>
          </cell>
          <cell r="D38" t="str">
            <v>Exploración Área Perdido</v>
          </cell>
          <cell r="E38">
            <v>2047</v>
          </cell>
          <cell r="F38">
            <v>105.931</v>
          </cell>
          <cell r="G38">
            <v>205.09299999999999</v>
          </cell>
          <cell r="H38">
            <v>205.09299999999999</v>
          </cell>
          <cell r="I38">
            <v>0</v>
          </cell>
          <cell r="J38">
            <v>0.39239000000000002</v>
          </cell>
        </row>
        <row r="39">
          <cell r="A39">
            <v>412048</v>
          </cell>
          <cell r="B39">
            <v>41</v>
          </cell>
          <cell r="C39">
            <v>101</v>
          </cell>
          <cell r="D39" t="str">
            <v>Exploración Área Perdido</v>
          </cell>
          <cell r="E39">
            <v>2048</v>
          </cell>
          <cell r="F39">
            <v>92.279899999999998</v>
          </cell>
          <cell r="G39">
            <v>176.392</v>
          </cell>
          <cell r="H39">
            <v>176.392</v>
          </cell>
          <cell r="I39">
            <v>0</v>
          </cell>
          <cell r="J39">
            <v>0.32321</v>
          </cell>
        </row>
        <row r="40">
          <cell r="A40">
            <v>412049</v>
          </cell>
          <cell r="B40">
            <v>41</v>
          </cell>
          <cell r="C40">
            <v>101</v>
          </cell>
          <cell r="D40" t="str">
            <v>Exploración Área Perdido</v>
          </cell>
          <cell r="E40">
            <v>2049</v>
          </cell>
          <cell r="F40">
            <v>79.508499999999998</v>
          </cell>
          <cell r="G40">
            <v>150.779</v>
          </cell>
          <cell r="H40">
            <v>150.779</v>
          </cell>
          <cell r="I40">
            <v>0</v>
          </cell>
          <cell r="J40">
            <v>0.26680999999999999</v>
          </cell>
        </row>
        <row r="41">
          <cell r="A41">
            <v>412050</v>
          </cell>
          <cell r="B41">
            <v>41</v>
          </cell>
          <cell r="C41">
            <v>101</v>
          </cell>
          <cell r="D41" t="str">
            <v>Exploración Área Perdido</v>
          </cell>
          <cell r="E41">
            <v>2050</v>
          </cell>
          <cell r="F41">
            <v>67.242199999999997</v>
          </cell>
          <cell r="G41">
            <v>127.053</v>
          </cell>
          <cell r="H41">
            <v>127.053</v>
          </cell>
          <cell r="I41">
            <v>0</v>
          </cell>
          <cell r="J41">
            <v>0.21987000000000001</v>
          </cell>
        </row>
        <row r="42">
          <cell r="A42">
            <v>412051</v>
          </cell>
          <cell r="B42">
            <v>41</v>
          </cell>
          <cell r="C42">
            <v>101</v>
          </cell>
          <cell r="D42" t="str">
            <v>Exploración Área Perdido</v>
          </cell>
          <cell r="E42">
            <v>2051</v>
          </cell>
          <cell r="F42">
            <v>57.065300000000001</v>
          </cell>
          <cell r="G42">
            <v>107.869</v>
          </cell>
          <cell r="H42">
            <v>107.869</v>
          </cell>
          <cell r="I42">
            <v>0</v>
          </cell>
          <cell r="J42">
            <v>0.18553</v>
          </cell>
        </row>
        <row r="43">
          <cell r="A43">
            <v>412052</v>
          </cell>
          <cell r="B43">
            <v>41</v>
          </cell>
          <cell r="C43">
            <v>101</v>
          </cell>
          <cell r="D43" t="str">
            <v>Exploración Área Perdido</v>
          </cell>
          <cell r="E43">
            <v>2052</v>
          </cell>
          <cell r="F43">
            <v>48.350700000000003</v>
          </cell>
          <cell r="G43">
            <v>91.187399999999997</v>
          </cell>
          <cell r="H43">
            <v>91.187399999999997</v>
          </cell>
          <cell r="I43">
            <v>0</v>
          </cell>
          <cell r="J43">
            <v>0.15401999999999999</v>
          </cell>
        </row>
        <row r="44">
          <cell r="A44">
            <v>412053</v>
          </cell>
          <cell r="B44">
            <v>41</v>
          </cell>
          <cell r="C44">
            <v>101</v>
          </cell>
          <cell r="D44" t="str">
            <v>Exploración Área Perdido</v>
          </cell>
          <cell r="E44">
            <v>2053</v>
          </cell>
          <cell r="F44">
            <v>41.124699999999997</v>
          </cell>
          <cell r="G44">
            <v>77.171999999999997</v>
          </cell>
          <cell r="H44">
            <v>77.171999999999997</v>
          </cell>
          <cell r="I44">
            <v>0</v>
          </cell>
          <cell r="J44">
            <v>0.12653</v>
          </cell>
        </row>
        <row r="45">
          <cell r="A45">
            <v>412054</v>
          </cell>
          <cell r="B45">
            <v>41</v>
          </cell>
          <cell r="C45">
            <v>101</v>
          </cell>
          <cell r="D45" t="str">
            <v>Exploración Área Perdido</v>
          </cell>
          <cell r="E45">
            <v>2054</v>
          </cell>
          <cell r="F45">
            <v>34.895699999999998</v>
          </cell>
          <cell r="G45">
            <v>65.063199999999995</v>
          </cell>
          <cell r="H45">
            <v>65.063199999999995</v>
          </cell>
          <cell r="I45">
            <v>0</v>
          </cell>
          <cell r="J45">
            <v>0.10324999999999999</v>
          </cell>
        </row>
        <row r="46">
          <cell r="A46">
            <v>412055</v>
          </cell>
          <cell r="B46">
            <v>41</v>
          </cell>
          <cell r="C46">
            <v>101</v>
          </cell>
          <cell r="D46" t="str">
            <v>Exploración Área Perdido</v>
          </cell>
          <cell r="E46">
            <v>2055</v>
          </cell>
          <cell r="F46">
            <v>29.663900000000002</v>
          </cell>
          <cell r="G46">
            <v>55.019799999999996</v>
          </cell>
          <cell r="H46">
            <v>55.019799999999996</v>
          </cell>
          <cell r="I46">
            <v>0</v>
          </cell>
          <cell r="J46">
            <v>8.4659999999999999E-2</v>
          </cell>
        </row>
        <row r="47">
          <cell r="A47">
            <v>412056</v>
          </cell>
          <cell r="B47">
            <v>41</v>
          </cell>
          <cell r="C47">
            <v>101</v>
          </cell>
          <cell r="D47" t="str">
            <v>Exploración Área Perdido</v>
          </cell>
          <cell r="E47">
            <v>2056</v>
          </cell>
          <cell r="F47">
            <v>25.009399999999999</v>
          </cell>
          <cell r="G47">
            <v>46.266500000000001</v>
          </cell>
          <cell r="H47">
            <v>46.266500000000001</v>
          </cell>
          <cell r="I47">
            <v>0</v>
          </cell>
          <cell r="J47">
            <v>6.9680000000000006E-2</v>
          </cell>
        </row>
        <row r="48">
          <cell r="A48">
            <v>412057</v>
          </cell>
          <cell r="B48">
            <v>41</v>
          </cell>
          <cell r="C48">
            <v>101</v>
          </cell>
          <cell r="D48" t="str">
            <v>Exploración Área Perdido</v>
          </cell>
          <cell r="E48">
            <v>2057</v>
          </cell>
          <cell r="F48">
            <v>20.9513</v>
          </cell>
          <cell r="G48">
            <v>38.609400000000001</v>
          </cell>
          <cell r="H48">
            <v>38.609400000000001</v>
          </cell>
          <cell r="I48">
            <v>0</v>
          </cell>
          <cell r="J48">
            <v>5.7270000000000001E-2</v>
          </cell>
        </row>
        <row r="49">
          <cell r="A49">
            <v>412058</v>
          </cell>
          <cell r="B49">
            <v>41</v>
          </cell>
          <cell r="C49">
            <v>101</v>
          </cell>
          <cell r="D49" t="str">
            <v>Exploración Área Perdido</v>
          </cell>
          <cell r="E49">
            <v>2058</v>
          </cell>
          <cell r="F49">
            <v>16.8126</v>
          </cell>
          <cell r="G49">
            <v>31.0943</v>
          </cell>
          <cell r="H49">
            <v>31.0943</v>
          </cell>
          <cell r="I49">
            <v>0</v>
          </cell>
          <cell r="J49">
            <v>4.6519999999999999E-2</v>
          </cell>
        </row>
        <row r="50">
          <cell r="A50">
            <v>412059</v>
          </cell>
          <cell r="B50">
            <v>41</v>
          </cell>
          <cell r="C50">
            <v>101</v>
          </cell>
          <cell r="D50" t="str">
            <v>Exploración Área Perdido</v>
          </cell>
          <cell r="E50">
            <v>2059</v>
          </cell>
          <cell r="F50">
            <v>12.132999999999999</v>
          </cell>
          <cell r="G50">
            <v>22.5379</v>
          </cell>
          <cell r="H50">
            <v>22.5379</v>
          </cell>
          <cell r="I50">
            <v>0</v>
          </cell>
          <cell r="J50">
            <v>3.5490000000000001E-2</v>
          </cell>
        </row>
        <row r="51">
          <cell r="A51">
            <v>412060</v>
          </cell>
          <cell r="B51">
            <v>41</v>
          </cell>
          <cell r="C51">
            <v>101</v>
          </cell>
          <cell r="D51" t="str">
            <v>Exploración Área Perdido</v>
          </cell>
          <cell r="E51">
            <v>2060</v>
          </cell>
          <cell r="F51">
            <v>5.7973600000000003</v>
          </cell>
          <cell r="G51">
            <v>10.3368</v>
          </cell>
          <cell r="H51">
            <v>10.3368</v>
          </cell>
          <cell r="I51">
            <v>0</v>
          </cell>
          <cell r="J51">
            <v>1.6369999999999999E-2</v>
          </cell>
        </row>
        <row r="52">
          <cell r="A52">
            <v>422011</v>
          </cell>
          <cell r="B52">
            <v>42</v>
          </cell>
          <cell r="C52">
            <v>159.5</v>
          </cell>
          <cell r="D52" t="str">
            <v>Exploración Integral Burgos</v>
          </cell>
          <cell r="E52">
            <v>2011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A53">
            <v>422012</v>
          </cell>
          <cell r="B53">
            <v>42</v>
          </cell>
          <cell r="C53">
            <v>159.5</v>
          </cell>
          <cell r="D53" t="str">
            <v>Exploración Integral Burgos</v>
          </cell>
          <cell r="E53">
            <v>2012</v>
          </cell>
          <cell r="F53">
            <v>0</v>
          </cell>
          <cell r="G53">
            <v>98.683800000000005</v>
          </cell>
          <cell r="H53">
            <v>0</v>
          </cell>
          <cell r="I53">
            <v>98.683800000000005</v>
          </cell>
          <cell r="J53">
            <v>0.42815000000000003</v>
          </cell>
        </row>
        <row r="54">
          <cell r="A54">
            <v>422013</v>
          </cell>
          <cell r="B54">
            <v>42</v>
          </cell>
          <cell r="C54">
            <v>159.5</v>
          </cell>
          <cell r="D54" t="str">
            <v>Exploración Integral Burgos</v>
          </cell>
          <cell r="E54">
            <v>2013</v>
          </cell>
          <cell r="F54">
            <v>0</v>
          </cell>
          <cell r="G54">
            <v>266.06810000000002</v>
          </cell>
          <cell r="H54">
            <v>0</v>
          </cell>
          <cell r="I54">
            <v>266.06810000000002</v>
          </cell>
          <cell r="J54">
            <v>1.3172899999999998</v>
          </cell>
        </row>
        <row r="55">
          <cell r="A55">
            <v>422014</v>
          </cell>
          <cell r="B55">
            <v>42</v>
          </cell>
          <cell r="C55">
            <v>159.5</v>
          </cell>
          <cell r="D55" t="str">
            <v>Exploración Integral Burgos</v>
          </cell>
          <cell r="E55">
            <v>2014</v>
          </cell>
          <cell r="F55">
            <v>0</v>
          </cell>
          <cell r="G55">
            <v>543.79020000000003</v>
          </cell>
          <cell r="H55">
            <v>0</v>
          </cell>
          <cell r="I55">
            <v>543.79020000000003</v>
          </cell>
          <cell r="J55">
            <v>2.2427000000000001</v>
          </cell>
        </row>
        <row r="56">
          <cell r="A56">
            <v>422015</v>
          </cell>
          <cell r="B56">
            <v>42</v>
          </cell>
          <cell r="C56">
            <v>159.5</v>
          </cell>
          <cell r="D56" t="str">
            <v>Exploración Integral Burgos</v>
          </cell>
          <cell r="E56">
            <v>2015</v>
          </cell>
          <cell r="F56">
            <v>0</v>
          </cell>
          <cell r="G56">
            <v>625.15309999999999</v>
          </cell>
          <cell r="H56">
            <v>0</v>
          </cell>
          <cell r="I56">
            <v>625.15309999999999</v>
          </cell>
          <cell r="J56">
            <v>2.4212400000000001</v>
          </cell>
        </row>
        <row r="57">
          <cell r="A57">
            <v>422016</v>
          </cell>
          <cell r="B57">
            <v>42</v>
          </cell>
          <cell r="C57">
            <v>159.5</v>
          </cell>
          <cell r="D57" t="str">
            <v>Exploración Integral Burgos</v>
          </cell>
          <cell r="E57">
            <v>2016</v>
          </cell>
          <cell r="F57">
            <v>0</v>
          </cell>
          <cell r="G57">
            <v>629.76170000000002</v>
          </cell>
          <cell r="H57">
            <v>0</v>
          </cell>
          <cell r="I57">
            <v>629.76170000000002</v>
          </cell>
          <cell r="J57">
            <v>2.1590400000000001</v>
          </cell>
        </row>
        <row r="58">
          <cell r="A58">
            <v>422017</v>
          </cell>
          <cell r="B58">
            <v>42</v>
          </cell>
          <cell r="C58">
            <v>159.5</v>
          </cell>
          <cell r="D58" t="str">
            <v>Exploración Integral Burgos</v>
          </cell>
          <cell r="E58">
            <v>2017</v>
          </cell>
          <cell r="F58">
            <v>0</v>
          </cell>
          <cell r="G58">
            <v>628.23219999999992</v>
          </cell>
          <cell r="H58">
            <v>0</v>
          </cell>
          <cell r="I58">
            <v>628.23219999999992</v>
          </cell>
          <cell r="J58">
            <v>2.1496300000000002</v>
          </cell>
        </row>
        <row r="59">
          <cell r="A59">
            <v>422018</v>
          </cell>
          <cell r="B59">
            <v>42</v>
          </cell>
          <cell r="C59">
            <v>159.5</v>
          </cell>
          <cell r="D59" t="str">
            <v>Exploración Integral Burgos</v>
          </cell>
          <cell r="E59">
            <v>2018</v>
          </cell>
          <cell r="F59">
            <v>0</v>
          </cell>
          <cell r="G59">
            <v>579.25880000000006</v>
          </cell>
          <cell r="H59">
            <v>0</v>
          </cell>
          <cell r="I59">
            <v>579.25880000000006</v>
          </cell>
          <cell r="J59">
            <v>1.96526</v>
          </cell>
        </row>
        <row r="60">
          <cell r="A60">
            <v>422019</v>
          </cell>
          <cell r="B60">
            <v>42</v>
          </cell>
          <cell r="C60">
            <v>159.5</v>
          </cell>
          <cell r="D60" t="str">
            <v>Exploración Integral Burgos</v>
          </cell>
          <cell r="E60">
            <v>2019</v>
          </cell>
          <cell r="F60">
            <v>0</v>
          </cell>
          <cell r="G60">
            <v>738.4221</v>
          </cell>
          <cell r="H60">
            <v>0</v>
          </cell>
          <cell r="I60">
            <v>738.4221</v>
          </cell>
          <cell r="J60">
            <v>2.5305600000000004</v>
          </cell>
        </row>
        <row r="61">
          <cell r="A61">
            <v>422020</v>
          </cell>
          <cell r="B61">
            <v>42</v>
          </cell>
          <cell r="C61">
            <v>159.5</v>
          </cell>
          <cell r="D61" t="str">
            <v>Exploración Integral Burgos</v>
          </cell>
          <cell r="E61">
            <v>2020</v>
          </cell>
          <cell r="F61">
            <v>0</v>
          </cell>
          <cell r="G61">
            <v>834.69460000000004</v>
          </cell>
          <cell r="H61">
            <v>0</v>
          </cell>
          <cell r="I61">
            <v>834.69460000000004</v>
          </cell>
          <cell r="J61">
            <v>2.4096000000000002</v>
          </cell>
        </row>
        <row r="62">
          <cell r="A62">
            <v>422021</v>
          </cell>
          <cell r="B62">
            <v>42</v>
          </cell>
          <cell r="C62">
            <v>159.5</v>
          </cell>
          <cell r="D62" t="str">
            <v>Exploración Integral Burgos</v>
          </cell>
          <cell r="E62">
            <v>2021</v>
          </cell>
          <cell r="F62">
            <v>0</v>
          </cell>
          <cell r="G62">
            <v>981.59019999999987</v>
          </cell>
          <cell r="H62">
            <v>0</v>
          </cell>
          <cell r="I62">
            <v>981.59019999999987</v>
          </cell>
          <cell r="J62">
            <v>2.7432699999999999</v>
          </cell>
        </row>
        <row r="63">
          <cell r="A63">
            <v>422022</v>
          </cell>
          <cell r="B63">
            <v>42</v>
          </cell>
          <cell r="C63">
            <v>159.5</v>
          </cell>
          <cell r="D63" t="str">
            <v>Exploración Integral Burgos</v>
          </cell>
          <cell r="E63">
            <v>2022</v>
          </cell>
          <cell r="F63">
            <v>1.76233</v>
          </cell>
          <cell r="G63">
            <v>1046.14294</v>
          </cell>
          <cell r="H63">
            <v>0</v>
          </cell>
          <cell r="I63">
            <v>1046.14294</v>
          </cell>
          <cell r="J63">
            <v>2.9942299999999999</v>
          </cell>
        </row>
        <row r="64">
          <cell r="A64">
            <v>422023</v>
          </cell>
          <cell r="B64">
            <v>42</v>
          </cell>
          <cell r="C64">
            <v>159.5</v>
          </cell>
          <cell r="D64" t="str">
            <v>Exploración Integral Burgos</v>
          </cell>
          <cell r="E64">
            <v>2023</v>
          </cell>
          <cell r="F64">
            <v>2.2379199999999999</v>
          </cell>
          <cell r="G64">
            <v>1154.3429800000001</v>
          </cell>
          <cell r="H64">
            <v>0</v>
          </cell>
          <cell r="I64">
            <v>1154.3429800000001</v>
          </cell>
          <cell r="J64">
            <v>3.7138300000000002</v>
          </cell>
        </row>
        <row r="65">
          <cell r="A65">
            <v>422024</v>
          </cell>
          <cell r="B65">
            <v>42</v>
          </cell>
          <cell r="C65">
            <v>159.5</v>
          </cell>
          <cell r="D65" t="str">
            <v>Exploración Integral Burgos</v>
          </cell>
          <cell r="E65">
            <v>2024</v>
          </cell>
          <cell r="F65">
            <v>2.0578500000000002</v>
          </cell>
          <cell r="G65">
            <v>1311.1561000000004</v>
          </cell>
          <cell r="H65">
            <v>0</v>
          </cell>
          <cell r="I65">
            <v>1311.1561000000004</v>
          </cell>
          <cell r="J65">
            <v>4.3470900000000006</v>
          </cell>
        </row>
        <row r="66">
          <cell r="A66">
            <v>422025</v>
          </cell>
          <cell r="B66">
            <v>42</v>
          </cell>
          <cell r="C66">
            <v>159.5</v>
          </cell>
          <cell r="D66" t="str">
            <v>Exploración Integral Burgos</v>
          </cell>
          <cell r="E66">
            <v>2025</v>
          </cell>
          <cell r="F66">
            <v>1.89286</v>
          </cell>
          <cell r="G66">
            <v>1350.3789999999997</v>
          </cell>
          <cell r="H66">
            <v>0</v>
          </cell>
          <cell r="I66">
            <v>1350.3789999999997</v>
          </cell>
          <cell r="J66">
            <v>4.580610000000001</v>
          </cell>
        </row>
        <row r="67">
          <cell r="A67">
            <v>422026</v>
          </cell>
          <cell r="B67">
            <v>42</v>
          </cell>
          <cell r="C67">
            <v>159.5</v>
          </cell>
          <cell r="D67" t="str">
            <v>Exploración Integral Burgos</v>
          </cell>
          <cell r="E67">
            <v>2026</v>
          </cell>
          <cell r="F67">
            <v>1.7416499999999999</v>
          </cell>
          <cell r="G67">
            <v>1330.1629899999998</v>
          </cell>
          <cell r="H67">
            <v>0</v>
          </cell>
          <cell r="I67">
            <v>1330.1629899999998</v>
          </cell>
          <cell r="J67">
            <v>4.4632100000000001</v>
          </cell>
        </row>
        <row r="68">
          <cell r="A68">
            <v>422027</v>
          </cell>
          <cell r="B68">
            <v>42</v>
          </cell>
          <cell r="C68">
            <v>159.5</v>
          </cell>
          <cell r="D68" t="str">
            <v>Exploración Integral Burgos</v>
          </cell>
          <cell r="E68">
            <v>2027</v>
          </cell>
          <cell r="F68">
            <v>1.60301</v>
          </cell>
          <cell r="G68">
            <v>1286.40777</v>
          </cell>
          <cell r="H68">
            <v>0</v>
          </cell>
          <cell r="I68">
            <v>1286.40777</v>
          </cell>
          <cell r="J68">
            <v>4.6644399999999999</v>
          </cell>
        </row>
        <row r="69">
          <cell r="A69">
            <v>422028</v>
          </cell>
          <cell r="B69">
            <v>42</v>
          </cell>
          <cell r="C69">
            <v>159.5</v>
          </cell>
          <cell r="D69" t="str">
            <v>Exploración Integral Burgos</v>
          </cell>
          <cell r="E69">
            <v>2028</v>
          </cell>
          <cell r="F69">
            <v>1.4758800000000001</v>
          </cell>
          <cell r="G69">
            <v>1210.2636900000002</v>
          </cell>
          <cell r="H69">
            <v>0</v>
          </cell>
          <cell r="I69">
            <v>1210.2636900000002</v>
          </cell>
          <cell r="J69">
            <v>4.6009899999999995</v>
          </cell>
        </row>
        <row r="70">
          <cell r="A70">
            <v>422029</v>
          </cell>
          <cell r="B70">
            <v>42</v>
          </cell>
          <cell r="C70">
            <v>159.5</v>
          </cell>
          <cell r="D70" t="str">
            <v>Exploración Integral Burgos</v>
          </cell>
          <cell r="E70">
            <v>2029</v>
          </cell>
          <cell r="F70">
            <v>1.3592500000000001</v>
          </cell>
          <cell r="G70">
            <v>1079.24659</v>
          </cell>
          <cell r="H70">
            <v>0</v>
          </cell>
          <cell r="I70">
            <v>1079.24659</v>
          </cell>
          <cell r="J70">
            <v>4.1710799999999999</v>
          </cell>
        </row>
        <row r="71">
          <cell r="A71">
            <v>422030</v>
          </cell>
          <cell r="B71">
            <v>42</v>
          </cell>
          <cell r="C71">
            <v>159.5</v>
          </cell>
          <cell r="D71" t="str">
            <v>Exploración Integral Burgos</v>
          </cell>
          <cell r="E71">
            <v>2030</v>
          </cell>
          <cell r="F71">
            <v>1.2522200000000001</v>
          </cell>
          <cell r="G71">
            <v>877.58261000000005</v>
          </cell>
          <cell r="H71">
            <v>0</v>
          </cell>
          <cell r="I71">
            <v>877.58261000000005</v>
          </cell>
          <cell r="J71">
            <v>3.3808000000000002</v>
          </cell>
        </row>
        <row r="72">
          <cell r="A72">
            <v>422031</v>
          </cell>
          <cell r="B72">
            <v>42</v>
          </cell>
          <cell r="C72">
            <v>159.5</v>
          </cell>
          <cell r="D72" t="str">
            <v>Exploración Integral Burgos</v>
          </cell>
          <cell r="E72">
            <v>2031</v>
          </cell>
          <cell r="F72">
            <v>1.15398</v>
          </cell>
          <cell r="G72">
            <v>718.35129999999992</v>
          </cell>
          <cell r="H72">
            <v>0</v>
          </cell>
          <cell r="I72">
            <v>718.35129999999992</v>
          </cell>
          <cell r="J72">
            <v>2.7558800000000003</v>
          </cell>
        </row>
        <row r="73">
          <cell r="A73">
            <v>422032</v>
          </cell>
          <cell r="B73">
            <v>42</v>
          </cell>
          <cell r="C73">
            <v>159.5</v>
          </cell>
          <cell r="D73" t="str">
            <v>Exploración Integral Burgos</v>
          </cell>
          <cell r="E73">
            <v>2032</v>
          </cell>
          <cell r="F73">
            <v>1.0637799999999999</v>
          </cell>
          <cell r="G73">
            <v>582.25921000000005</v>
          </cell>
          <cell r="H73">
            <v>0</v>
          </cell>
          <cell r="I73">
            <v>582.25921000000005</v>
          </cell>
          <cell r="J73">
            <v>2.2584</v>
          </cell>
        </row>
        <row r="74">
          <cell r="A74">
            <v>422033</v>
          </cell>
          <cell r="B74">
            <v>42</v>
          </cell>
          <cell r="C74">
            <v>159.5</v>
          </cell>
          <cell r="D74" t="str">
            <v>Exploración Integral Burgos</v>
          </cell>
          <cell r="E74">
            <v>2033</v>
          </cell>
          <cell r="F74">
            <v>0.98092999999999997</v>
          </cell>
          <cell r="G74">
            <v>483.60690999999997</v>
          </cell>
          <cell r="H74">
            <v>0</v>
          </cell>
          <cell r="I74">
            <v>483.60690999999997</v>
          </cell>
          <cell r="J74">
            <v>1.8798800000000004</v>
          </cell>
        </row>
        <row r="75">
          <cell r="A75">
            <v>422034</v>
          </cell>
          <cell r="B75">
            <v>42</v>
          </cell>
          <cell r="C75">
            <v>159.5</v>
          </cell>
          <cell r="D75" t="str">
            <v>Exploración Integral Burgos</v>
          </cell>
          <cell r="E75">
            <v>2034</v>
          </cell>
          <cell r="F75">
            <v>0.90471999999999997</v>
          </cell>
          <cell r="G75">
            <v>405.24523999999991</v>
          </cell>
          <cell r="H75">
            <v>0</v>
          </cell>
          <cell r="I75">
            <v>405.24523999999991</v>
          </cell>
          <cell r="J75">
            <v>1.57623</v>
          </cell>
        </row>
        <row r="76">
          <cell r="A76">
            <v>422035</v>
          </cell>
          <cell r="B76">
            <v>42</v>
          </cell>
          <cell r="C76">
            <v>159.5</v>
          </cell>
          <cell r="D76" t="str">
            <v>Exploración Integral Burgos</v>
          </cell>
          <cell r="E76">
            <v>2035</v>
          </cell>
          <cell r="F76">
            <v>0.83460000000000001</v>
          </cell>
          <cell r="G76">
            <v>333.76884000000007</v>
          </cell>
          <cell r="H76">
            <v>0</v>
          </cell>
          <cell r="I76">
            <v>333.76884000000007</v>
          </cell>
          <cell r="J76">
            <v>1.3261000000000001</v>
          </cell>
        </row>
        <row r="77">
          <cell r="A77">
            <v>422036</v>
          </cell>
          <cell r="B77">
            <v>42</v>
          </cell>
          <cell r="C77">
            <v>159.5</v>
          </cell>
          <cell r="D77" t="str">
            <v>Exploración Integral Burgos</v>
          </cell>
          <cell r="E77">
            <v>2036</v>
          </cell>
          <cell r="F77">
            <v>0.76993</v>
          </cell>
          <cell r="G77">
            <v>284.65054999999995</v>
          </cell>
          <cell r="H77">
            <v>0</v>
          </cell>
          <cell r="I77">
            <v>284.65054999999995</v>
          </cell>
          <cell r="J77">
            <v>1.17153</v>
          </cell>
        </row>
        <row r="78">
          <cell r="A78">
            <v>422037</v>
          </cell>
          <cell r="B78">
            <v>42</v>
          </cell>
          <cell r="C78">
            <v>159.5</v>
          </cell>
          <cell r="D78" t="str">
            <v>Exploración Integral Burgos</v>
          </cell>
          <cell r="E78">
            <v>2037</v>
          </cell>
          <cell r="F78">
            <v>0.71067000000000002</v>
          </cell>
          <cell r="G78">
            <v>249.12176000000002</v>
          </cell>
          <cell r="H78">
            <v>0</v>
          </cell>
          <cell r="I78">
            <v>249.12176000000002</v>
          </cell>
          <cell r="J78">
            <v>1.0851200000000001</v>
          </cell>
        </row>
        <row r="79">
          <cell r="A79">
            <v>422038</v>
          </cell>
          <cell r="B79">
            <v>42</v>
          </cell>
          <cell r="C79">
            <v>159.5</v>
          </cell>
          <cell r="D79" t="str">
            <v>Exploración Integral Burgos</v>
          </cell>
          <cell r="E79">
            <v>2038</v>
          </cell>
          <cell r="F79">
            <v>0.65598999999999996</v>
          </cell>
          <cell r="G79">
            <v>218.46869000000001</v>
          </cell>
          <cell r="H79">
            <v>0</v>
          </cell>
          <cell r="I79">
            <v>218.46869000000001</v>
          </cell>
          <cell r="J79">
            <v>1.0163599999999997</v>
          </cell>
        </row>
        <row r="80">
          <cell r="A80">
            <v>422039</v>
          </cell>
          <cell r="B80">
            <v>42</v>
          </cell>
          <cell r="C80">
            <v>159.5</v>
          </cell>
          <cell r="D80" t="str">
            <v>Exploración Integral Burgos</v>
          </cell>
          <cell r="E80">
            <v>2039</v>
          </cell>
          <cell r="F80">
            <v>0.60402</v>
          </cell>
          <cell r="G80">
            <v>184.95982999999998</v>
          </cell>
          <cell r="H80">
            <v>0</v>
          </cell>
          <cell r="I80">
            <v>184.95982999999998</v>
          </cell>
          <cell r="J80">
            <v>0.87394000000000005</v>
          </cell>
        </row>
        <row r="81">
          <cell r="A81">
            <v>422040</v>
          </cell>
          <cell r="B81">
            <v>42</v>
          </cell>
          <cell r="C81">
            <v>159.5</v>
          </cell>
          <cell r="D81" t="str">
            <v>Exploración Integral Burgos</v>
          </cell>
          <cell r="E81">
            <v>2040</v>
          </cell>
          <cell r="F81">
            <v>0.55786999999999998</v>
          </cell>
          <cell r="G81">
            <v>157.36337</v>
          </cell>
          <cell r="H81">
            <v>0</v>
          </cell>
          <cell r="I81">
            <v>157.36337</v>
          </cell>
          <cell r="J81">
            <v>0.75143000000000004</v>
          </cell>
        </row>
        <row r="82">
          <cell r="A82">
            <v>422041</v>
          </cell>
          <cell r="B82">
            <v>42</v>
          </cell>
          <cell r="C82">
            <v>159.5</v>
          </cell>
          <cell r="D82" t="str">
            <v>Exploración Integral Burgos</v>
          </cell>
          <cell r="E82">
            <v>2041</v>
          </cell>
          <cell r="F82">
            <v>0.51497000000000004</v>
          </cell>
          <cell r="G82">
            <v>135.05439000000001</v>
          </cell>
          <cell r="H82">
            <v>0</v>
          </cell>
          <cell r="I82">
            <v>135.05439000000001</v>
          </cell>
          <cell r="J82">
            <v>0.65272000000000008</v>
          </cell>
        </row>
        <row r="83">
          <cell r="A83">
            <v>422042</v>
          </cell>
          <cell r="B83">
            <v>42</v>
          </cell>
          <cell r="C83">
            <v>159.5</v>
          </cell>
          <cell r="D83" t="str">
            <v>Exploración Integral Burgos</v>
          </cell>
          <cell r="E83">
            <v>2042</v>
          </cell>
          <cell r="F83">
            <v>0.47571000000000002</v>
          </cell>
          <cell r="G83">
            <v>116.78076</v>
          </cell>
          <cell r="H83">
            <v>0</v>
          </cell>
          <cell r="I83">
            <v>116.78076</v>
          </cell>
          <cell r="J83">
            <v>0.57217000000000007</v>
          </cell>
        </row>
        <row r="84">
          <cell r="A84">
            <v>422043</v>
          </cell>
          <cell r="B84">
            <v>42</v>
          </cell>
          <cell r="C84">
            <v>159.5</v>
          </cell>
          <cell r="D84" t="str">
            <v>Exploración Integral Burgos</v>
          </cell>
          <cell r="E84">
            <v>2043</v>
          </cell>
          <cell r="F84">
            <v>0.43856000000000001</v>
          </cell>
          <cell r="G84">
            <v>101.74367000000001</v>
          </cell>
          <cell r="H84">
            <v>0</v>
          </cell>
          <cell r="I84">
            <v>101.74367000000001</v>
          </cell>
          <cell r="J84">
            <v>0.50633000000000006</v>
          </cell>
        </row>
        <row r="85">
          <cell r="A85">
            <v>422044</v>
          </cell>
          <cell r="B85">
            <v>42</v>
          </cell>
          <cell r="C85">
            <v>159.5</v>
          </cell>
          <cell r="D85" t="str">
            <v>Exploración Integral Burgos</v>
          </cell>
          <cell r="E85">
            <v>2044</v>
          </cell>
          <cell r="F85">
            <v>0.40416000000000002</v>
          </cell>
          <cell r="G85">
            <v>89.335939999999994</v>
          </cell>
          <cell r="H85">
            <v>0</v>
          </cell>
          <cell r="I85">
            <v>89.335939999999994</v>
          </cell>
          <cell r="J85">
            <v>0.45171</v>
          </cell>
        </row>
        <row r="86">
          <cell r="A86">
            <v>422045</v>
          </cell>
          <cell r="B86">
            <v>42</v>
          </cell>
          <cell r="C86">
            <v>159.5</v>
          </cell>
          <cell r="D86" t="str">
            <v>Exploración Integral Burgos</v>
          </cell>
          <cell r="E86">
            <v>2045</v>
          </cell>
          <cell r="F86">
            <v>0.37195</v>
          </cell>
          <cell r="G86">
            <v>79.095379999999992</v>
          </cell>
          <cell r="H86">
            <v>0</v>
          </cell>
          <cell r="I86">
            <v>79.095379999999992</v>
          </cell>
          <cell r="J86">
            <v>0.40744999999999998</v>
          </cell>
        </row>
        <row r="87">
          <cell r="A87">
            <v>422046</v>
          </cell>
          <cell r="B87">
            <v>42</v>
          </cell>
          <cell r="C87">
            <v>159.5</v>
          </cell>
          <cell r="D87" t="str">
            <v>Exploración Integral Burgos</v>
          </cell>
          <cell r="E87">
            <v>2046</v>
          </cell>
          <cell r="F87">
            <v>0.34314</v>
          </cell>
          <cell r="G87">
            <v>70.366950000000017</v>
          </cell>
          <cell r="H87">
            <v>0</v>
          </cell>
          <cell r="I87">
            <v>70.366950000000017</v>
          </cell>
          <cell r="J87">
            <v>0.36986999999999998</v>
          </cell>
        </row>
        <row r="88">
          <cell r="A88">
            <v>422047</v>
          </cell>
          <cell r="B88">
            <v>42</v>
          </cell>
          <cell r="C88">
            <v>159.5</v>
          </cell>
          <cell r="D88" t="str">
            <v>Exploración Integral Burgos</v>
          </cell>
          <cell r="E88">
            <v>2047</v>
          </cell>
          <cell r="F88">
            <v>0.31724999999999998</v>
          </cell>
          <cell r="G88">
            <v>62.947769999999998</v>
          </cell>
          <cell r="H88">
            <v>0</v>
          </cell>
          <cell r="I88">
            <v>62.947769999999998</v>
          </cell>
          <cell r="J88">
            <v>0.33763000000000004</v>
          </cell>
        </row>
        <row r="89">
          <cell r="A89">
            <v>422048</v>
          </cell>
          <cell r="B89">
            <v>42</v>
          </cell>
          <cell r="C89">
            <v>159.5</v>
          </cell>
          <cell r="D89" t="str">
            <v>Exploración Integral Burgos</v>
          </cell>
          <cell r="E89">
            <v>2048</v>
          </cell>
          <cell r="F89">
            <v>0.29269000000000001</v>
          </cell>
          <cell r="G89">
            <v>56.51310999999999</v>
          </cell>
          <cell r="H89">
            <v>0</v>
          </cell>
          <cell r="I89">
            <v>56.51310999999999</v>
          </cell>
          <cell r="J89">
            <v>0.30908000000000002</v>
          </cell>
        </row>
        <row r="90">
          <cell r="A90">
            <v>422049</v>
          </cell>
          <cell r="B90">
            <v>42</v>
          </cell>
          <cell r="C90">
            <v>159.5</v>
          </cell>
          <cell r="D90" t="str">
            <v>Exploración Integral Burgos</v>
          </cell>
          <cell r="E90">
            <v>2049</v>
          </cell>
          <cell r="F90">
            <v>0.26973000000000003</v>
          </cell>
          <cell r="G90">
            <v>50.928440000000009</v>
          </cell>
          <cell r="H90">
            <v>0</v>
          </cell>
          <cell r="I90">
            <v>50.928440000000009</v>
          </cell>
          <cell r="J90">
            <v>0.28432999999999997</v>
          </cell>
        </row>
        <row r="91">
          <cell r="A91">
            <v>422050</v>
          </cell>
          <cell r="B91">
            <v>42</v>
          </cell>
          <cell r="C91">
            <v>159.5</v>
          </cell>
          <cell r="D91" t="str">
            <v>Exploración Integral Burgos</v>
          </cell>
          <cell r="E91">
            <v>2050</v>
          </cell>
          <cell r="F91">
            <v>0.24681</v>
          </cell>
          <cell r="G91">
            <v>46.063799999999986</v>
          </cell>
          <cell r="H91">
            <v>0</v>
          </cell>
          <cell r="I91">
            <v>46.063799999999986</v>
          </cell>
          <cell r="J91">
            <v>0.26236999999999999</v>
          </cell>
        </row>
        <row r="92">
          <cell r="A92">
            <v>422051</v>
          </cell>
          <cell r="B92">
            <v>42</v>
          </cell>
          <cell r="C92">
            <v>159.5</v>
          </cell>
          <cell r="D92" t="str">
            <v>Exploración Integral Burgos</v>
          </cell>
          <cell r="E92">
            <v>2051</v>
          </cell>
          <cell r="F92">
            <v>0.22578000000000001</v>
          </cell>
          <cell r="G92">
            <v>41.715759999999996</v>
          </cell>
          <cell r="H92">
            <v>0</v>
          </cell>
          <cell r="I92">
            <v>41.715759999999996</v>
          </cell>
          <cell r="J92">
            <v>0.24207999999999996</v>
          </cell>
        </row>
        <row r="93">
          <cell r="A93">
            <v>422052</v>
          </cell>
          <cell r="B93">
            <v>42</v>
          </cell>
          <cell r="C93">
            <v>159.5</v>
          </cell>
          <cell r="D93" t="str">
            <v>Exploración Integral Burgos</v>
          </cell>
          <cell r="E93">
            <v>2052</v>
          </cell>
          <cell r="F93">
            <v>0.20846999999999999</v>
          </cell>
          <cell r="G93">
            <v>37.860360000000007</v>
          </cell>
          <cell r="H93">
            <v>0</v>
          </cell>
          <cell r="I93">
            <v>37.860360000000007</v>
          </cell>
          <cell r="J93">
            <v>0.22384000000000001</v>
          </cell>
        </row>
        <row r="94">
          <cell r="A94">
            <v>422053</v>
          </cell>
          <cell r="B94">
            <v>42</v>
          </cell>
          <cell r="C94">
            <v>159.5</v>
          </cell>
          <cell r="D94" t="str">
            <v>Exploración Integral Burgos</v>
          </cell>
          <cell r="E94">
            <v>2053</v>
          </cell>
          <cell r="F94">
            <v>0.19106000000000001</v>
          </cell>
          <cell r="G94">
            <v>34.477529999999994</v>
          </cell>
          <cell r="H94">
            <v>0</v>
          </cell>
          <cell r="I94">
            <v>34.477529999999994</v>
          </cell>
          <cell r="J94">
            <v>0.20734000000000005</v>
          </cell>
        </row>
        <row r="95">
          <cell r="A95">
            <v>422054</v>
          </cell>
          <cell r="B95">
            <v>42</v>
          </cell>
          <cell r="C95">
            <v>159.5</v>
          </cell>
          <cell r="D95" t="str">
            <v>Exploración Integral Burgos</v>
          </cell>
          <cell r="E95">
            <v>2054</v>
          </cell>
          <cell r="F95">
            <v>0.1754</v>
          </cell>
          <cell r="G95">
            <v>31.512419999999995</v>
          </cell>
          <cell r="H95">
            <v>0</v>
          </cell>
          <cell r="I95">
            <v>31.512419999999995</v>
          </cell>
          <cell r="J95">
            <v>0.19264000000000003</v>
          </cell>
        </row>
        <row r="96">
          <cell r="A96">
            <v>422055</v>
          </cell>
          <cell r="B96">
            <v>42</v>
          </cell>
          <cell r="C96">
            <v>159.5</v>
          </cell>
          <cell r="D96" t="str">
            <v>Exploración Integral Burgos</v>
          </cell>
          <cell r="E96">
            <v>2055</v>
          </cell>
          <cell r="F96">
            <v>0.16137000000000001</v>
          </cell>
          <cell r="G96">
            <v>28.800240000000002</v>
          </cell>
          <cell r="H96">
            <v>0</v>
          </cell>
          <cell r="I96">
            <v>28.800240000000002</v>
          </cell>
          <cell r="J96">
            <v>0.17872000000000002</v>
          </cell>
        </row>
        <row r="97">
          <cell r="A97">
            <v>422056</v>
          </cell>
          <cell r="B97">
            <v>42</v>
          </cell>
          <cell r="C97">
            <v>159.5</v>
          </cell>
          <cell r="D97" t="str">
            <v>Exploración Integral Burgos</v>
          </cell>
          <cell r="E97">
            <v>2056</v>
          </cell>
          <cell r="F97">
            <v>0.14598</v>
          </cell>
          <cell r="G97">
            <v>26.306739999999998</v>
          </cell>
          <cell r="H97">
            <v>0</v>
          </cell>
          <cell r="I97">
            <v>26.306739999999998</v>
          </cell>
          <cell r="J97">
            <v>0.16564000000000001</v>
          </cell>
        </row>
        <row r="98">
          <cell r="A98">
            <v>422057</v>
          </cell>
          <cell r="B98">
            <v>42</v>
          </cell>
          <cell r="C98">
            <v>159.5</v>
          </cell>
          <cell r="D98" t="str">
            <v>Exploración Integral Burgos</v>
          </cell>
          <cell r="E98">
            <v>2057</v>
          </cell>
          <cell r="F98">
            <v>0.13311999999999999</v>
          </cell>
          <cell r="G98">
            <v>23.822890000000001</v>
          </cell>
          <cell r="H98">
            <v>0</v>
          </cell>
          <cell r="I98">
            <v>23.822890000000001</v>
          </cell>
          <cell r="J98">
            <v>0.15367</v>
          </cell>
        </row>
        <row r="99">
          <cell r="A99">
            <v>422058</v>
          </cell>
          <cell r="B99">
            <v>42</v>
          </cell>
          <cell r="C99">
            <v>159.5</v>
          </cell>
          <cell r="D99" t="str">
            <v>Exploración Integral Burgos</v>
          </cell>
          <cell r="E99">
            <v>2058</v>
          </cell>
          <cell r="F99">
            <v>0.12153</v>
          </cell>
          <cell r="G99">
            <v>20.552530000000001</v>
          </cell>
          <cell r="H99">
            <v>0</v>
          </cell>
          <cell r="I99">
            <v>20.552530000000001</v>
          </cell>
          <cell r="J99">
            <v>0.13941000000000001</v>
          </cell>
        </row>
        <row r="100">
          <cell r="A100">
            <v>422059</v>
          </cell>
          <cell r="B100">
            <v>42</v>
          </cell>
          <cell r="C100">
            <v>159.5</v>
          </cell>
          <cell r="D100" t="str">
            <v>Exploración Integral Burgos</v>
          </cell>
          <cell r="E100">
            <v>2059</v>
          </cell>
          <cell r="F100">
            <v>8.7730000000000002E-2</v>
          </cell>
          <cell r="G100">
            <v>15.8826</v>
          </cell>
          <cell r="H100">
            <v>0</v>
          </cell>
          <cell r="I100">
            <v>15.8826</v>
          </cell>
          <cell r="J100">
            <v>0.10627000000000002</v>
          </cell>
        </row>
        <row r="101">
          <cell r="A101">
            <v>432011</v>
          </cell>
          <cell r="B101">
            <v>43</v>
          </cell>
          <cell r="C101">
            <v>108</v>
          </cell>
          <cell r="D101" t="str">
            <v>Exploración Evaluación del Potencial Campeche Oriente Terciario</v>
          </cell>
          <cell r="E101">
            <v>2011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</row>
        <row r="102">
          <cell r="A102">
            <v>432012</v>
          </cell>
          <cell r="B102">
            <v>43</v>
          </cell>
          <cell r="C102">
            <v>108</v>
          </cell>
          <cell r="D102" t="str">
            <v>Exploración Evaluación del Potencial Campeche Oriente Terciario</v>
          </cell>
          <cell r="E102">
            <v>2012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</row>
        <row r="103">
          <cell r="A103">
            <v>432013</v>
          </cell>
          <cell r="B103">
            <v>43</v>
          </cell>
          <cell r="C103">
            <v>108</v>
          </cell>
          <cell r="D103" t="str">
            <v>Exploración Evaluación del Potencial Campeche Oriente Terciario</v>
          </cell>
          <cell r="E103">
            <v>2013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</row>
        <row r="104">
          <cell r="A104">
            <v>432014</v>
          </cell>
          <cell r="B104">
            <v>43</v>
          </cell>
          <cell r="C104">
            <v>108</v>
          </cell>
          <cell r="D104" t="str">
            <v>Exploración Evaluación del Potencial Campeche Oriente Terciario</v>
          </cell>
          <cell r="E104">
            <v>2014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</row>
        <row r="105">
          <cell r="A105">
            <v>432015</v>
          </cell>
          <cell r="B105">
            <v>43</v>
          </cell>
          <cell r="C105">
            <v>108</v>
          </cell>
          <cell r="D105" t="str">
            <v>Exploración Evaluación del Potencial Campeche Oriente Terciario</v>
          </cell>
          <cell r="E105">
            <v>2015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</row>
        <row r="106">
          <cell r="A106">
            <v>432016</v>
          </cell>
          <cell r="B106">
            <v>43</v>
          </cell>
          <cell r="C106">
            <v>108</v>
          </cell>
          <cell r="D106" t="str">
            <v>Exploración Evaluación del Potencial Campeche Oriente Terciario</v>
          </cell>
          <cell r="E106">
            <v>2016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</row>
        <row r="107">
          <cell r="A107">
            <v>432017</v>
          </cell>
          <cell r="B107">
            <v>43</v>
          </cell>
          <cell r="C107">
            <v>108</v>
          </cell>
          <cell r="D107" t="str">
            <v>Exploración Evaluación del Potencial Campeche Oriente Terciario</v>
          </cell>
          <cell r="E107">
            <v>2017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</row>
        <row r="108">
          <cell r="A108">
            <v>432018</v>
          </cell>
          <cell r="B108">
            <v>43</v>
          </cell>
          <cell r="C108">
            <v>108</v>
          </cell>
          <cell r="D108" t="str">
            <v>Exploración Evaluación del Potencial Campeche Oriente Terciario</v>
          </cell>
          <cell r="E108">
            <v>2018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</row>
        <row r="109">
          <cell r="A109">
            <v>432019</v>
          </cell>
          <cell r="B109">
            <v>43</v>
          </cell>
          <cell r="C109">
            <v>108</v>
          </cell>
          <cell r="D109" t="str">
            <v>Exploración Evaluación del Potencial Campeche Oriente Terciario</v>
          </cell>
          <cell r="E109">
            <v>2019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</row>
        <row r="110">
          <cell r="A110">
            <v>432020</v>
          </cell>
          <cell r="B110">
            <v>43</v>
          </cell>
          <cell r="C110">
            <v>108</v>
          </cell>
          <cell r="D110" t="str">
            <v>Exploración Evaluación del Potencial Campeche Oriente Terciario</v>
          </cell>
          <cell r="E110">
            <v>2020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</row>
        <row r="111">
          <cell r="A111">
            <v>432021</v>
          </cell>
          <cell r="B111">
            <v>43</v>
          </cell>
          <cell r="C111">
            <v>108</v>
          </cell>
          <cell r="D111" t="str">
            <v>Exploración Evaluación del Potencial Campeche Oriente Terciario</v>
          </cell>
          <cell r="E111">
            <v>2021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</row>
        <row r="112">
          <cell r="A112">
            <v>432022</v>
          </cell>
          <cell r="B112">
            <v>43</v>
          </cell>
          <cell r="C112">
            <v>108</v>
          </cell>
          <cell r="D112" t="str">
            <v>Exploración Evaluación del Potencial Campeche Oriente Terciario</v>
          </cell>
          <cell r="E112">
            <v>2022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</row>
        <row r="113">
          <cell r="A113">
            <v>432023</v>
          </cell>
          <cell r="B113">
            <v>43</v>
          </cell>
          <cell r="C113">
            <v>108</v>
          </cell>
          <cell r="D113" t="str">
            <v>Exploración Evaluación del Potencial Campeche Oriente Terciario</v>
          </cell>
          <cell r="E113">
            <v>2023</v>
          </cell>
          <cell r="F113">
            <v>0</v>
          </cell>
          <cell r="G113">
            <v>26.6309</v>
          </cell>
          <cell r="H113">
            <v>0</v>
          </cell>
          <cell r="I113">
            <v>26.6309</v>
          </cell>
          <cell r="J113">
            <v>1.5526900000000001</v>
          </cell>
        </row>
        <row r="114">
          <cell r="A114">
            <v>432024</v>
          </cell>
          <cell r="B114">
            <v>43</v>
          </cell>
          <cell r="C114">
            <v>108</v>
          </cell>
          <cell r="D114" t="str">
            <v>Exploración Evaluación del Potencial Campeche Oriente Terciario</v>
          </cell>
          <cell r="E114">
            <v>2024</v>
          </cell>
          <cell r="F114">
            <v>0</v>
          </cell>
          <cell r="G114">
            <v>58.488900000000001</v>
          </cell>
          <cell r="H114">
            <v>0</v>
          </cell>
          <cell r="I114">
            <v>58.488900000000001</v>
          </cell>
          <cell r="J114">
            <v>3.4447100000000002</v>
          </cell>
        </row>
        <row r="115">
          <cell r="A115">
            <v>432025</v>
          </cell>
          <cell r="B115">
            <v>43</v>
          </cell>
          <cell r="C115">
            <v>108</v>
          </cell>
          <cell r="D115" t="str">
            <v>Exploración Evaluación del Potencial Campeche Oriente Terciario</v>
          </cell>
          <cell r="E115">
            <v>2025</v>
          </cell>
          <cell r="F115">
            <v>0</v>
          </cell>
          <cell r="G115">
            <v>60.7423</v>
          </cell>
          <cell r="H115">
            <v>0</v>
          </cell>
          <cell r="I115">
            <v>60.7423</v>
          </cell>
          <cell r="J115">
            <v>3.5884999999999998</v>
          </cell>
        </row>
        <row r="116">
          <cell r="A116">
            <v>432026</v>
          </cell>
          <cell r="B116">
            <v>43</v>
          </cell>
          <cell r="C116">
            <v>108</v>
          </cell>
          <cell r="D116" t="str">
            <v>Exploración Evaluación del Potencial Campeche Oriente Terciario</v>
          </cell>
          <cell r="E116">
            <v>2026</v>
          </cell>
          <cell r="F116">
            <v>0</v>
          </cell>
          <cell r="G116">
            <v>54.299499999999995</v>
          </cell>
          <cell r="H116">
            <v>0</v>
          </cell>
          <cell r="I116">
            <v>54.299499999999995</v>
          </cell>
          <cell r="J116">
            <v>3.2095899999999999</v>
          </cell>
        </row>
        <row r="117">
          <cell r="A117">
            <v>432027</v>
          </cell>
          <cell r="B117">
            <v>43</v>
          </cell>
          <cell r="C117">
            <v>108</v>
          </cell>
          <cell r="D117" t="str">
            <v>Exploración Evaluación del Potencial Campeche Oriente Terciario</v>
          </cell>
          <cell r="E117">
            <v>2027</v>
          </cell>
          <cell r="F117">
            <v>0</v>
          </cell>
          <cell r="G117">
            <v>56.77852</v>
          </cell>
          <cell r="H117">
            <v>0</v>
          </cell>
          <cell r="I117">
            <v>56.77852</v>
          </cell>
          <cell r="J117">
            <v>3.37026</v>
          </cell>
        </row>
        <row r="118">
          <cell r="A118">
            <v>432028</v>
          </cell>
          <cell r="B118">
            <v>43</v>
          </cell>
          <cell r="C118">
            <v>108</v>
          </cell>
          <cell r="D118" t="str">
            <v>Exploración Evaluación del Potencial Campeche Oriente Terciario</v>
          </cell>
          <cell r="E118">
            <v>2028</v>
          </cell>
          <cell r="F118">
            <v>0</v>
          </cell>
          <cell r="G118">
            <v>84.732900000000001</v>
          </cell>
          <cell r="H118">
            <v>0</v>
          </cell>
          <cell r="I118">
            <v>84.732900000000001</v>
          </cell>
          <cell r="J118">
            <v>5.0719399999999997</v>
          </cell>
        </row>
        <row r="119">
          <cell r="A119">
            <v>432029</v>
          </cell>
          <cell r="B119">
            <v>43</v>
          </cell>
          <cell r="C119">
            <v>108</v>
          </cell>
          <cell r="D119" t="str">
            <v>Exploración Evaluación del Potencial Campeche Oriente Terciario</v>
          </cell>
          <cell r="E119">
            <v>2029</v>
          </cell>
          <cell r="F119">
            <v>0</v>
          </cell>
          <cell r="G119">
            <v>98.95259999999999</v>
          </cell>
          <cell r="H119">
            <v>0</v>
          </cell>
          <cell r="I119">
            <v>98.95259999999999</v>
          </cell>
          <cell r="J119">
            <v>5.9405900000000003</v>
          </cell>
        </row>
        <row r="120">
          <cell r="A120">
            <v>432030</v>
          </cell>
          <cell r="B120">
            <v>43</v>
          </cell>
          <cell r="C120">
            <v>108</v>
          </cell>
          <cell r="D120" t="str">
            <v>Exploración Evaluación del Potencial Campeche Oriente Terciario</v>
          </cell>
          <cell r="E120">
            <v>2030</v>
          </cell>
          <cell r="F120">
            <v>0</v>
          </cell>
          <cell r="G120">
            <v>89.387799999999999</v>
          </cell>
          <cell r="H120">
            <v>0</v>
          </cell>
          <cell r="I120">
            <v>89.387799999999999</v>
          </cell>
          <cell r="J120">
            <v>5.3680500000000002</v>
          </cell>
        </row>
        <row r="121">
          <cell r="A121">
            <v>432031</v>
          </cell>
          <cell r="B121">
            <v>43</v>
          </cell>
          <cell r="C121">
            <v>108</v>
          </cell>
          <cell r="D121" t="str">
            <v>Exploración Evaluación del Potencial Campeche Oriente Terciario</v>
          </cell>
          <cell r="E121">
            <v>2031</v>
          </cell>
          <cell r="F121">
            <v>0</v>
          </cell>
          <cell r="G121">
            <v>77.944800000000001</v>
          </cell>
          <cell r="H121">
            <v>0</v>
          </cell>
          <cell r="I121">
            <v>77.944800000000001</v>
          </cell>
          <cell r="J121">
            <v>4.6809599999999998</v>
          </cell>
        </row>
        <row r="122">
          <cell r="A122">
            <v>432032</v>
          </cell>
          <cell r="B122">
            <v>43</v>
          </cell>
          <cell r="C122">
            <v>108</v>
          </cell>
          <cell r="D122" t="str">
            <v>Exploración Evaluación del Potencial Campeche Oriente Terciario</v>
          </cell>
          <cell r="E122">
            <v>2032</v>
          </cell>
          <cell r="F122">
            <v>0</v>
          </cell>
          <cell r="G122">
            <v>68.066499999999991</v>
          </cell>
          <cell r="H122">
            <v>0</v>
          </cell>
          <cell r="I122">
            <v>68.066499999999991</v>
          </cell>
          <cell r="J122">
            <v>4.08744</v>
          </cell>
        </row>
        <row r="123">
          <cell r="A123">
            <v>432033</v>
          </cell>
          <cell r="B123">
            <v>43</v>
          </cell>
          <cell r="C123">
            <v>108</v>
          </cell>
          <cell r="D123" t="str">
            <v>Exploración Evaluación del Potencial Campeche Oriente Terciario</v>
          </cell>
          <cell r="E123">
            <v>2033</v>
          </cell>
          <cell r="F123">
            <v>0</v>
          </cell>
          <cell r="G123">
            <v>63.427699999999994</v>
          </cell>
          <cell r="H123">
            <v>0</v>
          </cell>
          <cell r="I123">
            <v>63.427699999999994</v>
          </cell>
          <cell r="J123">
            <v>3.7976100000000002</v>
          </cell>
        </row>
        <row r="124">
          <cell r="A124">
            <v>432034</v>
          </cell>
          <cell r="B124">
            <v>43</v>
          </cell>
          <cell r="C124">
            <v>108</v>
          </cell>
          <cell r="D124" t="str">
            <v>Exploración Evaluación del Potencial Campeche Oriente Terciario</v>
          </cell>
          <cell r="E124">
            <v>2034</v>
          </cell>
          <cell r="F124">
            <v>0</v>
          </cell>
          <cell r="G124">
            <v>59.344300000000004</v>
          </cell>
          <cell r="H124">
            <v>0</v>
          </cell>
          <cell r="I124">
            <v>59.344300000000004</v>
          </cell>
          <cell r="J124">
            <v>3.5518000000000001</v>
          </cell>
        </row>
        <row r="125">
          <cell r="A125">
            <v>432035</v>
          </cell>
          <cell r="B125">
            <v>43</v>
          </cell>
          <cell r="C125">
            <v>108</v>
          </cell>
          <cell r="D125" t="str">
            <v>Exploración Evaluación del Potencial Campeche Oriente Terciario</v>
          </cell>
          <cell r="E125">
            <v>2035</v>
          </cell>
          <cell r="F125">
            <v>0</v>
          </cell>
          <cell r="G125">
            <v>53.0899</v>
          </cell>
          <cell r="H125">
            <v>0</v>
          </cell>
          <cell r="I125">
            <v>53.0899</v>
          </cell>
          <cell r="J125">
            <v>3.17841</v>
          </cell>
        </row>
        <row r="126">
          <cell r="A126">
            <v>432036</v>
          </cell>
          <cell r="B126">
            <v>43</v>
          </cell>
          <cell r="C126">
            <v>108</v>
          </cell>
          <cell r="D126" t="str">
            <v>Exploración Evaluación del Potencial Campeche Oriente Terciario</v>
          </cell>
          <cell r="E126">
            <v>2036</v>
          </cell>
          <cell r="F126">
            <v>0</v>
          </cell>
          <cell r="G126">
            <v>46.645099999999999</v>
          </cell>
          <cell r="H126">
            <v>0</v>
          </cell>
          <cell r="I126">
            <v>46.645099999999999</v>
          </cell>
          <cell r="J126">
            <v>2.7931000000000004</v>
          </cell>
        </row>
        <row r="127">
          <cell r="A127">
            <v>432037</v>
          </cell>
          <cell r="B127">
            <v>43</v>
          </cell>
          <cell r="C127">
            <v>108</v>
          </cell>
          <cell r="D127" t="str">
            <v>Exploración Evaluación del Potencial Campeche Oriente Terciario</v>
          </cell>
          <cell r="E127">
            <v>2037</v>
          </cell>
          <cell r="F127">
            <v>0</v>
          </cell>
          <cell r="G127">
            <v>44.124040000000001</v>
          </cell>
          <cell r="H127">
            <v>0</v>
          </cell>
          <cell r="I127">
            <v>44.124040000000001</v>
          </cell>
          <cell r="J127">
            <v>2.6450100000000001</v>
          </cell>
        </row>
        <row r="128">
          <cell r="A128">
            <v>432038</v>
          </cell>
          <cell r="B128">
            <v>43</v>
          </cell>
          <cell r="C128">
            <v>108</v>
          </cell>
          <cell r="D128" t="str">
            <v>Exploración Evaluación del Potencial Campeche Oriente Terciario</v>
          </cell>
          <cell r="E128">
            <v>2038</v>
          </cell>
          <cell r="F128">
            <v>0</v>
          </cell>
          <cell r="G128">
            <v>44.470630000000007</v>
          </cell>
          <cell r="H128">
            <v>0</v>
          </cell>
          <cell r="I128">
            <v>44.470630000000007</v>
          </cell>
          <cell r="J128">
            <v>2.6699299999999999</v>
          </cell>
        </row>
        <row r="129">
          <cell r="A129">
            <v>432039</v>
          </cell>
          <cell r="B129">
            <v>43</v>
          </cell>
          <cell r="C129">
            <v>108</v>
          </cell>
          <cell r="D129" t="str">
            <v>Exploración Evaluación del Potencial Campeche Oriente Terciario</v>
          </cell>
          <cell r="E129">
            <v>2039</v>
          </cell>
          <cell r="F129">
            <v>0</v>
          </cell>
          <cell r="G129">
            <v>40.930520000000001</v>
          </cell>
          <cell r="H129">
            <v>0</v>
          </cell>
          <cell r="I129">
            <v>40.930520000000001</v>
          </cell>
          <cell r="J129">
            <v>2.4588700000000001</v>
          </cell>
        </row>
        <row r="130">
          <cell r="A130">
            <v>432040</v>
          </cell>
          <cell r="B130">
            <v>43</v>
          </cell>
          <cell r="C130">
            <v>108</v>
          </cell>
          <cell r="D130" t="str">
            <v>Exploración Evaluación del Potencial Campeche Oriente Terciario</v>
          </cell>
          <cell r="E130">
            <v>2040</v>
          </cell>
          <cell r="F130">
            <v>0</v>
          </cell>
          <cell r="G130">
            <v>35.763120000000001</v>
          </cell>
          <cell r="H130">
            <v>0</v>
          </cell>
          <cell r="I130">
            <v>35.763120000000001</v>
          </cell>
          <cell r="J130">
            <v>2.1487499999999997</v>
          </cell>
        </row>
        <row r="131">
          <cell r="A131">
            <v>432041</v>
          </cell>
          <cell r="B131">
            <v>43</v>
          </cell>
          <cell r="C131">
            <v>108</v>
          </cell>
          <cell r="D131" t="str">
            <v>Exploración Evaluación del Potencial Campeche Oriente Terciario</v>
          </cell>
          <cell r="E131">
            <v>2041</v>
          </cell>
          <cell r="F131">
            <v>0</v>
          </cell>
          <cell r="G131">
            <v>30.995329999999999</v>
          </cell>
          <cell r="H131">
            <v>0</v>
          </cell>
          <cell r="I131">
            <v>30.995329999999999</v>
          </cell>
          <cell r="J131">
            <v>1.8624499999999999</v>
          </cell>
        </row>
        <row r="132">
          <cell r="A132">
            <v>432042</v>
          </cell>
          <cell r="B132">
            <v>43</v>
          </cell>
          <cell r="C132">
            <v>108</v>
          </cell>
          <cell r="D132" t="str">
            <v>Exploración Evaluación del Potencial Campeche Oriente Terciario</v>
          </cell>
          <cell r="E132">
            <v>2042</v>
          </cell>
          <cell r="F132">
            <v>0</v>
          </cell>
          <cell r="G132">
            <v>26.769049999999996</v>
          </cell>
          <cell r="H132">
            <v>0</v>
          </cell>
          <cell r="I132">
            <v>26.769049999999996</v>
          </cell>
          <cell r="J132">
            <v>1.6086800000000001</v>
          </cell>
        </row>
        <row r="133">
          <cell r="A133">
            <v>432043</v>
          </cell>
          <cell r="B133">
            <v>43</v>
          </cell>
          <cell r="C133">
            <v>108</v>
          </cell>
          <cell r="D133" t="str">
            <v>Exploración Evaluación del Potencial Campeche Oriente Terciario</v>
          </cell>
          <cell r="E133">
            <v>2043</v>
          </cell>
          <cell r="F133">
            <v>0</v>
          </cell>
          <cell r="G133">
            <v>23.362099999999998</v>
          </cell>
          <cell r="H133">
            <v>0</v>
          </cell>
          <cell r="I133">
            <v>23.362099999999998</v>
          </cell>
          <cell r="J133">
            <v>1.40371</v>
          </cell>
        </row>
        <row r="134">
          <cell r="A134">
            <v>432044</v>
          </cell>
          <cell r="B134">
            <v>43</v>
          </cell>
          <cell r="C134">
            <v>108</v>
          </cell>
          <cell r="D134" t="str">
            <v>Exploración Evaluación del Potencial Campeche Oriente Terciario</v>
          </cell>
          <cell r="E134">
            <v>2044</v>
          </cell>
          <cell r="F134">
            <v>0</v>
          </cell>
          <cell r="G134">
            <v>20.278839999999999</v>
          </cell>
          <cell r="H134">
            <v>0</v>
          </cell>
          <cell r="I134">
            <v>20.278839999999999</v>
          </cell>
          <cell r="J134">
            <v>1.21858</v>
          </cell>
        </row>
        <row r="135">
          <cell r="A135">
            <v>432045</v>
          </cell>
          <cell r="B135">
            <v>43</v>
          </cell>
          <cell r="C135">
            <v>108</v>
          </cell>
          <cell r="D135" t="str">
            <v>Exploración Evaluación del Potencial Campeche Oriente Terciario</v>
          </cell>
          <cell r="E135">
            <v>2045</v>
          </cell>
          <cell r="F135">
            <v>0</v>
          </cell>
          <cell r="G135">
            <v>17.551579999999998</v>
          </cell>
          <cell r="H135">
            <v>0</v>
          </cell>
          <cell r="I135">
            <v>17.551579999999998</v>
          </cell>
          <cell r="J135">
            <v>1.0548500000000001</v>
          </cell>
        </row>
        <row r="136">
          <cell r="A136">
            <v>432046</v>
          </cell>
          <cell r="B136">
            <v>43</v>
          </cell>
          <cell r="C136">
            <v>108</v>
          </cell>
          <cell r="D136" t="str">
            <v>Exploración Evaluación del Potencial Campeche Oriente Terciario</v>
          </cell>
          <cell r="E136">
            <v>2046</v>
          </cell>
          <cell r="F136">
            <v>0</v>
          </cell>
          <cell r="G136">
            <v>15.154449999999999</v>
          </cell>
          <cell r="H136">
            <v>0</v>
          </cell>
          <cell r="I136">
            <v>15.154449999999999</v>
          </cell>
          <cell r="J136">
            <v>0.91105000000000003</v>
          </cell>
        </row>
        <row r="137">
          <cell r="A137">
            <v>432047</v>
          </cell>
          <cell r="B137">
            <v>43</v>
          </cell>
          <cell r="C137">
            <v>108</v>
          </cell>
          <cell r="D137" t="str">
            <v>Exploración Evaluación del Potencial Campeche Oriente Terciario</v>
          </cell>
          <cell r="E137">
            <v>2047</v>
          </cell>
          <cell r="F137">
            <v>0</v>
          </cell>
          <cell r="G137">
            <v>13.0426</v>
          </cell>
          <cell r="H137">
            <v>0</v>
          </cell>
          <cell r="I137">
            <v>13.0426</v>
          </cell>
          <cell r="J137">
            <v>0.78421000000000007</v>
          </cell>
        </row>
        <row r="138">
          <cell r="A138">
            <v>432048</v>
          </cell>
          <cell r="B138">
            <v>43</v>
          </cell>
          <cell r="C138">
            <v>108</v>
          </cell>
          <cell r="D138" t="str">
            <v>Exploración Evaluación del Potencial Campeche Oriente Terciario</v>
          </cell>
          <cell r="E138">
            <v>2048</v>
          </cell>
          <cell r="F138">
            <v>0</v>
          </cell>
          <cell r="G138">
            <v>11.275550000000001</v>
          </cell>
          <cell r="H138">
            <v>0</v>
          </cell>
          <cell r="I138">
            <v>11.275550000000001</v>
          </cell>
          <cell r="J138">
            <v>0.67835000000000001</v>
          </cell>
        </row>
        <row r="139">
          <cell r="A139">
            <v>432049</v>
          </cell>
          <cell r="B139">
            <v>43</v>
          </cell>
          <cell r="C139">
            <v>108</v>
          </cell>
          <cell r="D139" t="str">
            <v>Exploración Evaluación del Potencial Campeche Oriente Terciario</v>
          </cell>
          <cell r="E139">
            <v>2049</v>
          </cell>
          <cell r="F139">
            <v>0</v>
          </cell>
          <cell r="G139">
            <v>9.7138100000000005</v>
          </cell>
          <cell r="H139">
            <v>0</v>
          </cell>
          <cell r="I139">
            <v>9.7138100000000005</v>
          </cell>
          <cell r="J139">
            <v>0.58458999999999994</v>
          </cell>
        </row>
        <row r="140">
          <cell r="A140">
            <v>432050</v>
          </cell>
          <cell r="B140">
            <v>43</v>
          </cell>
          <cell r="C140">
            <v>108</v>
          </cell>
          <cell r="D140" t="str">
            <v>Exploración Evaluación del Potencial Campeche Oriente Terciario</v>
          </cell>
          <cell r="E140">
            <v>2050</v>
          </cell>
          <cell r="F140">
            <v>0</v>
          </cell>
          <cell r="G140">
            <v>8.3948999999999998</v>
          </cell>
          <cell r="H140">
            <v>0</v>
          </cell>
          <cell r="I140">
            <v>8.3948999999999998</v>
          </cell>
          <cell r="J140">
            <v>0.50531000000000004</v>
          </cell>
        </row>
        <row r="141">
          <cell r="A141">
            <v>432051</v>
          </cell>
          <cell r="B141">
            <v>43</v>
          </cell>
          <cell r="C141">
            <v>108</v>
          </cell>
          <cell r="D141" t="str">
            <v>Exploración Evaluación del Potencial Campeche Oriente Terciario</v>
          </cell>
          <cell r="E141">
            <v>2051</v>
          </cell>
          <cell r="F141">
            <v>0</v>
          </cell>
          <cell r="G141">
            <v>7.25685</v>
          </cell>
          <cell r="H141">
            <v>0</v>
          </cell>
          <cell r="I141">
            <v>7.25685</v>
          </cell>
          <cell r="J141">
            <v>0.43683</v>
          </cell>
        </row>
        <row r="142">
          <cell r="A142">
            <v>432052</v>
          </cell>
          <cell r="B142">
            <v>43</v>
          </cell>
          <cell r="C142">
            <v>108</v>
          </cell>
          <cell r="D142" t="str">
            <v>Exploración Evaluación del Potencial Campeche Oriente Terciario</v>
          </cell>
          <cell r="E142">
            <v>2052</v>
          </cell>
          <cell r="F142">
            <v>0</v>
          </cell>
          <cell r="G142">
            <v>6.29061</v>
          </cell>
          <cell r="H142">
            <v>0</v>
          </cell>
          <cell r="I142">
            <v>6.29061</v>
          </cell>
          <cell r="J142">
            <v>0.37870999999999999</v>
          </cell>
        </row>
        <row r="143">
          <cell r="A143">
            <v>432053</v>
          </cell>
          <cell r="B143">
            <v>43</v>
          </cell>
          <cell r="C143">
            <v>108</v>
          </cell>
          <cell r="D143" t="str">
            <v>Exploración Evaluación del Potencial Campeche Oriente Terciario</v>
          </cell>
          <cell r="E143">
            <v>2053</v>
          </cell>
          <cell r="F143">
            <v>0</v>
          </cell>
          <cell r="G143">
            <v>5.4330499999999997</v>
          </cell>
          <cell r="H143">
            <v>0</v>
          </cell>
          <cell r="I143">
            <v>5.4330499999999997</v>
          </cell>
          <cell r="J143">
            <v>0.32707999999999998</v>
          </cell>
        </row>
        <row r="144">
          <cell r="A144">
            <v>432054</v>
          </cell>
          <cell r="B144">
            <v>43</v>
          </cell>
          <cell r="C144">
            <v>108</v>
          </cell>
          <cell r="D144" t="str">
            <v>Exploración Evaluación del Potencial Campeche Oriente Terciario</v>
          </cell>
          <cell r="E144">
            <v>2054</v>
          </cell>
          <cell r="F144">
            <v>0</v>
          </cell>
          <cell r="G144">
            <v>4.7129300000000001</v>
          </cell>
          <cell r="H144">
            <v>0</v>
          </cell>
          <cell r="I144">
            <v>4.7129300000000001</v>
          </cell>
          <cell r="J144">
            <v>0.28372999999999998</v>
          </cell>
        </row>
        <row r="145">
          <cell r="A145">
            <v>432055</v>
          </cell>
          <cell r="B145">
            <v>43</v>
          </cell>
          <cell r="C145">
            <v>108</v>
          </cell>
          <cell r="D145" t="str">
            <v>Exploración Evaluación del Potencial Campeche Oriente Terciario</v>
          </cell>
          <cell r="E145">
            <v>2055</v>
          </cell>
          <cell r="F145">
            <v>0</v>
          </cell>
          <cell r="G145">
            <v>4.0840399999999999</v>
          </cell>
          <cell r="H145">
            <v>0</v>
          </cell>
          <cell r="I145">
            <v>4.0840399999999999</v>
          </cell>
          <cell r="J145">
            <v>0.24587000000000001</v>
          </cell>
        </row>
        <row r="146">
          <cell r="A146">
            <v>432056</v>
          </cell>
          <cell r="B146">
            <v>43</v>
          </cell>
          <cell r="C146">
            <v>108</v>
          </cell>
          <cell r="D146" t="str">
            <v>Exploración Evaluación del Potencial Campeche Oriente Terciario</v>
          </cell>
          <cell r="E146">
            <v>2056</v>
          </cell>
          <cell r="F146">
            <v>0</v>
          </cell>
          <cell r="G146">
            <v>3.5139299999999998</v>
          </cell>
          <cell r="H146">
            <v>0</v>
          </cell>
          <cell r="I146">
            <v>3.5139299999999998</v>
          </cell>
          <cell r="J146">
            <v>0.21157000000000001</v>
          </cell>
        </row>
        <row r="147">
          <cell r="A147">
            <v>432057</v>
          </cell>
          <cell r="B147">
            <v>43</v>
          </cell>
          <cell r="C147">
            <v>108</v>
          </cell>
          <cell r="D147" t="str">
            <v>Exploración Evaluación del Potencial Campeche Oriente Terciario</v>
          </cell>
          <cell r="E147">
            <v>2057</v>
          </cell>
          <cell r="F147">
            <v>0</v>
          </cell>
          <cell r="G147">
            <v>3.0050999999999997</v>
          </cell>
          <cell r="H147">
            <v>0</v>
          </cell>
          <cell r="I147">
            <v>3.0050999999999997</v>
          </cell>
          <cell r="J147">
            <v>0.18091999999999997</v>
          </cell>
        </row>
        <row r="148">
          <cell r="A148">
            <v>432058</v>
          </cell>
          <cell r="B148">
            <v>43</v>
          </cell>
          <cell r="C148">
            <v>108</v>
          </cell>
          <cell r="D148" t="str">
            <v>Exploración Evaluación del Potencial Campeche Oriente Terciario</v>
          </cell>
          <cell r="E148">
            <v>2058</v>
          </cell>
          <cell r="F148">
            <v>0</v>
          </cell>
          <cell r="G148">
            <v>2.5744400000000001</v>
          </cell>
          <cell r="H148">
            <v>0</v>
          </cell>
          <cell r="I148">
            <v>2.5744400000000001</v>
          </cell>
          <cell r="J148">
            <v>0.15498000000000001</v>
          </cell>
        </row>
        <row r="149">
          <cell r="A149">
            <v>432059</v>
          </cell>
          <cell r="B149">
            <v>43</v>
          </cell>
          <cell r="C149">
            <v>108</v>
          </cell>
          <cell r="D149" t="str">
            <v>Exploración Evaluación del Potencial Campeche Oriente Terciario</v>
          </cell>
          <cell r="E149">
            <v>2059</v>
          </cell>
          <cell r="F149">
            <v>0</v>
          </cell>
          <cell r="G149">
            <v>2.1580999999999997</v>
          </cell>
          <cell r="H149">
            <v>0</v>
          </cell>
          <cell r="I149">
            <v>2.1580999999999997</v>
          </cell>
          <cell r="J149">
            <v>0.12998999999999999</v>
          </cell>
        </row>
        <row r="150">
          <cell r="A150">
            <v>442011</v>
          </cell>
          <cell r="B150">
            <v>44</v>
          </cell>
          <cell r="C150">
            <v>102</v>
          </cell>
          <cell r="D150" t="str">
            <v>Exploración Campeche Oriente</v>
          </cell>
          <cell r="E150">
            <v>2011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</row>
        <row r="151">
          <cell r="A151">
            <v>442012</v>
          </cell>
          <cell r="B151">
            <v>44</v>
          </cell>
          <cell r="C151">
            <v>102</v>
          </cell>
          <cell r="D151" t="str">
            <v>Exploración Campeche Oriente</v>
          </cell>
          <cell r="E151">
            <v>2012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</row>
        <row r="152">
          <cell r="A152">
            <v>442013</v>
          </cell>
          <cell r="B152">
            <v>44</v>
          </cell>
          <cell r="C152">
            <v>102</v>
          </cell>
          <cell r="D152" t="str">
            <v>Exploración Campeche Oriente</v>
          </cell>
          <cell r="E152">
            <v>2013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</row>
        <row r="153">
          <cell r="A153">
            <v>442014</v>
          </cell>
          <cell r="B153">
            <v>44</v>
          </cell>
          <cell r="C153">
            <v>102</v>
          </cell>
          <cell r="D153" t="str">
            <v>Exploración Campeche Oriente</v>
          </cell>
          <cell r="E153">
            <v>2014</v>
          </cell>
          <cell r="F153">
            <v>10.832100000000001</v>
          </cell>
          <cell r="G153">
            <v>2.0082900000000001</v>
          </cell>
          <cell r="H153">
            <v>2.0082900000000001</v>
          </cell>
          <cell r="I153">
            <v>0</v>
          </cell>
          <cell r="J153">
            <v>6.6640000000000005E-2</v>
          </cell>
        </row>
        <row r="154">
          <cell r="A154">
            <v>442015</v>
          </cell>
          <cell r="B154">
            <v>44</v>
          </cell>
          <cell r="C154">
            <v>102</v>
          </cell>
          <cell r="D154" t="str">
            <v>Exploración Campeche Oriente</v>
          </cell>
          <cell r="E154">
            <v>2015</v>
          </cell>
          <cell r="F154">
            <v>52.846299999999999</v>
          </cell>
          <cell r="G154">
            <v>17.897460000000002</v>
          </cell>
          <cell r="H154">
            <v>17.897460000000002</v>
          </cell>
          <cell r="I154">
            <v>0</v>
          </cell>
          <cell r="J154">
            <v>0.55945</v>
          </cell>
        </row>
        <row r="155">
          <cell r="A155">
            <v>442016</v>
          </cell>
          <cell r="B155">
            <v>44</v>
          </cell>
          <cell r="C155">
            <v>102</v>
          </cell>
          <cell r="D155" t="str">
            <v>Exploración Campeche Oriente</v>
          </cell>
          <cell r="E155">
            <v>2016</v>
          </cell>
          <cell r="F155">
            <v>96.105099999999993</v>
          </cell>
          <cell r="G155">
            <v>36.690200000000004</v>
          </cell>
          <cell r="H155">
            <v>36.690200000000004</v>
          </cell>
          <cell r="I155">
            <v>0</v>
          </cell>
          <cell r="J155">
            <v>1.3015400000000001</v>
          </cell>
        </row>
        <row r="156">
          <cell r="A156">
            <v>442017</v>
          </cell>
          <cell r="B156">
            <v>44</v>
          </cell>
          <cell r="C156">
            <v>102</v>
          </cell>
          <cell r="D156" t="str">
            <v>Exploración Campeche Oriente</v>
          </cell>
          <cell r="E156">
            <v>2017</v>
          </cell>
          <cell r="F156">
            <v>117.15803</v>
          </cell>
          <cell r="G156">
            <v>41.374559999999995</v>
          </cell>
          <cell r="H156">
            <v>41.374559999999995</v>
          </cell>
          <cell r="I156">
            <v>0</v>
          </cell>
          <cell r="J156">
            <v>1.69285</v>
          </cell>
        </row>
        <row r="157">
          <cell r="A157">
            <v>442018</v>
          </cell>
          <cell r="B157">
            <v>44</v>
          </cell>
          <cell r="C157">
            <v>102</v>
          </cell>
          <cell r="D157" t="str">
            <v>Exploración Campeche Oriente</v>
          </cell>
          <cell r="E157">
            <v>2018</v>
          </cell>
          <cell r="F157">
            <v>124.68579999999999</v>
          </cell>
          <cell r="G157">
            <v>45.930460000000004</v>
          </cell>
          <cell r="H157">
            <v>45.930460000000004</v>
          </cell>
          <cell r="I157">
            <v>0</v>
          </cell>
          <cell r="J157">
            <v>2.0341399999999998</v>
          </cell>
        </row>
        <row r="158">
          <cell r="A158">
            <v>442019</v>
          </cell>
          <cell r="B158">
            <v>44</v>
          </cell>
          <cell r="C158">
            <v>102</v>
          </cell>
          <cell r="D158" t="str">
            <v>Exploración Campeche Oriente</v>
          </cell>
          <cell r="E158">
            <v>2019</v>
          </cell>
          <cell r="F158">
            <v>148.40179999999998</v>
          </cell>
          <cell r="G158">
            <v>61.942479999999996</v>
          </cell>
          <cell r="H158">
            <v>61.942479999999996</v>
          </cell>
          <cell r="I158">
            <v>0</v>
          </cell>
          <cell r="J158">
            <v>2.7723199999999997</v>
          </cell>
        </row>
        <row r="159">
          <cell r="A159">
            <v>442020</v>
          </cell>
          <cell r="B159">
            <v>44</v>
          </cell>
          <cell r="C159">
            <v>102</v>
          </cell>
          <cell r="D159" t="str">
            <v>Exploración Campeche Oriente</v>
          </cell>
          <cell r="E159">
            <v>2020</v>
          </cell>
          <cell r="F159">
            <v>166.17809</v>
          </cell>
          <cell r="G159">
            <v>77.059970000000007</v>
          </cell>
          <cell r="H159">
            <v>77.059970000000007</v>
          </cell>
          <cell r="I159">
            <v>0</v>
          </cell>
          <cell r="J159">
            <v>3.5363800000000003</v>
          </cell>
        </row>
        <row r="160">
          <cell r="A160">
            <v>442021</v>
          </cell>
          <cell r="B160">
            <v>44</v>
          </cell>
          <cell r="C160">
            <v>102</v>
          </cell>
          <cell r="D160" t="str">
            <v>Exploración Campeche Oriente</v>
          </cell>
          <cell r="E160">
            <v>2021</v>
          </cell>
          <cell r="F160">
            <v>175.91424000000001</v>
          </cell>
          <cell r="G160">
            <v>89.673269999999988</v>
          </cell>
          <cell r="H160">
            <v>89.673269999999988</v>
          </cell>
          <cell r="I160">
            <v>0</v>
          </cell>
          <cell r="J160">
            <v>4.2976200000000002</v>
          </cell>
        </row>
        <row r="161">
          <cell r="A161">
            <v>442022</v>
          </cell>
          <cell r="B161">
            <v>44</v>
          </cell>
          <cell r="C161">
            <v>102</v>
          </cell>
          <cell r="D161" t="str">
            <v>Exploración Campeche Oriente</v>
          </cell>
          <cell r="E161">
            <v>2022</v>
          </cell>
          <cell r="F161">
            <v>188.27305999999996</v>
          </cell>
          <cell r="G161">
            <v>98.187549999999987</v>
          </cell>
          <cell r="H161">
            <v>98.187549999999987</v>
          </cell>
          <cell r="I161">
            <v>0</v>
          </cell>
          <cell r="J161">
            <v>4.8049100000000005</v>
          </cell>
        </row>
        <row r="162">
          <cell r="A162">
            <v>442023</v>
          </cell>
          <cell r="B162">
            <v>44</v>
          </cell>
          <cell r="C162">
            <v>102</v>
          </cell>
          <cell r="D162" t="str">
            <v>Exploración Campeche Oriente</v>
          </cell>
          <cell r="E162">
            <v>2023</v>
          </cell>
          <cell r="F162">
            <v>225.04840000000002</v>
          </cell>
          <cell r="G162">
            <v>106.22998000000001</v>
          </cell>
          <cell r="H162">
            <v>106.22998000000001</v>
          </cell>
          <cell r="I162">
            <v>0</v>
          </cell>
          <cell r="J162">
            <v>5.1600900000000003</v>
          </cell>
        </row>
        <row r="163">
          <cell r="A163">
            <v>442024</v>
          </cell>
          <cell r="B163">
            <v>44</v>
          </cell>
          <cell r="C163">
            <v>102</v>
          </cell>
          <cell r="D163" t="str">
            <v>Exploración Campeche Oriente</v>
          </cell>
          <cell r="E163">
            <v>2024</v>
          </cell>
          <cell r="F163">
            <v>261.90749999999997</v>
          </cell>
          <cell r="G163">
            <v>109.63558</v>
          </cell>
          <cell r="H163">
            <v>109.63558</v>
          </cell>
          <cell r="I163">
            <v>0</v>
          </cell>
          <cell r="J163">
            <v>5.2957499999999991</v>
          </cell>
        </row>
        <row r="164">
          <cell r="A164">
            <v>442025</v>
          </cell>
          <cell r="B164">
            <v>44</v>
          </cell>
          <cell r="C164">
            <v>102</v>
          </cell>
          <cell r="D164" t="str">
            <v>Exploración Campeche Oriente</v>
          </cell>
          <cell r="E164">
            <v>2025</v>
          </cell>
          <cell r="F164">
            <v>290.37380000000002</v>
          </cell>
          <cell r="G164">
            <v>122.3348</v>
          </cell>
          <cell r="H164">
            <v>122.3348</v>
          </cell>
          <cell r="I164">
            <v>0</v>
          </cell>
          <cell r="J164">
            <v>5.6514499999999996</v>
          </cell>
        </row>
        <row r="165">
          <cell r="A165">
            <v>442026</v>
          </cell>
          <cell r="B165">
            <v>44</v>
          </cell>
          <cell r="C165">
            <v>102</v>
          </cell>
          <cell r="D165" t="str">
            <v>Exploración Campeche Oriente</v>
          </cell>
          <cell r="E165">
            <v>2026</v>
          </cell>
          <cell r="F165">
            <v>289.70164</v>
          </cell>
          <cell r="G165">
            <v>123.15855999999999</v>
          </cell>
          <cell r="H165">
            <v>123.15855999999999</v>
          </cell>
          <cell r="I165">
            <v>0</v>
          </cell>
          <cell r="J165">
            <v>5.6528799999999997</v>
          </cell>
        </row>
        <row r="166">
          <cell r="A166">
            <v>442027</v>
          </cell>
          <cell r="B166">
            <v>44</v>
          </cell>
          <cell r="C166">
            <v>102</v>
          </cell>
          <cell r="D166" t="str">
            <v>Exploración Campeche Oriente</v>
          </cell>
          <cell r="E166">
            <v>2027</v>
          </cell>
          <cell r="F166">
            <v>277.7312</v>
          </cell>
          <cell r="G166">
            <v>114.6866</v>
          </cell>
          <cell r="H166">
            <v>114.6866</v>
          </cell>
          <cell r="I166">
            <v>0</v>
          </cell>
          <cell r="J166">
            <v>5.3787200000000004</v>
          </cell>
        </row>
        <row r="167">
          <cell r="A167">
            <v>442028</v>
          </cell>
          <cell r="B167">
            <v>44</v>
          </cell>
          <cell r="C167">
            <v>102</v>
          </cell>
          <cell r="D167" t="str">
            <v>Exploración Campeche Oriente</v>
          </cell>
          <cell r="E167">
            <v>2028</v>
          </cell>
          <cell r="F167">
            <v>283.50560000000002</v>
          </cell>
          <cell r="G167">
            <v>109.83424999999998</v>
          </cell>
          <cell r="H167">
            <v>109.83424999999998</v>
          </cell>
          <cell r="I167">
            <v>0</v>
          </cell>
          <cell r="J167">
            <v>5.1816500000000003</v>
          </cell>
        </row>
        <row r="168">
          <cell r="A168">
            <v>442029</v>
          </cell>
          <cell r="B168">
            <v>44</v>
          </cell>
          <cell r="C168">
            <v>102</v>
          </cell>
          <cell r="D168" t="str">
            <v>Exploración Campeche Oriente</v>
          </cell>
          <cell r="E168">
            <v>2029</v>
          </cell>
          <cell r="F168">
            <v>289.2165</v>
          </cell>
          <cell r="G168">
            <v>107.76820999999998</v>
          </cell>
          <cell r="H168">
            <v>107.76820999999998</v>
          </cell>
          <cell r="I168">
            <v>0</v>
          </cell>
          <cell r="J168">
            <v>5.0724199999999993</v>
          </cell>
        </row>
        <row r="169">
          <cell r="A169">
            <v>442030</v>
          </cell>
          <cell r="B169">
            <v>44</v>
          </cell>
          <cell r="C169">
            <v>102</v>
          </cell>
          <cell r="D169" t="str">
            <v>Exploración Campeche Oriente</v>
          </cell>
          <cell r="E169">
            <v>2030</v>
          </cell>
          <cell r="F169">
            <v>266.49590000000001</v>
          </cell>
          <cell r="G169">
            <v>100.57817</v>
          </cell>
          <cell r="H169">
            <v>100.57817</v>
          </cell>
          <cell r="I169">
            <v>0</v>
          </cell>
          <cell r="J169">
            <v>4.8122800000000003</v>
          </cell>
        </row>
        <row r="170">
          <cell r="A170">
            <v>442031</v>
          </cell>
          <cell r="B170">
            <v>44</v>
          </cell>
          <cell r="C170">
            <v>102</v>
          </cell>
          <cell r="D170" t="str">
            <v>Exploración Campeche Oriente</v>
          </cell>
          <cell r="E170">
            <v>2031</v>
          </cell>
          <cell r="F170">
            <v>237.50369999999998</v>
          </cell>
          <cell r="G170">
            <v>92.575529999999986</v>
          </cell>
          <cell r="H170">
            <v>92.575529999999986</v>
          </cell>
          <cell r="I170">
            <v>0</v>
          </cell>
          <cell r="J170">
            <v>4.4870100000000006</v>
          </cell>
        </row>
        <row r="171">
          <cell r="A171">
            <v>442032</v>
          </cell>
          <cell r="B171">
            <v>44</v>
          </cell>
          <cell r="C171">
            <v>102</v>
          </cell>
          <cell r="D171" t="str">
            <v>Exploración Campeche Oriente</v>
          </cell>
          <cell r="E171">
            <v>2032</v>
          </cell>
          <cell r="F171">
            <v>208.4787</v>
          </cell>
          <cell r="G171">
            <v>81.758929999999992</v>
          </cell>
          <cell r="H171">
            <v>81.758929999999992</v>
          </cell>
          <cell r="I171">
            <v>0</v>
          </cell>
          <cell r="J171">
            <v>4.0032100000000002</v>
          </cell>
        </row>
        <row r="172">
          <cell r="A172">
            <v>442033</v>
          </cell>
          <cell r="B172">
            <v>44</v>
          </cell>
          <cell r="C172">
            <v>102</v>
          </cell>
          <cell r="D172" t="str">
            <v>Exploración Campeche Oriente</v>
          </cell>
          <cell r="E172">
            <v>2033</v>
          </cell>
          <cell r="F172">
            <v>180.52500999999998</v>
          </cell>
          <cell r="G172">
            <v>70.851220000000012</v>
          </cell>
          <cell r="H172">
            <v>70.851220000000012</v>
          </cell>
          <cell r="I172">
            <v>0</v>
          </cell>
          <cell r="J172">
            <v>3.4880799999999996</v>
          </cell>
        </row>
        <row r="173">
          <cell r="A173">
            <v>442034</v>
          </cell>
          <cell r="B173">
            <v>44</v>
          </cell>
          <cell r="C173">
            <v>102</v>
          </cell>
          <cell r="D173" t="str">
            <v>Exploración Campeche Oriente</v>
          </cell>
          <cell r="E173">
            <v>2034</v>
          </cell>
          <cell r="F173">
            <v>155.57276999999999</v>
          </cell>
          <cell r="G173">
            <v>61.049440000000004</v>
          </cell>
          <cell r="H173">
            <v>61.049440000000004</v>
          </cell>
          <cell r="I173">
            <v>0</v>
          </cell>
          <cell r="J173">
            <v>3.01179</v>
          </cell>
        </row>
        <row r="174">
          <cell r="A174">
            <v>442035</v>
          </cell>
          <cell r="B174">
            <v>44</v>
          </cell>
          <cell r="C174">
            <v>102</v>
          </cell>
          <cell r="D174" t="str">
            <v>Exploración Campeche Oriente</v>
          </cell>
          <cell r="E174">
            <v>2035</v>
          </cell>
          <cell r="F174">
            <v>137.30700999999999</v>
          </cell>
          <cell r="G174">
            <v>54.885850000000005</v>
          </cell>
          <cell r="H174">
            <v>54.885850000000005</v>
          </cell>
          <cell r="I174">
            <v>0</v>
          </cell>
          <cell r="J174">
            <v>2.76037</v>
          </cell>
        </row>
        <row r="175">
          <cell r="A175">
            <v>442036</v>
          </cell>
          <cell r="B175">
            <v>44</v>
          </cell>
          <cell r="C175">
            <v>102</v>
          </cell>
          <cell r="D175" t="str">
            <v>Exploración Campeche Oriente</v>
          </cell>
          <cell r="E175">
            <v>2036</v>
          </cell>
          <cell r="F175">
            <v>120.20133999999999</v>
          </cell>
          <cell r="G175">
            <v>47.823799999999999</v>
          </cell>
          <cell r="H175">
            <v>47.823799999999999</v>
          </cell>
          <cell r="I175">
            <v>0</v>
          </cell>
          <cell r="J175">
            <v>2.43648</v>
          </cell>
        </row>
        <row r="176">
          <cell r="A176">
            <v>442037</v>
          </cell>
          <cell r="B176">
            <v>44</v>
          </cell>
          <cell r="C176">
            <v>102</v>
          </cell>
          <cell r="D176" t="str">
            <v>Exploración Campeche Oriente</v>
          </cell>
          <cell r="E176">
            <v>2037</v>
          </cell>
          <cell r="F176">
            <v>103.58194</v>
          </cell>
          <cell r="G176">
            <v>41.046849999999999</v>
          </cell>
          <cell r="H176">
            <v>41.046849999999999</v>
          </cell>
          <cell r="I176">
            <v>0</v>
          </cell>
          <cell r="J176">
            <v>2.09781</v>
          </cell>
        </row>
        <row r="177">
          <cell r="A177">
            <v>442038</v>
          </cell>
          <cell r="B177">
            <v>44</v>
          </cell>
          <cell r="C177">
            <v>102</v>
          </cell>
          <cell r="D177" t="str">
            <v>Exploración Campeche Oriente</v>
          </cell>
          <cell r="E177">
            <v>2038</v>
          </cell>
          <cell r="F177">
            <v>88.662559999999999</v>
          </cell>
          <cell r="G177">
            <v>35.008980000000001</v>
          </cell>
          <cell r="H177">
            <v>35.008980000000001</v>
          </cell>
          <cell r="I177">
            <v>0</v>
          </cell>
          <cell r="J177">
            <v>1.7872400000000002</v>
          </cell>
        </row>
        <row r="178">
          <cell r="A178">
            <v>442039</v>
          </cell>
          <cell r="B178">
            <v>44</v>
          </cell>
          <cell r="C178">
            <v>102</v>
          </cell>
          <cell r="D178" t="str">
            <v>Exploración Campeche Oriente</v>
          </cell>
          <cell r="E178">
            <v>2039</v>
          </cell>
          <cell r="F178">
            <v>75.628200000000007</v>
          </cell>
          <cell r="G178">
            <v>29.699179999999998</v>
          </cell>
          <cell r="H178">
            <v>29.699179999999998</v>
          </cell>
          <cell r="I178">
            <v>0</v>
          </cell>
          <cell r="J178">
            <v>1.5103999999999997</v>
          </cell>
        </row>
        <row r="179">
          <cell r="A179">
            <v>442040</v>
          </cell>
          <cell r="B179">
            <v>44</v>
          </cell>
          <cell r="C179">
            <v>102</v>
          </cell>
          <cell r="D179" t="str">
            <v>Exploración Campeche Oriente</v>
          </cell>
          <cell r="E179">
            <v>2040</v>
          </cell>
          <cell r="F179">
            <v>64.794960000000003</v>
          </cell>
          <cell r="G179">
            <v>25.390740000000001</v>
          </cell>
          <cell r="H179">
            <v>25.390740000000001</v>
          </cell>
          <cell r="I179">
            <v>0</v>
          </cell>
          <cell r="J179">
            <v>1.2883100000000001</v>
          </cell>
        </row>
        <row r="180">
          <cell r="A180">
            <v>442041</v>
          </cell>
          <cell r="B180">
            <v>44</v>
          </cell>
          <cell r="C180">
            <v>102</v>
          </cell>
          <cell r="D180" t="str">
            <v>Exploración Campeche Oriente</v>
          </cell>
          <cell r="E180">
            <v>2041</v>
          </cell>
          <cell r="F180">
            <v>55.361969999999999</v>
          </cell>
          <cell r="G180">
            <v>21.553549999999998</v>
          </cell>
          <cell r="H180">
            <v>21.553549999999998</v>
          </cell>
          <cell r="I180">
            <v>0</v>
          </cell>
          <cell r="J180">
            <v>1.0922800000000001</v>
          </cell>
        </row>
        <row r="181">
          <cell r="A181">
            <v>442042</v>
          </cell>
          <cell r="B181">
            <v>44</v>
          </cell>
          <cell r="C181">
            <v>102</v>
          </cell>
          <cell r="D181" t="str">
            <v>Exploración Campeche Oriente</v>
          </cell>
          <cell r="E181">
            <v>2042</v>
          </cell>
          <cell r="F181">
            <v>47.15654</v>
          </cell>
          <cell r="G181">
            <v>18.283830000000002</v>
          </cell>
          <cell r="H181">
            <v>18.283830000000002</v>
          </cell>
          <cell r="I181">
            <v>0</v>
          </cell>
          <cell r="J181">
            <v>0.92552999999999996</v>
          </cell>
        </row>
        <row r="182">
          <cell r="A182">
            <v>442043</v>
          </cell>
          <cell r="B182">
            <v>44</v>
          </cell>
          <cell r="C182">
            <v>102</v>
          </cell>
          <cell r="D182" t="str">
            <v>Exploración Campeche Oriente</v>
          </cell>
          <cell r="E182">
            <v>2043</v>
          </cell>
          <cell r="F182">
            <v>40.261299999999999</v>
          </cell>
          <cell r="G182">
            <v>15.56587</v>
          </cell>
          <cell r="H182">
            <v>15.56587</v>
          </cell>
          <cell r="I182">
            <v>0</v>
          </cell>
          <cell r="J182">
            <v>0.78515999999999986</v>
          </cell>
        </row>
        <row r="183">
          <cell r="A183">
            <v>442044</v>
          </cell>
          <cell r="B183">
            <v>44</v>
          </cell>
          <cell r="C183">
            <v>102</v>
          </cell>
          <cell r="D183" t="str">
            <v>Exploración Campeche Oriente</v>
          </cell>
          <cell r="E183">
            <v>2044</v>
          </cell>
          <cell r="F183">
            <v>34.185639999999999</v>
          </cell>
          <cell r="G183">
            <v>13.18741</v>
          </cell>
          <cell r="H183">
            <v>13.18741</v>
          </cell>
          <cell r="I183">
            <v>0</v>
          </cell>
          <cell r="J183">
            <v>0.66410000000000002</v>
          </cell>
        </row>
        <row r="184">
          <cell r="A184">
            <v>442045</v>
          </cell>
          <cell r="B184">
            <v>44</v>
          </cell>
          <cell r="C184">
            <v>102</v>
          </cell>
          <cell r="D184" t="str">
            <v>Exploración Campeche Oriente</v>
          </cell>
          <cell r="E184">
            <v>2045</v>
          </cell>
          <cell r="F184">
            <v>29.022690000000001</v>
          </cell>
          <cell r="G184">
            <v>11.18657</v>
          </cell>
          <cell r="H184">
            <v>11.18657</v>
          </cell>
          <cell r="I184">
            <v>0</v>
          </cell>
          <cell r="J184">
            <v>0.56192000000000009</v>
          </cell>
        </row>
        <row r="185">
          <cell r="A185">
            <v>442046</v>
          </cell>
          <cell r="B185">
            <v>44</v>
          </cell>
          <cell r="C185">
            <v>102</v>
          </cell>
          <cell r="D185" t="str">
            <v>Exploración Campeche Oriente</v>
          </cell>
          <cell r="E185">
            <v>2046</v>
          </cell>
          <cell r="F185">
            <v>24.62969</v>
          </cell>
          <cell r="G185">
            <v>9.5142399999999991</v>
          </cell>
          <cell r="H185">
            <v>9.5142399999999991</v>
          </cell>
          <cell r="I185">
            <v>0</v>
          </cell>
          <cell r="J185">
            <v>0.47662000000000004</v>
          </cell>
        </row>
        <row r="186">
          <cell r="A186">
            <v>442047</v>
          </cell>
          <cell r="B186">
            <v>44</v>
          </cell>
          <cell r="C186">
            <v>102</v>
          </cell>
          <cell r="D186" t="str">
            <v>Exploración Campeche Oriente</v>
          </cell>
          <cell r="E186">
            <v>2047</v>
          </cell>
          <cell r="F186">
            <v>20.937339999999999</v>
          </cell>
          <cell r="G186">
            <v>8.1177399999999995</v>
          </cell>
          <cell r="H186">
            <v>8.1177399999999995</v>
          </cell>
          <cell r="I186">
            <v>0</v>
          </cell>
          <cell r="J186">
            <v>0.40481</v>
          </cell>
        </row>
        <row r="187">
          <cell r="A187">
            <v>442048</v>
          </cell>
          <cell r="B187">
            <v>44</v>
          </cell>
          <cell r="C187">
            <v>102</v>
          </cell>
          <cell r="D187" t="str">
            <v>Exploración Campeche Oriente</v>
          </cell>
          <cell r="E187">
            <v>2048</v>
          </cell>
          <cell r="F187">
            <v>17.791160000000001</v>
          </cell>
          <cell r="G187">
            <v>6.9242400000000002</v>
          </cell>
          <cell r="H187">
            <v>6.9242400000000002</v>
          </cell>
          <cell r="I187">
            <v>0</v>
          </cell>
          <cell r="J187">
            <v>0.34367000000000003</v>
          </cell>
        </row>
        <row r="188">
          <cell r="A188">
            <v>442049</v>
          </cell>
          <cell r="B188">
            <v>44</v>
          </cell>
          <cell r="C188">
            <v>102</v>
          </cell>
          <cell r="D188" t="str">
            <v>Exploración Campeche Oriente</v>
          </cell>
          <cell r="E188">
            <v>2049</v>
          </cell>
          <cell r="F188">
            <v>15.082820000000002</v>
          </cell>
          <cell r="G188">
            <v>5.9008900000000004</v>
          </cell>
          <cell r="H188">
            <v>5.9008900000000004</v>
          </cell>
          <cell r="I188">
            <v>0</v>
          </cell>
          <cell r="J188">
            <v>0.29213</v>
          </cell>
        </row>
        <row r="189">
          <cell r="A189">
            <v>442050</v>
          </cell>
          <cell r="B189">
            <v>44</v>
          </cell>
          <cell r="C189">
            <v>102</v>
          </cell>
          <cell r="D189" t="str">
            <v>Exploración Campeche Oriente</v>
          </cell>
          <cell r="E189">
            <v>2050</v>
          </cell>
          <cell r="F189">
            <v>12.826599999999999</v>
          </cell>
          <cell r="G189">
            <v>5.0241499999999997</v>
          </cell>
          <cell r="H189">
            <v>5.0241499999999997</v>
          </cell>
          <cell r="I189">
            <v>0</v>
          </cell>
          <cell r="J189">
            <v>0.248</v>
          </cell>
        </row>
        <row r="190">
          <cell r="A190">
            <v>442051</v>
          </cell>
          <cell r="B190">
            <v>44</v>
          </cell>
          <cell r="C190">
            <v>102</v>
          </cell>
          <cell r="D190" t="str">
            <v>Exploración Campeche Oriente</v>
          </cell>
          <cell r="E190">
            <v>2051</v>
          </cell>
          <cell r="F190">
            <v>10.928090000000001</v>
          </cell>
          <cell r="G190">
            <v>4.2992699999999999</v>
          </cell>
          <cell r="H190">
            <v>4.2992699999999999</v>
          </cell>
          <cell r="I190">
            <v>0</v>
          </cell>
          <cell r="J190">
            <v>0.21216000000000002</v>
          </cell>
        </row>
        <row r="191">
          <cell r="A191">
            <v>442052</v>
          </cell>
          <cell r="B191">
            <v>44</v>
          </cell>
          <cell r="C191">
            <v>102</v>
          </cell>
          <cell r="D191" t="str">
            <v>Exploración Campeche Oriente</v>
          </cell>
          <cell r="E191">
            <v>2052</v>
          </cell>
          <cell r="F191">
            <v>9.2606800000000007</v>
          </cell>
          <cell r="G191">
            <v>3.67808</v>
          </cell>
          <cell r="H191">
            <v>3.67808</v>
          </cell>
          <cell r="I191">
            <v>0</v>
          </cell>
          <cell r="J191">
            <v>0.18118999999999999</v>
          </cell>
        </row>
        <row r="192">
          <cell r="A192">
            <v>442053</v>
          </cell>
          <cell r="B192">
            <v>44</v>
          </cell>
          <cell r="C192">
            <v>102</v>
          </cell>
          <cell r="D192" t="str">
            <v>Exploración Campeche Oriente</v>
          </cell>
          <cell r="E192">
            <v>2053</v>
          </cell>
          <cell r="F192">
            <v>7.8250999999999999</v>
          </cell>
          <cell r="G192">
            <v>3.10615</v>
          </cell>
          <cell r="H192">
            <v>3.10615</v>
          </cell>
          <cell r="I192">
            <v>0</v>
          </cell>
          <cell r="J192">
            <v>0.15303</v>
          </cell>
        </row>
        <row r="193">
          <cell r="A193">
            <v>442054</v>
          </cell>
          <cell r="B193">
            <v>44</v>
          </cell>
          <cell r="C193">
            <v>102</v>
          </cell>
          <cell r="D193" t="str">
            <v>Exploración Campeche Oriente</v>
          </cell>
          <cell r="E193">
            <v>2054</v>
          </cell>
          <cell r="F193">
            <v>6.5242499999999994</v>
          </cell>
          <cell r="G193">
            <v>2.6057299999999994</v>
          </cell>
          <cell r="H193">
            <v>2.6057299999999994</v>
          </cell>
          <cell r="I193">
            <v>0</v>
          </cell>
          <cell r="J193">
            <v>0.12855999999999998</v>
          </cell>
        </row>
        <row r="194">
          <cell r="A194">
            <v>442055</v>
          </cell>
          <cell r="B194">
            <v>44</v>
          </cell>
          <cell r="C194">
            <v>102</v>
          </cell>
          <cell r="D194" t="str">
            <v>Exploración Campeche Oriente</v>
          </cell>
          <cell r="E194">
            <v>2055</v>
          </cell>
          <cell r="F194">
            <v>5.3173699999999995</v>
          </cell>
          <cell r="G194">
            <v>2.1256700000000004</v>
          </cell>
          <cell r="H194">
            <v>2.1256700000000004</v>
          </cell>
          <cell r="I194">
            <v>0</v>
          </cell>
          <cell r="J194">
            <v>0.10591999999999999</v>
          </cell>
        </row>
        <row r="195">
          <cell r="A195">
            <v>442056</v>
          </cell>
          <cell r="B195">
            <v>44</v>
          </cell>
          <cell r="C195">
            <v>102</v>
          </cell>
          <cell r="D195" t="str">
            <v>Exploración Campeche Oriente</v>
          </cell>
          <cell r="E195">
            <v>2056</v>
          </cell>
          <cell r="F195">
            <v>4.2647399999999998</v>
          </cell>
          <cell r="G195">
            <v>1.6681300000000001</v>
          </cell>
          <cell r="H195">
            <v>1.6681300000000001</v>
          </cell>
          <cell r="I195">
            <v>0</v>
          </cell>
          <cell r="J195">
            <v>8.5620000000000002E-2</v>
          </cell>
        </row>
        <row r="196">
          <cell r="A196">
            <v>442057</v>
          </cell>
          <cell r="B196">
            <v>44</v>
          </cell>
          <cell r="C196">
            <v>102</v>
          </cell>
          <cell r="D196" t="str">
            <v>Exploración Campeche Oriente</v>
          </cell>
          <cell r="E196">
            <v>2057</v>
          </cell>
          <cell r="F196">
            <v>3.4508999999999999</v>
          </cell>
          <cell r="G196">
            <v>1.3415199999999998</v>
          </cell>
          <cell r="H196">
            <v>1.3415199999999998</v>
          </cell>
          <cell r="I196">
            <v>0</v>
          </cell>
          <cell r="J196">
            <v>6.9409999999999999E-2</v>
          </cell>
        </row>
        <row r="197">
          <cell r="A197">
            <v>442058</v>
          </cell>
          <cell r="B197">
            <v>44</v>
          </cell>
          <cell r="C197">
            <v>102</v>
          </cell>
          <cell r="D197" t="str">
            <v>Exploración Campeche Oriente</v>
          </cell>
          <cell r="E197">
            <v>2058</v>
          </cell>
          <cell r="F197">
            <v>2.5015799999999997</v>
          </cell>
          <cell r="G197">
            <v>0.90244999999999997</v>
          </cell>
          <cell r="H197">
            <v>0.90244999999999997</v>
          </cell>
          <cell r="I197">
            <v>0</v>
          </cell>
          <cell r="J197">
            <v>4.8160000000000008E-2</v>
          </cell>
        </row>
        <row r="198">
          <cell r="A198">
            <v>442059</v>
          </cell>
          <cell r="B198">
            <v>44</v>
          </cell>
          <cell r="C198">
            <v>102</v>
          </cell>
          <cell r="D198" t="str">
            <v>Exploración Campeche Oriente</v>
          </cell>
          <cell r="E198">
            <v>2059</v>
          </cell>
          <cell r="F198">
            <v>1.6468699999999998</v>
          </cell>
          <cell r="G198">
            <v>0.52883000000000002</v>
          </cell>
          <cell r="H198">
            <v>0.52883000000000002</v>
          </cell>
          <cell r="I198">
            <v>0</v>
          </cell>
          <cell r="J198">
            <v>2.9039999999999996E-2</v>
          </cell>
        </row>
        <row r="199">
          <cell r="A199">
            <v>442060</v>
          </cell>
          <cell r="B199">
            <v>44</v>
          </cell>
          <cell r="C199">
            <v>102</v>
          </cell>
          <cell r="D199" t="str">
            <v>Exploración Campeche Oriente</v>
          </cell>
          <cell r="E199">
            <v>2060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</row>
        <row r="200">
          <cell r="A200">
            <v>452011</v>
          </cell>
          <cell r="B200">
            <v>45</v>
          </cell>
          <cell r="C200">
            <v>109</v>
          </cell>
          <cell r="D200" t="str">
            <v>Exploración Evaluación del Potencial Campeche Poniente Terciario</v>
          </cell>
          <cell r="E200">
            <v>2011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</row>
        <row r="201">
          <cell r="A201">
            <v>452012</v>
          </cell>
          <cell r="B201">
            <v>45</v>
          </cell>
          <cell r="C201">
            <v>109</v>
          </cell>
          <cell r="D201" t="str">
            <v>Exploración Evaluación del Potencial Campeche Poniente Terciario</v>
          </cell>
          <cell r="E201">
            <v>2012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</row>
        <row r="202">
          <cell r="A202">
            <v>452013</v>
          </cell>
          <cell r="B202">
            <v>45</v>
          </cell>
          <cell r="C202">
            <v>109</v>
          </cell>
          <cell r="D202" t="str">
            <v>Exploración Evaluación del Potencial Campeche Poniente Terciario</v>
          </cell>
          <cell r="E202">
            <v>2013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</row>
        <row r="203">
          <cell r="A203">
            <v>452014</v>
          </cell>
          <cell r="B203">
            <v>45</v>
          </cell>
          <cell r="C203">
            <v>109</v>
          </cell>
          <cell r="D203" t="str">
            <v>Exploración Evaluación del Potencial Campeche Poniente Terciario</v>
          </cell>
          <cell r="E203">
            <v>2014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</row>
        <row r="204">
          <cell r="A204">
            <v>452015</v>
          </cell>
          <cell r="B204">
            <v>45</v>
          </cell>
          <cell r="C204">
            <v>109</v>
          </cell>
          <cell r="D204" t="str">
            <v>Exploración Evaluación del Potencial Campeche Poniente Terciario</v>
          </cell>
          <cell r="E204">
            <v>2015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</row>
        <row r="205">
          <cell r="A205">
            <v>452016</v>
          </cell>
          <cell r="B205">
            <v>45</v>
          </cell>
          <cell r="C205">
            <v>109</v>
          </cell>
          <cell r="D205" t="str">
            <v>Exploración Evaluación del Potencial Campeche Poniente Terciario</v>
          </cell>
          <cell r="E205">
            <v>2016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</row>
        <row r="206">
          <cell r="A206">
            <v>452017</v>
          </cell>
          <cell r="B206">
            <v>45</v>
          </cell>
          <cell r="C206">
            <v>109</v>
          </cell>
          <cell r="D206" t="str">
            <v>Exploración Evaluación del Potencial Campeche Poniente Terciario</v>
          </cell>
          <cell r="E206">
            <v>2017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</row>
        <row r="207">
          <cell r="A207">
            <v>452018</v>
          </cell>
          <cell r="B207">
            <v>45</v>
          </cell>
          <cell r="C207">
            <v>109</v>
          </cell>
          <cell r="D207" t="str">
            <v>Exploración Evaluación del Potencial Campeche Poniente Terciario</v>
          </cell>
          <cell r="E207">
            <v>2018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</row>
        <row r="208">
          <cell r="A208">
            <v>452019</v>
          </cell>
          <cell r="B208">
            <v>45</v>
          </cell>
          <cell r="C208">
            <v>109</v>
          </cell>
          <cell r="D208" t="str">
            <v>Exploración Evaluación del Potencial Campeche Poniente Terciario</v>
          </cell>
          <cell r="E208">
            <v>2019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</row>
        <row r="209">
          <cell r="A209">
            <v>452020</v>
          </cell>
          <cell r="B209">
            <v>45</v>
          </cell>
          <cell r="C209">
            <v>109</v>
          </cell>
          <cell r="D209" t="str">
            <v>Exploración Evaluación del Potencial Campeche Poniente Terciario</v>
          </cell>
          <cell r="E209">
            <v>2020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</row>
        <row r="210">
          <cell r="A210">
            <v>452021</v>
          </cell>
          <cell r="B210">
            <v>45</v>
          </cell>
          <cell r="C210">
            <v>109</v>
          </cell>
          <cell r="D210" t="str">
            <v>Exploración Evaluación del Potencial Campeche Poniente Terciario</v>
          </cell>
          <cell r="E210">
            <v>2021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</row>
        <row r="211">
          <cell r="A211">
            <v>452022</v>
          </cell>
          <cell r="B211">
            <v>45</v>
          </cell>
          <cell r="C211">
            <v>109</v>
          </cell>
          <cell r="D211" t="str">
            <v>Exploración Evaluación del Potencial Campeche Poniente Terciario</v>
          </cell>
          <cell r="E211">
            <v>2022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</row>
        <row r="212">
          <cell r="A212">
            <v>452023</v>
          </cell>
          <cell r="B212">
            <v>45</v>
          </cell>
          <cell r="C212">
            <v>109</v>
          </cell>
          <cell r="D212" t="str">
            <v>Exploración Evaluación del Potencial Campeche Poniente Terciario</v>
          </cell>
          <cell r="E212">
            <v>2023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</row>
        <row r="213">
          <cell r="A213">
            <v>452024</v>
          </cell>
          <cell r="B213">
            <v>45</v>
          </cell>
          <cell r="C213">
            <v>109</v>
          </cell>
          <cell r="D213" t="str">
            <v>Exploración Evaluación del Potencial Campeche Poniente Terciario</v>
          </cell>
          <cell r="E213">
            <v>2024</v>
          </cell>
          <cell r="F213">
            <v>3.42205</v>
          </cell>
          <cell r="G213">
            <v>5.7644500000000001</v>
          </cell>
          <cell r="H213">
            <v>5.7644500000000001</v>
          </cell>
          <cell r="I213">
            <v>0</v>
          </cell>
          <cell r="J213">
            <v>7.3789999999999994E-2</v>
          </cell>
        </row>
        <row r="214">
          <cell r="A214">
            <v>452025</v>
          </cell>
          <cell r="B214">
            <v>45</v>
          </cell>
          <cell r="C214">
            <v>109</v>
          </cell>
          <cell r="D214" t="str">
            <v>Exploración Evaluación del Potencial Campeche Poniente Terciario</v>
          </cell>
          <cell r="E214">
            <v>2025</v>
          </cell>
          <cell r="F214">
            <v>9.0221</v>
          </cell>
          <cell r="G214">
            <v>15.19772</v>
          </cell>
          <cell r="H214">
            <v>15.19772</v>
          </cell>
          <cell r="I214">
            <v>0</v>
          </cell>
          <cell r="J214">
            <v>0.19841</v>
          </cell>
        </row>
        <row r="215">
          <cell r="A215">
            <v>452026</v>
          </cell>
          <cell r="B215">
            <v>45</v>
          </cell>
          <cell r="C215">
            <v>109</v>
          </cell>
          <cell r="D215" t="str">
            <v>Exploración Evaluación del Potencial Campeche Poniente Terciario</v>
          </cell>
          <cell r="E215">
            <v>2026</v>
          </cell>
          <cell r="F215">
            <v>14.777750000000001</v>
          </cell>
          <cell r="G215">
            <v>24.893129999999999</v>
          </cell>
          <cell r="H215">
            <v>24.893129999999999</v>
          </cell>
          <cell r="I215">
            <v>0</v>
          </cell>
          <cell r="J215">
            <v>0.32640000000000002</v>
          </cell>
        </row>
        <row r="216">
          <cell r="A216">
            <v>452027</v>
          </cell>
          <cell r="B216">
            <v>45</v>
          </cell>
          <cell r="C216">
            <v>109</v>
          </cell>
          <cell r="D216" t="str">
            <v>Exploración Evaluación del Potencial Campeche Poniente Terciario</v>
          </cell>
          <cell r="E216">
            <v>2027</v>
          </cell>
          <cell r="F216">
            <v>20.177140000000001</v>
          </cell>
          <cell r="G216">
            <v>33.988199999999999</v>
          </cell>
          <cell r="H216">
            <v>33.988199999999999</v>
          </cell>
          <cell r="I216">
            <v>0</v>
          </cell>
          <cell r="J216">
            <v>0.44486999999999999</v>
          </cell>
        </row>
        <row r="217">
          <cell r="A217">
            <v>452028</v>
          </cell>
          <cell r="B217">
            <v>45</v>
          </cell>
          <cell r="C217">
            <v>109</v>
          </cell>
          <cell r="D217" t="str">
            <v>Exploración Evaluación del Potencial Campeche Poniente Terciario</v>
          </cell>
          <cell r="E217">
            <v>2028</v>
          </cell>
          <cell r="F217">
            <v>22.279879999999999</v>
          </cell>
          <cell r="G217">
            <v>37.530299999999997</v>
          </cell>
          <cell r="H217">
            <v>37.530299999999997</v>
          </cell>
          <cell r="I217">
            <v>0</v>
          </cell>
          <cell r="J217">
            <v>0.49102000000000001</v>
          </cell>
        </row>
        <row r="218">
          <cell r="A218">
            <v>452029</v>
          </cell>
          <cell r="B218">
            <v>45</v>
          </cell>
          <cell r="C218">
            <v>109</v>
          </cell>
          <cell r="D218" t="str">
            <v>Exploración Evaluación del Potencial Campeche Poniente Terciario</v>
          </cell>
          <cell r="E218">
            <v>2029</v>
          </cell>
          <cell r="F218">
            <v>20.63083</v>
          </cell>
          <cell r="G218">
            <v>34.752400000000002</v>
          </cell>
          <cell r="H218">
            <v>34.752400000000002</v>
          </cell>
          <cell r="I218">
            <v>0</v>
          </cell>
          <cell r="J218">
            <v>0.45498</v>
          </cell>
        </row>
        <row r="219">
          <cell r="A219">
            <v>452030</v>
          </cell>
          <cell r="B219">
            <v>45</v>
          </cell>
          <cell r="C219">
            <v>109</v>
          </cell>
          <cell r="D219" t="str">
            <v>Exploración Evaluación del Potencial Campeche Poniente Terciario</v>
          </cell>
          <cell r="E219">
            <v>2030</v>
          </cell>
          <cell r="F219">
            <v>17.890149999999998</v>
          </cell>
          <cell r="G219">
            <v>30.135860000000001</v>
          </cell>
          <cell r="H219">
            <v>30.135860000000001</v>
          </cell>
          <cell r="I219">
            <v>0</v>
          </cell>
          <cell r="J219">
            <v>0.39445999999999992</v>
          </cell>
        </row>
        <row r="220">
          <cell r="A220">
            <v>452031</v>
          </cell>
          <cell r="B220">
            <v>45</v>
          </cell>
          <cell r="C220">
            <v>109</v>
          </cell>
          <cell r="D220" t="str">
            <v>Exploración Evaluación del Potencial Campeche Poniente Terciario</v>
          </cell>
          <cell r="E220">
            <v>2031</v>
          </cell>
          <cell r="F220">
            <v>15.442879999999999</v>
          </cell>
          <cell r="G220">
            <v>26.013530000000003</v>
          </cell>
          <cell r="H220">
            <v>26.013530000000003</v>
          </cell>
          <cell r="I220">
            <v>0</v>
          </cell>
          <cell r="J220">
            <v>0.34056999999999998</v>
          </cell>
        </row>
        <row r="221">
          <cell r="A221">
            <v>452032</v>
          </cell>
          <cell r="B221">
            <v>45</v>
          </cell>
          <cell r="C221">
            <v>109</v>
          </cell>
          <cell r="D221" t="str">
            <v>Exploración Evaluación del Potencial Campeche Poniente Terciario</v>
          </cell>
          <cell r="E221">
            <v>2032</v>
          </cell>
          <cell r="F221">
            <v>13.27102</v>
          </cell>
          <cell r="G221">
            <v>22.355029999999999</v>
          </cell>
          <cell r="H221">
            <v>22.355029999999999</v>
          </cell>
          <cell r="I221">
            <v>0</v>
          </cell>
          <cell r="J221">
            <v>0.29244000000000003</v>
          </cell>
        </row>
        <row r="222">
          <cell r="A222">
            <v>452033</v>
          </cell>
          <cell r="B222">
            <v>45</v>
          </cell>
          <cell r="C222">
            <v>109</v>
          </cell>
          <cell r="D222" t="str">
            <v>Exploración Evaluación del Potencial Campeche Poniente Terciario</v>
          </cell>
          <cell r="E222">
            <v>2033</v>
          </cell>
          <cell r="F222">
            <v>11.3179</v>
          </cell>
          <cell r="G222">
            <v>19.065020000000001</v>
          </cell>
          <cell r="H222">
            <v>19.065020000000001</v>
          </cell>
          <cell r="I222">
            <v>0</v>
          </cell>
          <cell r="J222">
            <v>0.24928</v>
          </cell>
        </row>
        <row r="223">
          <cell r="A223">
            <v>452034</v>
          </cell>
          <cell r="B223">
            <v>45</v>
          </cell>
          <cell r="C223">
            <v>109</v>
          </cell>
          <cell r="D223" t="str">
            <v>Exploración Evaluación del Potencial Campeche Poniente Terciario</v>
          </cell>
          <cell r="E223">
            <v>2034</v>
          </cell>
          <cell r="F223">
            <v>9.6927099999999999</v>
          </cell>
          <cell r="G223">
            <v>16.327379999999998</v>
          </cell>
          <cell r="H223">
            <v>16.327379999999998</v>
          </cell>
          <cell r="I223">
            <v>0</v>
          </cell>
          <cell r="J223">
            <v>0.21343000000000001</v>
          </cell>
        </row>
        <row r="224">
          <cell r="A224">
            <v>452035</v>
          </cell>
          <cell r="B224">
            <v>45</v>
          </cell>
          <cell r="C224">
            <v>109</v>
          </cell>
          <cell r="D224" t="str">
            <v>Exploración Evaluación del Potencial Campeche Poniente Terciario</v>
          </cell>
          <cell r="E224">
            <v>2035</v>
          </cell>
          <cell r="F224">
            <v>8.2570100000000011</v>
          </cell>
          <cell r="G224">
            <v>13.90893</v>
          </cell>
          <cell r="H224">
            <v>13.90893</v>
          </cell>
          <cell r="I224">
            <v>0</v>
          </cell>
          <cell r="J224">
            <v>0.18167999999999998</v>
          </cell>
        </row>
        <row r="225">
          <cell r="A225">
            <v>452036</v>
          </cell>
          <cell r="B225">
            <v>45</v>
          </cell>
          <cell r="C225">
            <v>109</v>
          </cell>
          <cell r="D225" t="str">
            <v>Exploración Evaluación del Potencial Campeche Poniente Terciario</v>
          </cell>
          <cell r="E225">
            <v>2036</v>
          </cell>
          <cell r="F225">
            <v>7.0050599999999994</v>
          </cell>
          <cell r="G225">
            <v>11.800039999999999</v>
          </cell>
          <cell r="H225">
            <v>11.800039999999999</v>
          </cell>
          <cell r="I225">
            <v>0</v>
          </cell>
          <cell r="J225">
            <v>0.15407999999999999</v>
          </cell>
        </row>
        <row r="226">
          <cell r="A226">
            <v>452037</v>
          </cell>
          <cell r="B226">
            <v>45</v>
          </cell>
          <cell r="C226">
            <v>109</v>
          </cell>
          <cell r="D226" t="str">
            <v>Exploración Evaluación del Potencial Campeche Poniente Terciario</v>
          </cell>
          <cell r="E226">
            <v>2037</v>
          </cell>
          <cell r="F226">
            <v>5.9140000000000006</v>
          </cell>
          <cell r="G226">
            <v>9.9621200000000005</v>
          </cell>
          <cell r="H226">
            <v>9.9621200000000005</v>
          </cell>
          <cell r="I226">
            <v>0</v>
          </cell>
          <cell r="J226">
            <v>0.13022</v>
          </cell>
        </row>
        <row r="227">
          <cell r="A227">
            <v>452038</v>
          </cell>
          <cell r="B227">
            <v>45</v>
          </cell>
          <cell r="C227">
            <v>109</v>
          </cell>
          <cell r="D227" t="str">
            <v>Exploración Evaluación del Potencial Campeche Poniente Terciario</v>
          </cell>
          <cell r="E227">
            <v>2038</v>
          </cell>
          <cell r="F227">
            <v>5.0049099999999997</v>
          </cell>
          <cell r="G227">
            <v>8.4307700000000008</v>
          </cell>
          <cell r="H227">
            <v>8.4307700000000008</v>
          </cell>
          <cell r="I227">
            <v>0</v>
          </cell>
          <cell r="J227">
            <v>0.11032</v>
          </cell>
        </row>
        <row r="228">
          <cell r="A228">
            <v>452039</v>
          </cell>
          <cell r="B228">
            <v>45</v>
          </cell>
          <cell r="C228">
            <v>109</v>
          </cell>
          <cell r="D228" t="str">
            <v>Exploración Evaluación del Potencial Campeche Poniente Terciario</v>
          </cell>
          <cell r="E228">
            <v>2039</v>
          </cell>
          <cell r="F228">
            <v>4.2500299999999998</v>
          </cell>
          <cell r="G228">
            <v>7.1591999999999993</v>
          </cell>
          <cell r="H228">
            <v>7.1591999999999993</v>
          </cell>
          <cell r="I228">
            <v>0</v>
          </cell>
          <cell r="J228">
            <v>9.3950000000000006E-2</v>
          </cell>
        </row>
        <row r="229">
          <cell r="A229">
            <v>452040</v>
          </cell>
          <cell r="B229">
            <v>45</v>
          </cell>
          <cell r="C229">
            <v>109</v>
          </cell>
          <cell r="D229" t="str">
            <v>Exploración Evaluación del Potencial Campeche Poniente Terciario</v>
          </cell>
          <cell r="E229">
            <v>2040</v>
          </cell>
          <cell r="F229">
            <v>3.6135799999999998</v>
          </cell>
          <cell r="G229">
            <v>6.0870799999999994</v>
          </cell>
          <cell r="H229">
            <v>6.0870799999999994</v>
          </cell>
          <cell r="I229">
            <v>0</v>
          </cell>
          <cell r="J229">
            <v>7.9829999999999998E-2</v>
          </cell>
        </row>
        <row r="230">
          <cell r="A230">
            <v>452041</v>
          </cell>
          <cell r="B230">
            <v>45</v>
          </cell>
          <cell r="C230">
            <v>109</v>
          </cell>
          <cell r="D230" t="str">
            <v>Exploración Evaluación del Potencial Campeche Poniente Terciario</v>
          </cell>
          <cell r="E230">
            <v>2041</v>
          </cell>
          <cell r="F230">
            <v>3.03918</v>
          </cell>
          <cell r="G230">
            <v>5.11951</v>
          </cell>
          <cell r="H230">
            <v>5.11951</v>
          </cell>
          <cell r="I230">
            <v>0</v>
          </cell>
          <cell r="J230">
            <v>6.6879999999999995E-2</v>
          </cell>
        </row>
        <row r="231">
          <cell r="A231">
            <v>452042</v>
          </cell>
          <cell r="B231">
            <v>45</v>
          </cell>
          <cell r="C231">
            <v>109</v>
          </cell>
          <cell r="D231" t="str">
            <v>Exploración Evaluación del Potencial Campeche Poniente Terciario</v>
          </cell>
          <cell r="E231">
            <v>2042</v>
          </cell>
          <cell r="F231">
            <v>2.62818</v>
          </cell>
          <cell r="G231">
            <v>4.4271500000000001</v>
          </cell>
          <cell r="H231">
            <v>4.4271500000000001</v>
          </cell>
          <cell r="I231">
            <v>0</v>
          </cell>
          <cell r="J231">
            <v>5.7789999999999994E-2</v>
          </cell>
        </row>
        <row r="232">
          <cell r="A232">
            <v>452043</v>
          </cell>
          <cell r="B232">
            <v>45</v>
          </cell>
          <cell r="C232">
            <v>109</v>
          </cell>
          <cell r="D232" t="str">
            <v>Exploración Evaluación del Potencial Campeche Poniente Terciario</v>
          </cell>
          <cell r="E232">
            <v>2043</v>
          </cell>
          <cell r="F232">
            <v>2.26783</v>
          </cell>
          <cell r="G232">
            <v>3.8201600000000004</v>
          </cell>
          <cell r="H232">
            <v>3.8201600000000004</v>
          </cell>
          <cell r="I232">
            <v>0</v>
          </cell>
          <cell r="J232">
            <v>4.9820000000000003E-2</v>
          </cell>
        </row>
        <row r="233">
          <cell r="A233">
            <v>452044</v>
          </cell>
          <cell r="B233">
            <v>45</v>
          </cell>
          <cell r="C233">
            <v>109</v>
          </cell>
          <cell r="D233" t="str">
            <v>Exploración Evaluación del Potencial Campeche Poniente Terciario</v>
          </cell>
          <cell r="E233">
            <v>2044</v>
          </cell>
          <cell r="F233">
            <v>1.95546</v>
          </cell>
          <cell r="G233">
            <v>3.2939699999999998</v>
          </cell>
          <cell r="H233">
            <v>3.2939699999999998</v>
          </cell>
          <cell r="I233">
            <v>0</v>
          </cell>
          <cell r="J233">
            <v>4.2999999999999997E-2</v>
          </cell>
        </row>
        <row r="234">
          <cell r="A234">
            <v>452045</v>
          </cell>
          <cell r="B234">
            <v>45</v>
          </cell>
          <cell r="C234">
            <v>109</v>
          </cell>
          <cell r="D234" t="str">
            <v>Exploración Evaluación del Potencial Campeche Poniente Terciario</v>
          </cell>
          <cell r="E234">
            <v>2045</v>
          </cell>
          <cell r="F234">
            <v>1.6388599999999998</v>
          </cell>
          <cell r="G234">
            <v>2.76064</v>
          </cell>
          <cell r="H234">
            <v>2.76064</v>
          </cell>
          <cell r="I234">
            <v>0</v>
          </cell>
          <cell r="J234">
            <v>3.6089999999999997E-2</v>
          </cell>
        </row>
        <row r="235">
          <cell r="A235">
            <v>452046</v>
          </cell>
          <cell r="B235">
            <v>45</v>
          </cell>
          <cell r="C235">
            <v>109</v>
          </cell>
          <cell r="D235" t="str">
            <v>Exploración Evaluación del Potencial Campeche Poniente Terciario</v>
          </cell>
          <cell r="E235">
            <v>2046</v>
          </cell>
          <cell r="F235">
            <v>1.4163999999999999</v>
          </cell>
          <cell r="G235">
            <v>2.3859300000000001</v>
          </cell>
          <cell r="H235">
            <v>2.3859300000000001</v>
          </cell>
          <cell r="I235">
            <v>0</v>
          </cell>
          <cell r="J235">
            <v>3.1179999999999999E-2</v>
          </cell>
        </row>
        <row r="236">
          <cell r="A236">
            <v>452047</v>
          </cell>
          <cell r="B236">
            <v>45</v>
          </cell>
          <cell r="C236">
            <v>109</v>
          </cell>
          <cell r="D236" t="str">
            <v>Exploración Evaluación del Potencial Campeche Poniente Terciario</v>
          </cell>
          <cell r="E236">
            <v>2047</v>
          </cell>
          <cell r="F236">
            <v>1.21184</v>
          </cell>
          <cell r="G236">
            <v>2.0413399999999999</v>
          </cell>
          <cell r="H236">
            <v>2.0413399999999999</v>
          </cell>
          <cell r="I236">
            <v>0</v>
          </cell>
          <cell r="J236">
            <v>2.665E-2</v>
          </cell>
        </row>
        <row r="237">
          <cell r="A237">
            <v>452048</v>
          </cell>
          <cell r="B237">
            <v>45</v>
          </cell>
          <cell r="C237">
            <v>109</v>
          </cell>
          <cell r="D237" t="str">
            <v>Exploración Evaluación del Potencial Campeche Poniente Terciario</v>
          </cell>
          <cell r="E237">
            <v>2048</v>
          </cell>
          <cell r="F237">
            <v>1.01126</v>
          </cell>
          <cell r="G237">
            <v>1.7034699999999998</v>
          </cell>
          <cell r="H237">
            <v>1.7034699999999998</v>
          </cell>
          <cell r="I237">
            <v>0</v>
          </cell>
          <cell r="J237">
            <v>2.2260000000000002E-2</v>
          </cell>
        </row>
        <row r="238">
          <cell r="A238">
            <v>452049</v>
          </cell>
          <cell r="B238">
            <v>45</v>
          </cell>
          <cell r="C238">
            <v>109</v>
          </cell>
          <cell r="D238" t="str">
            <v>Exploración Evaluación del Potencial Campeche Poniente Terciario</v>
          </cell>
          <cell r="E238">
            <v>2049</v>
          </cell>
          <cell r="F238">
            <v>0.82258999999999993</v>
          </cell>
          <cell r="G238">
            <v>1.3856599999999999</v>
          </cell>
          <cell r="H238">
            <v>1.3856599999999999</v>
          </cell>
          <cell r="I238">
            <v>0</v>
          </cell>
          <cell r="J238">
            <v>1.806E-2</v>
          </cell>
        </row>
        <row r="239">
          <cell r="A239">
            <v>452050</v>
          </cell>
          <cell r="B239">
            <v>45</v>
          </cell>
          <cell r="C239">
            <v>109</v>
          </cell>
          <cell r="D239" t="str">
            <v>Exploración Evaluación del Potencial Campeche Poniente Terciario</v>
          </cell>
          <cell r="E239">
            <v>2050</v>
          </cell>
          <cell r="F239">
            <v>0.69866000000000006</v>
          </cell>
          <cell r="G239">
            <v>1.1769000000000001</v>
          </cell>
          <cell r="H239">
            <v>1.1769000000000001</v>
          </cell>
          <cell r="I239">
            <v>0</v>
          </cell>
          <cell r="J239">
            <v>1.5269999999999999E-2</v>
          </cell>
        </row>
        <row r="240">
          <cell r="A240">
            <v>452051</v>
          </cell>
          <cell r="B240">
            <v>45</v>
          </cell>
          <cell r="C240">
            <v>109</v>
          </cell>
          <cell r="D240" t="str">
            <v>Exploración Evaluación del Potencial Campeche Poniente Terciario</v>
          </cell>
          <cell r="E240">
            <v>2051</v>
          </cell>
          <cell r="F240">
            <v>0.61334</v>
          </cell>
          <cell r="G240">
            <v>1.03315</v>
          </cell>
          <cell r="H240">
            <v>1.03315</v>
          </cell>
          <cell r="I240">
            <v>0</v>
          </cell>
          <cell r="J240">
            <v>1.34E-2</v>
          </cell>
        </row>
        <row r="241">
          <cell r="A241">
            <v>452052</v>
          </cell>
          <cell r="B241">
            <v>45</v>
          </cell>
          <cell r="C241">
            <v>109</v>
          </cell>
          <cell r="D241" t="str">
            <v>Exploración Evaluación del Potencial Campeche Poniente Terciario</v>
          </cell>
          <cell r="E241">
            <v>2052</v>
          </cell>
          <cell r="F241">
            <v>0.52715000000000001</v>
          </cell>
          <cell r="G241">
            <v>0.88796000000000008</v>
          </cell>
          <cell r="H241">
            <v>0.88796000000000008</v>
          </cell>
          <cell r="I241">
            <v>0</v>
          </cell>
          <cell r="J241">
            <v>1.1520000000000001E-2</v>
          </cell>
        </row>
        <row r="242">
          <cell r="A242">
            <v>452053</v>
          </cell>
          <cell r="B242">
            <v>45</v>
          </cell>
          <cell r="C242">
            <v>109</v>
          </cell>
          <cell r="D242" t="str">
            <v>Exploración Evaluación del Potencial Campeche Poniente Terciario</v>
          </cell>
          <cell r="E242">
            <v>2053</v>
          </cell>
          <cell r="F242">
            <v>0.45925000000000005</v>
          </cell>
          <cell r="G242">
            <v>0.77361000000000002</v>
          </cell>
          <cell r="H242">
            <v>0.77361000000000002</v>
          </cell>
          <cell r="I242">
            <v>0</v>
          </cell>
          <cell r="J242">
            <v>1.0069999999999999E-2</v>
          </cell>
        </row>
        <row r="243">
          <cell r="A243">
            <v>452054</v>
          </cell>
          <cell r="B243">
            <v>45</v>
          </cell>
          <cell r="C243">
            <v>109</v>
          </cell>
          <cell r="D243" t="str">
            <v>Exploración Evaluación del Potencial Campeche Poniente Terciario</v>
          </cell>
          <cell r="E243">
            <v>2054</v>
          </cell>
          <cell r="F243">
            <v>0.39757999999999999</v>
          </cell>
          <cell r="G243">
            <v>0.66971000000000003</v>
          </cell>
          <cell r="H243">
            <v>0.66971000000000003</v>
          </cell>
          <cell r="I243">
            <v>0</v>
          </cell>
          <cell r="J243">
            <v>8.6899999999999998E-3</v>
          </cell>
        </row>
        <row r="244">
          <cell r="A244">
            <v>452055</v>
          </cell>
          <cell r="B244">
            <v>45</v>
          </cell>
          <cell r="C244">
            <v>109</v>
          </cell>
          <cell r="D244" t="str">
            <v>Exploración Evaluación del Potencial Campeche Poniente Terciario</v>
          </cell>
          <cell r="E244">
            <v>2055</v>
          </cell>
          <cell r="F244">
            <v>0.35064000000000001</v>
          </cell>
          <cell r="G244">
            <v>0.59065000000000001</v>
          </cell>
          <cell r="H244">
            <v>0.59065000000000001</v>
          </cell>
          <cell r="I244">
            <v>0</v>
          </cell>
          <cell r="J244">
            <v>7.6499999999999997E-3</v>
          </cell>
        </row>
        <row r="245">
          <cell r="A245">
            <v>452056</v>
          </cell>
          <cell r="B245">
            <v>45</v>
          </cell>
          <cell r="C245">
            <v>109</v>
          </cell>
          <cell r="D245" t="str">
            <v>Exploración Evaluación del Potencial Campeche Poniente Terciario</v>
          </cell>
          <cell r="E245">
            <v>2056</v>
          </cell>
          <cell r="F245">
            <v>0.31067999999999996</v>
          </cell>
          <cell r="G245">
            <v>0.52334000000000003</v>
          </cell>
          <cell r="H245">
            <v>0.52334000000000003</v>
          </cell>
          <cell r="I245">
            <v>0</v>
          </cell>
          <cell r="J245">
            <v>6.77E-3</v>
          </cell>
        </row>
        <row r="246">
          <cell r="A246">
            <v>452057</v>
          </cell>
          <cell r="B246">
            <v>45</v>
          </cell>
          <cell r="C246">
            <v>109</v>
          </cell>
          <cell r="D246" t="str">
            <v>Exploración Evaluación del Potencial Campeche Poniente Terciario</v>
          </cell>
          <cell r="E246">
            <v>2057</v>
          </cell>
          <cell r="F246">
            <v>0.26168999999999998</v>
          </cell>
          <cell r="G246">
            <v>0.44082999999999994</v>
          </cell>
          <cell r="H246">
            <v>0.44082999999999994</v>
          </cell>
          <cell r="I246">
            <v>0</v>
          </cell>
          <cell r="J246">
            <v>5.7099999999999998E-3</v>
          </cell>
        </row>
        <row r="247">
          <cell r="A247">
            <v>452058</v>
          </cell>
          <cell r="B247">
            <v>45</v>
          </cell>
          <cell r="C247">
            <v>109</v>
          </cell>
          <cell r="D247" t="str">
            <v>Exploración Evaluación del Potencial Campeche Poniente Terciario</v>
          </cell>
          <cell r="E247">
            <v>2058</v>
          </cell>
          <cell r="F247">
            <v>0.22726000000000002</v>
          </cell>
          <cell r="G247">
            <v>0.38281999999999999</v>
          </cell>
          <cell r="H247">
            <v>0.38281999999999999</v>
          </cell>
          <cell r="I247">
            <v>0</v>
          </cell>
          <cell r="J247">
            <v>4.96E-3</v>
          </cell>
        </row>
        <row r="248">
          <cell r="A248">
            <v>452059</v>
          </cell>
          <cell r="B248">
            <v>45</v>
          </cell>
          <cell r="C248">
            <v>109</v>
          </cell>
          <cell r="D248" t="str">
            <v>Exploración Evaluación del Potencial Campeche Poniente Terciario</v>
          </cell>
          <cell r="E248">
            <v>2059</v>
          </cell>
          <cell r="F248">
            <v>0.19509000000000001</v>
          </cell>
          <cell r="G248">
            <v>0.32861000000000001</v>
          </cell>
          <cell r="H248">
            <v>0.32861000000000001</v>
          </cell>
          <cell r="I248">
            <v>0</v>
          </cell>
          <cell r="J248">
            <v>4.2599999999999999E-3</v>
          </cell>
        </row>
        <row r="249">
          <cell r="A249">
            <v>462011</v>
          </cell>
          <cell r="B249">
            <v>46</v>
          </cell>
          <cell r="C249">
            <v>103</v>
          </cell>
          <cell r="D249" t="str">
            <v>Exploración Campeche Poniente</v>
          </cell>
          <cell r="E249">
            <v>2011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</row>
        <row r="250">
          <cell r="A250">
            <v>462012</v>
          </cell>
          <cell r="B250">
            <v>46</v>
          </cell>
          <cell r="C250">
            <v>103</v>
          </cell>
          <cell r="D250" t="str">
            <v>Exploración Campeche Poniente</v>
          </cell>
          <cell r="E250">
            <v>2012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</row>
        <row r="251">
          <cell r="A251">
            <v>462013</v>
          </cell>
          <cell r="B251">
            <v>46</v>
          </cell>
          <cell r="C251">
            <v>103</v>
          </cell>
          <cell r="D251" t="str">
            <v>Exploración Campeche Poniente</v>
          </cell>
          <cell r="E251">
            <v>2013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</row>
        <row r="252">
          <cell r="A252">
            <v>462014</v>
          </cell>
          <cell r="B252">
            <v>46</v>
          </cell>
          <cell r="C252">
            <v>103</v>
          </cell>
          <cell r="D252" t="str">
            <v>Exploración Campeche Poniente</v>
          </cell>
          <cell r="E252">
            <v>2014</v>
          </cell>
          <cell r="F252">
            <v>3.10683</v>
          </cell>
          <cell r="G252">
            <v>7.0488</v>
          </cell>
          <cell r="H252">
            <v>7.0488</v>
          </cell>
          <cell r="I252">
            <v>0</v>
          </cell>
          <cell r="J252">
            <v>0.21498</v>
          </cell>
        </row>
        <row r="253">
          <cell r="A253">
            <v>462015</v>
          </cell>
          <cell r="B253">
            <v>46</v>
          </cell>
          <cell r="C253">
            <v>103</v>
          </cell>
          <cell r="D253" t="str">
            <v>Exploración Campeche Poniente</v>
          </cell>
          <cell r="E253">
            <v>2015</v>
          </cell>
          <cell r="F253">
            <v>16.634260000000001</v>
          </cell>
          <cell r="G253">
            <v>41.013689999999997</v>
          </cell>
          <cell r="H253">
            <v>41.013689999999997</v>
          </cell>
          <cell r="I253">
            <v>0</v>
          </cell>
          <cell r="J253">
            <v>1.1611100000000001</v>
          </cell>
        </row>
        <row r="254">
          <cell r="A254">
            <v>462016</v>
          </cell>
          <cell r="B254">
            <v>46</v>
          </cell>
          <cell r="C254">
            <v>103</v>
          </cell>
          <cell r="D254" t="str">
            <v>Exploración Campeche Poniente</v>
          </cell>
          <cell r="E254">
            <v>2016</v>
          </cell>
          <cell r="F254">
            <v>49.189330000000005</v>
          </cell>
          <cell r="G254">
            <v>94.100760000000008</v>
          </cell>
          <cell r="H254">
            <v>94.100760000000008</v>
          </cell>
          <cell r="I254">
            <v>0</v>
          </cell>
          <cell r="J254">
            <v>2.5852100000000005</v>
          </cell>
        </row>
        <row r="255">
          <cell r="A255">
            <v>462017</v>
          </cell>
          <cell r="B255">
            <v>46</v>
          </cell>
          <cell r="C255">
            <v>103</v>
          </cell>
          <cell r="D255" t="str">
            <v>Exploración Campeche Poniente</v>
          </cell>
          <cell r="E255">
            <v>2017</v>
          </cell>
          <cell r="F255">
            <v>95.546669999999992</v>
          </cell>
          <cell r="G255">
            <v>132.48574000000002</v>
          </cell>
          <cell r="H255">
            <v>132.48574000000002</v>
          </cell>
          <cell r="I255">
            <v>0</v>
          </cell>
          <cell r="J255">
            <v>3.65144</v>
          </cell>
        </row>
        <row r="256">
          <cell r="A256">
            <v>462018</v>
          </cell>
          <cell r="B256">
            <v>46</v>
          </cell>
          <cell r="C256">
            <v>103</v>
          </cell>
          <cell r="D256" t="str">
            <v>Exploración Campeche Poniente</v>
          </cell>
          <cell r="E256">
            <v>2018</v>
          </cell>
          <cell r="F256">
            <v>143.15350000000001</v>
          </cell>
          <cell r="G256">
            <v>163.95499999999998</v>
          </cell>
          <cell r="H256">
            <v>163.95499999999998</v>
          </cell>
          <cell r="I256">
            <v>0</v>
          </cell>
          <cell r="J256">
            <v>4.5796200000000002</v>
          </cell>
        </row>
        <row r="257">
          <cell r="A257">
            <v>462019</v>
          </cell>
          <cell r="B257">
            <v>46</v>
          </cell>
          <cell r="C257">
            <v>103</v>
          </cell>
          <cell r="D257" t="str">
            <v>Exploración Campeche Poniente</v>
          </cell>
          <cell r="E257">
            <v>2019</v>
          </cell>
          <cell r="F257">
            <v>177.66249999999999</v>
          </cell>
          <cell r="G257">
            <v>177.7749</v>
          </cell>
          <cell r="H257">
            <v>177.7749</v>
          </cell>
          <cell r="I257">
            <v>0</v>
          </cell>
          <cell r="J257">
            <v>5.0438900000000002</v>
          </cell>
        </row>
        <row r="258">
          <cell r="A258">
            <v>462020</v>
          </cell>
          <cell r="B258">
            <v>46</v>
          </cell>
          <cell r="C258">
            <v>103</v>
          </cell>
          <cell r="D258" t="str">
            <v>Exploración Campeche Poniente</v>
          </cell>
          <cell r="E258">
            <v>2020</v>
          </cell>
          <cell r="F258">
            <v>191.59700999999995</v>
          </cell>
          <cell r="G258">
            <v>190.44465000000002</v>
          </cell>
          <cell r="H258">
            <v>190.44465000000002</v>
          </cell>
          <cell r="I258">
            <v>0</v>
          </cell>
          <cell r="J258">
            <v>5.4429100000000004</v>
          </cell>
        </row>
        <row r="259">
          <cell r="A259">
            <v>462021</v>
          </cell>
          <cell r="B259">
            <v>46</v>
          </cell>
          <cell r="C259">
            <v>103</v>
          </cell>
          <cell r="D259" t="str">
            <v>Exploración Campeche Poniente</v>
          </cell>
          <cell r="E259">
            <v>2021</v>
          </cell>
          <cell r="F259">
            <v>195.31283000000002</v>
          </cell>
          <cell r="G259">
            <v>195.88577000000001</v>
          </cell>
          <cell r="H259">
            <v>195.88577000000001</v>
          </cell>
          <cell r="I259">
            <v>0</v>
          </cell>
          <cell r="J259">
            <v>5.5306700000000006</v>
          </cell>
        </row>
        <row r="260">
          <cell r="A260">
            <v>462022</v>
          </cell>
          <cell r="B260">
            <v>46</v>
          </cell>
          <cell r="C260">
            <v>103</v>
          </cell>
          <cell r="D260" t="str">
            <v>Exploración Campeche Poniente</v>
          </cell>
          <cell r="E260">
            <v>2022</v>
          </cell>
          <cell r="F260">
            <v>195.52860000000001</v>
          </cell>
          <cell r="G260">
            <v>186.27951999999999</v>
          </cell>
          <cell r="H260">
            <v>186.27951999999999</v>
          </cell>
          <cell r="I260">
            <v>0</v>
          </cell>
          <cell r="J260">
            <v>5.2671599999999996</v>
          </cell>
        </row>
        <row r="261">
          <cell r="A261">
            <v>462023</v>
          </cell>
          <cell r="B261">
            <v>46</v>
          </cell>
          <cell r="C261">
            <v>103</v>
          </cell>
          <cell r="D261" t="str">
            <v>Exploración Campeche Poniente</v>
          </cell>
          <cell r="E261">
            <v>2023</v>
          </cell>
          <cell r="F261">
            <v>190.5455</v>
          </cell>
          <cell r="G261">
            <v>172.8579</v>
          </cell>
          <cell r="H261">
            <v>172.8579</v>
          </cell>
          <cell r="I261">
            <v>0</v>
          </cell>
          <cell r="J261">
            <v>4.9103300000000001</v>
          </cell>
        </row>
        <row r="262">
          <cell r="A262">
            <v>462024</v>
          </cell>
          <cell r="B262">
            <v>46</v>
          </cell>
          <cell r="C262">
            <v>103</v>
          </cell>
          <cell r="D262" t="str">
            <v>Exploración Campeche Poniente</v>
          </cell>
          <cell r="E262">
            <v>2024</v>
          </cell>
          <cell r="F262">
            <v>191.39707000000001</v>
          </cell>
          <cell r="G262">
            <v>170.01769000000002</v>
          </cell>
          <cell r="H262">
            <v>170.01769000000002</v>
          </cell>
          <cell r="I262">
            <v>0</v>
          </cell>
          <cell r="J262">
            <v>4.8626099999999992</v>
          </cell>
        </row>
        <row r="263">
          <cell r="A263">
            <v>462025</v>
          </cell>
          <cell r="B263">
            <v>46</v>
          </cell>
          <cell r="C263">
            <v>103</v>
          </cell>
          <cell r="D263" t="str">
            <v>Exploración Campeche Poniente</v>
          </cell>
          <cell r="E263">
            <v>2025</v>
          </cell>
          <cell r="F263">
            <v>199.90959999999998</v>
          </cell>
          <cell r="G263">
            <v>168.48399999999998</v>
          </cell>
          <cell r="H263">
            <v>168.48399999999998</v>
          </cell>
          <cell r="I263">
            <v>0</v>
          </cell>
          <cell r="J263">
            <v>4.8239799999999997</v>
          </cell>
        </row>
        <row r="264">
          <cell r="A264">
            <v>462026</v>
          </cell>
          <cell r="B264">
            <v>46</v>
          </cell>
          <cell r="C264">
            <v>103</v>
          </cell>
          <cell r="D264" t="str">
            <v>Exploración Campeche Poniente</v>
          </cell>
          <cell r="E264">
            <v>2026</v>
          </cell>
          <cell r="F264">
            <v>200.1191</v>
          </cell>
          <cell r="G264">
            <v>160.9667</v>
          </cell>
          <cell r="H264">
            <v>160.9667</v>
          </cell>
          <cell r="I264">
            <v>0</v>
          </cell>
          <cell r="J264">
            <v>4.6094999999999997</v>
          </cell>
        </row>
        <row r="265">
          <cell r="A265">
            <v>462027</v>
          </cell>
          <cell r="B265">
            <v>46</v>
          </cell>
          <cell r="C265">
            <v>103</v>
          </cell>
          <cell r="D265" t="str">
            <v>Exploración Campeche Poniente</v>
          </cell>
          <cell r="E265">
            <v>2027</v>
          </cell>
          <cell r="F265">
            <v>202.67319999999998</v>
          </cell>
          <cell r="G265">
            <v>152.69040000000001</v>
          </cell>
          <cell r="H265">
            <v>152.69040000000001</v>
          </cell>
          <cell r="I265">
            <v>0</v>
          </cell>
          <cell r="J265">
            <v>4.4069199999999995</v>
          </cell>
        </row>
        <row r="266">
          <cell r="A266">
            <v>462028</v>
          </cell>
          <cell r="B266">
            <v>46</v>
          </cell>
          <cell r="C266">
            <v>103</v>
          </cell>
          <cell r="D266" t="str">
            <v>Exploración Campeche Poniente</v>
          </cell>
          <cell r="E266">
            <v>2028</v>
          </cell>
          <cell r="F266">
            <v>198.35003</v>
          </cell>
          <cell r="G266">
            <v>142.29249999999999</v>
          </cell>
          <cell r="H266">
            <v>142.29249999999999</v>
          </cell>
          <cell r="I266">
            <v>0</v>
          </cell>
          <cell r="J266">
            <v>4.1335299999999995</v>
          </cell>
        </row>
        <row r="267">
          <cell r="A267">
            <v>462029</v>
          </cell>
          <cell r="B267">
            <v>46</v>
          </cell>
          <cell r="C267">
            <v>103</v>
          </cell>
          <cell r="D267" t="str">
            <v>Exploración Campeche Poniente</v>
          </cell>
          <cell r="E267">
            <v>2029</v>
          </cell>
          <cell r="F267">
            <v>185.23742000000001</v>
          </cell>
          <cell r="G267">
            <v>130.21040000000002</v>
          </cell>
          <cell r="H267">
            <v>130.21040000000002</v>
          </cell>
          <cell r="I267">
            <v>0</v>
          </cell>
          <cell r="J267">
            <v>3.7962999999999996</v>
          </cell>
        </row>
        <row r="268">
          <cell r="A268">
            <v>462030</v>
          </cell>
          <cell r="B268">
            <v>46</v>
          </cell>
          <cell r="C268">
            <v>103</v>
          </cell>
          <cell r="D268" t="str">
            <v>Exploración Campeche Poniente</v>
          </cell>
          <cell r="E268">
            <v>2030</v>
          </cell>
          <cell r="F268">
            <v>165.76073000000002</v>
          </cell>
          <cell r="G268">
            <v>114.93147999999999</v>
          </cell>
          <cell r="H268">
            <v>114.93147999999999</v>
          </cell>
          <cell r="I268">
            <v>0</v>
          </cell>
          <cell r="J268">
            <v>3.3553400000000004</v>
          </cell>
        </row>
        <row r="269">
          <cell r="A269">
            <v>462031</v>
          </cell>
          <cell r="B269">
            <v>46</v>
          </cell>
          <cell r="C269">
            <v>103</v>
          </cell>
          <cell r="D269" t="str">
            <v>Exploración Campeche Poniente</v>
          </cell>
          <cell r="E269">
            <v>2031</v>
          </cell>
          <cell r="F269">
            <v>144.57951</v>
          </cell>
          <cell r="G269">
            <v>99.232250000000008</v>
          </cell>
          <cell r="H269">
            <v>99.232250000000008</v>
          </cell>
          <cell r="I269">
            <v>0</v>
          </cell>
          <cell r="J269">
            <v>2.8992800000000001</v>
          </cell>
        </row>
        <row r="270">
          <cell r="A270">
            <v>462032</v>
          </cell>
          <cell r="B270">
            <v>46</v>
          </cell>
          <cell r="C270">
            <v>103</v>
          </cell>
          <cell r="D270" t="str">
            <v>Exploración Campeche Poniente</v>
          </cell>
          <cell r="E270">
            <v>2032</v>
          </cell>
          <cell r="F270">
            <v>123.64099999999999</v>
          </cell>
          <cell r="G270">
            <v>83.987160000000003</v>
          </cell>
          <cell r="H270">
            <v>83.987160000000003</v>
          </cell>
          <cell r="I270">
            <v>0</v>
          </cell>
          <cell r="J270">
            <v>2.4566500000000002</v>
          </cell>
        </row>
        <row r="271">
          <cell r="A271">
            <v>462033</v>
          </cell>
          <cell r="B271">
            <v>46</v>
          </cell>
          <cell r="C271">
            <v>103</v>
          </cell>
          <cell r="D271" t="str">
            <v>Exploración Campeche Poniente</v>
          </cell>
          <cell r="E271">
            <v>2033</v>
          </cell>
          <cell r="F271">
            <v>106.61064999999999</v>
          </cell>
          <cell r="G271">
            <v>71.591700000000003</v>
          </cell>
          <cell r="H271">
            <v>71.591700000000003</v>
          </cell>
          <cell r="I271">
            <v>0</v>
          </cell>
          <cell r="J271">
            <v>2.0970499999999999</v>
          </cell>
        </row>
        <row r="272">
          <cell r="A272">
            <v>462034</v>
          </cell>
          <cell r="B272">
            <v>46</v>
          </cell>
          <cell r="C272">
            <v>103</v>
          </cell>
          <cell r="D272" t="str">
            <v>Exploración Campeche Poniente</v>
          </cell>
          <cell r="E272">
            <v>2034</v>
          </cell>
          <cell r="F272">
            <v>92.80865</v>
          </cell>
          <cell r="G272">
            <v>61.555660000000003</v>
          </cell>
          <cell r="H272">
            <v>61.555660000000003</v>
          </cell>
          <cell r="I272">
            <v>0</v>
          </cell>
          <cell r="J272">
            <v>1.8045999999999998</v>
          </cell>
        </row>
        <row r="273">
          <cell r="A273">
            <v>462035</v>
          </cell>
          <cell r="B273">
            <v>46</v>
          </cell>
          <cell r="C273">
            <v>103</v>
          </cell>
          <cell r="D273" t="str">
            <v>Exploración Campeche Poniente</v>
          </cell>
          <cell r="E273">
            <v>2035</v>
          </cell>
          <cell r="F273">
            <v>80.335100000000011</v>
          </cell>
          <cell r="G273">
            <v>52.541099999999993</v>
          </cell>
          <cell r="H273">
            <v>52.541099999999993</v>
          </cell>
          <cell r="I273">
            <v>0</v>
          </cell>
          <cell r="J273">
            <v>1.54098</v>
          </cell>
        </row>
        <row r="274">
          <cell r="A274">
            <v>462036</v>
          </cell>
          <cell r="B274">
            <v>46</v>
          </cell>
          <cell r="C274">
            <v>103</v>
          </cell>
          <cell r="D274" t="str">
            <v>Exploración Campeche Poniente</v>
          </cell>
          <cell r="E274">
            <v>2036</v>
          </cell>
          <cell r="F274">
            <v>70.38203</v>
          </cell>
          <cell r="G274">
            <v>45.314049999999995</v>
          </cell>
          <cell r="H274">
            <v>45.314049999999995</v>
          </cell>
          <cell r="I274">
            <v>0</v>
          </cell>
          <cell r="J274">
            <v>1.3319099999999999</v>
          </cell>
        </row>
        <row r="275">
          <cell r="A275">
            <v>462037</v>
          </cell>
          <cell r="B275">
            <v>46</v>
          </cell>
          <cell r="C275">
            <v>103</v>
          </cell>
          <cell r="D275" t="str">
            <v>Exploración Campeche Poniente</v>
          </cell>
          <cell r="E275">
            <v>2037</v>
          </cell>
          <cell r="F275">
            <v>61.683050000000001</v>
          </cell>
          <cell r="G275">
            <v>39.236540000000005</v>
          </cell>
          <cell r="H275">
            <v>39.236540000000005</v>
          </cell>
          <cell r="I275">
            <v>0</v>
          </cell>
          <cell r="J275">
            <v>1.1560699999999999</v>
          </cell>
        </row>
        <row r="276">
          <cell r="A276">
            <v>462038</v>
          </cell>
          <cell r="B276">
            <v>46</v>
          </cell>
          <cell r="C276">
            <v>103</v>
          </cell>
          <cell r="D276" t="str">
            <v>Exploración Campeche Poniente</v>
          </cell>
          <cell r="E276">
            <v>2038</v>
          </cell>
          <cell r="F276">
            <v>53.465429999999998</v>
          </cell>
          <cell r="G276">
            <v>33.581530000000001</v>
          </cell>
          <cell r="H276">
            <v>33.581530000000001</v>
          </cell>
          <cell r="I276">
            <v>0</v>
          </cell>
          <cell r="J276">
            <v>0.99056000000000011</v>
          </cell>
        </row>
        <row r="277">
          <cell r="A277">
            <v>462039</v>
          </cell>
          <cell r="B277">
            <v>46</v>
          </cell>
          <cell r="C277">
            <v>103</v>
          </cell>
          <cell r="D277" t="str">
            <v>Exploración Campeche Poniente</v>
          </cell>
          <cell r="E277">
            <v>2039</v>
          </cell>
          <cell r="F277">
            <v>45.885539999999999</v>
          </cell>
          <cell r="G277">
            <v>28.409230000000001</v>
          </cell>
          <cell r="H277">
            <v>28.409230000000001</v>
          </cell>
          <cell r="I277">
            <v>0</v>
          </cell>
          <cell r="J277">
            <v>0.83849000000000007</v>
          </cell>
        </row>
        <row r="278">
          <cell r="A278">
            <v>462040</v>
          </cell>
          <cell r="B278">
            <v>46</v>
          </cell>
          <cell r="C278">
            <v>103</v>
          </cell>
          <cell r="D278" t="str">
            <v>Exploración Campeche Poniente</v>
          </cell>
          <cell r="E278">
            <v>2040</v>
          </cell>
          <cell r="F278">
            <v>39.444989999999997</v>
          </cell>
          <cell r="G278">
            <v>24.147929999999999</v>
          </cell>
          <cell r="H278">
            <v>24.147929999999999</v>
          </cell>
          <cell r="I278">
            <v>0</v>
          </cell>
          <cell r="J278">
            <v>0.71271000000000007</v>
          </cell>
        </row>
        <row r="279">
          <cell r="A279">
            <v>462041</v>
          </cell>
          <cell r="B279">
            <v>46</v>
          </cell>
          <cell r="C279">
            <v>103</v>
          </cell>
          <cell r="D279" t="str">
            <v>Exploración Campeche Poniente</v>
          </cell>
          <cell r="E279">
            <v>2041</v>
          </cell>
          <cell r="F279">
            <v>33.961759999999998</v>
          </cell>
          <cell r="G279">
            <v>20.541039999999999</v>
          </cell>
          <cell r="H279">
            <v>20.541039999999999</v>
          </cell>
          <cell r="I279">
            <v>0</v>
          </cell>
          <cell r="J279">
            <v>0.60636000000000001</v>
          </cell>
        </row>
        <row r="280">
          <cell r="A280">
            <v>462042</v>
          </cell>
          <cell r="B280">
            <v>46</v>
          </cell>
          <cell r="C280">
            <v>103</v>
          </cell>
          <cell r="D280" t="str">
            <v>Exploración Campeche Poniente</v>
          </cell>
          <cell r="E280">
            <v>2042</v>
          </cell>
          <cell r="F280">
            <v>29.296109999999999</v>
          </cell>
          <cell r="G280">
            <v>17.528739999999999</v>
          </cell>
          <cell r="H280">
            <v>17.528739999999999</v>
          </cell>
          <cell r="I280">
            <v>0</v>
          </cell>
          <cell r="J280">
            <v>0.51735999999999993</v>
          </cell>
        </row>
        <row r="281">
          <cell r="A281">
            <v>462043</v>
          </cell>
          <cell r="B281">
            <v>46</v>
          </cell>
          <cell r="C281">
            <v>103</v>
          </cell>
          <cell r="D281" t="str">
            <v>Exploración Campeche Poniente</v>
          </cell>
          <cell r="E281">
            <v>2043</v>
          </cell>
          <cell r="F281">
            <v>25.457149999999999</v>
          </cell>
          <cell r="G281">
            <v>15.088190000000001</v>
          </cell>
          <cell r="H281">
            <v>15.088190000000001</v>
          </cell>
          <cell r="I281">
            <v>0</v>
          </cell>
          <cell r="J281">
            <v>0.44516</v>
          </cell>
        </row>
        <row r="282">
          <cell r="A282">
            <v>462044</v>
          </cell>
          <cell r="B282">
            <v>46</v>
          </cell>
          <cell r="C282">
            <v>103</v>
          </cell>
          <cell r="D282" t="str">
            <v>Exploración Campeche Poniente</v>
          </cell>
          <cell r="E282">
            <v>2044</v>
          </cell>
          <cell r="F282">
            <v>22.162820000000004</v>
          </cell>
          <cell r="G282">
            <v>13.006820000000001</v>
          </cell>
          <cell r="H282">
            <v>13.006820000000001</v>
          </cell>
          <cell r="I282">
            <v>0</v>
          </cell>
          <cell r="J282">
            <v>0.38374999999999998</v>
          </cell>
        </row>
        <row r="283">
          <cell r="A283">
            <v>462045</v>
          </cell>
          <cell r="B283">
            <v>46</v>
          </cell>
          <cell r="C283">
            <v>103</v>
          </cell>
          <cell r="D283" t="str">
            <v>Exploración Campeche Poniente</v>
          </cell>
          <cell r="E283">
            <v>2045</v>
          </cell>
          <cell r="F283">
            <v>19.265340000000002</v>
          </cell>
          <cell r="G283">
            <v>11.16423</v>
          </cell>
          <cell r="H283">
            <v>11.16423</v>
          </cell>
          <cell r="I283">
            <v>0</v>
          </cell>
          <cell r="J283">
            <v>0.32951999999999998</v>
          </cell>
        </row>
        <row r="284">
          <cell r="A284">
            <v>462046</v>
          </cell>
          <cell r="B284">
            <v>46</v>
          </cell>
          <cell r="C284">
            <v>103</v>
          </cell>
          <cell r="D284" t="str">
            <v>Exploración Campeche Poniente</v>
          </cell>
          <cell r="E284">
            <v>2046</v>
          </cell>
          <cell r="F284">
            <v>16.824000000000002</v>
          </cell>
          <cell r="G284">
            <v>9.6269500000000008</v>
          </cell>
          <cell r="H284">
            <v>9.6269500000000008</v>
          </cell>
          <cell r="I284">
            <v>0</v>
          </cell>
          <cell r="J284">
            <v>0.28425999999999996</v>
          </cell>
        </row>
        <row r="285">
          <cell r="A285">
            <v>462047</v>
          </cell>
          <cell r="B285">
            <v>46</v>
          </cell>
          <cell r="C285">
            <v>103</v>
          </cell>
          <cell r="D285" t="str">
            <v>Exploración Campeche Poniente</v>
          </cell>
          <cell r="E285">
            <v>2047</v>
          </cell>
          <cell r="F285">
            <v>14.680689999999998</v>
          </cell>
          <cell r="G285">
            <v>8.3118999999999996</v>
          </cell>
          <cell r="H285">
            <v>8.3118999999999996</v>
          </cell>
          <cell r="I285">
            <v>0</v>
          </cell>
          <cell r="J285">
            <v>0.24548000000000003</v>
          </cell>
        </row>
        <row r="286">
          <cell r="A286">
            <v>462048</v>
          </cell>
          <cell r="B286">
            <v>46</v>
          </cell>
          <cell r="C286">
            <v>103</v>
          </cell>
          <cell r="D286" t="str">
            <v>Exploración Campeche Poniente</v>
          </cell>
          <cell r="E286">
            <v>2048</v>
          </cell>
          <cell r="F286">
            <v>12.904109999999999</v>
          </cell>
          <cell r="G286">
            <v>7.2629200000000003</v>
          </cell>
          <cell r="H286">
            <v>7.2629200000000003</v>
          </cell>
          <cell r="I286">
            <v>0</v>
          </cell>
          <cell r="J286">
            <v>0.21438000000000001</v>
          </cell>
        </row>
        <row r="287">
          <cell r="A287">
            <v>462049</v>
          </cell>
          <cell r="B287">
            <v>46</v>
          </cell>
          <cell r="C287">
            <v>103</v>
          </cell>
          <cell r="D287" t="str">
            <v>Exploración Campeche Poniente</v>
          </cell>
          <cell r="E287">
            <v>2049</v>
          </cell>
          <cell r="F287">
            <v>11.334660000000001</v>
          </cell>
          <cell r="G287">
            <v>6.3172999999999995</v>
          </cell>
          <cell r="H287">
            <v>6.3172999999999995</v>
          </cell>
          <cell r="I287">
            <v>0</v>
          </cell>
          <cell r="J287">
            <v>0.18654999999999999</v>
          </cell>
        </row>
        <row r="288">
          <cell r="A288">
            <v>462050</v>
          </cell>
          <cell r="B288">
            <v>46</v>
          </cell>
          <cell r="C288">
            <v>103</v>
          </cell>
          <cell r="D288" t="str">
            <v>Exploración Campeche Poniente</v>
          </cell>
          <cell r="E288">
            <v>2050</v>
          </cell>
          <cell r="F288">
            <v>10.04832</v>
          </cell>
          <cell r="G288">
            <v>5.54983</v>
          </cell>
          <cell r="H288">
            <v>5.54983</v>
          </cell>
          <cell r="I288">
            <v>0</v>
          </cell>
          <cell r="J288">
            <v>0.16385</v>
          </cell>
        </row>
        <row r="289">
          <cell r="A289">
            <v>462051</v>
          </cell>
          <cell r="B289">
            <v>46</v>
          </cell>
          <cell r="C289">
            <v>103</v>
          </cell>
          <cell r="D289" t="str">
            <v>Exploración Campeche Poniente</v>
          </cell>
          <cell r="E289">
            <v>2051</v>
          </cell>
          <cell r="F289">
            <v>8.8616899999999994</v>
          </cell>
          <cell r="G289">
            <v>4.8626100000000001</v>
          </cell>
          <cell r="H289">
            <v>4.8626100000000001</v>
          </cell>
          <cell r="I289">
            <v>0</v>
          </cell>
          <cell r="J289">
            <v>0.14349000000000001</v>
          </cell>
        </row>
        <row r="290">
          <cell r="A290">
            <v>462052</v>
          </cell>
          <cell r="B290">
            <v>46</v>
          </cell>
          <cell r="C290">
            <v>103</v>
          </cell>
          <cell r="D290" t="str">
            <v>Exploración Campeche Poniente</v>
          </cell>
          <cell r="E290">
            <v>2052</v>
          </cell>
          <cell r="F290">
            <v>7.8483799999999997</v>
          </cell>
          <cell r="G290">
            <v>4.27332</v>
          </cell>
          <cell r="H290">
            <v>4.27332</v>
          </cell>
          <cell r="I290">
            <v>0</v>
          </cell>
          <cell r="J290">
            <v>0.12609999999999999</v>
          </cell>
        </row>
        <row r="291">
          <cell r="A291">
            <v>462053</v>
          </cell>
          <cell r="B291">
            <v>46</v>
          </cell>
          <cell r="C291">
            <v>103</v>
          </cell>
          <cell r="D291" t="str">
            <v>Exploración Campeche Poniente</v>
          </cell>
          <cell r="E291">
            <v>2053</v>
          </cell>
          <cell r="F291">
            <v>6.9019199999999987</v>
          </cell>
          <cell r="G291">
            <v>3.7215200000000004</v>
          </cell>
          <cell r="H291">
            <v>3.7215200000000004</v>
          </cell>
          <cell r="I291">
            <v>0</v>
          </cell>
          <cell r="J291">
            <v>0.10988999999999999</v>
          </cell>
        </row>
        <row r="292">
          <cell r="A292">
            <v>462054</v>
          </cell>
          <cell r="B292">
            <v>46</v>
          </cell>
          <cell r="C292">
            <v>103</v>
          </cell>
          <cell r="D292" t="str">
            <v>Exploración Campeche Poniente</v>
          </cell>
          <cell r="E292">
            <v>2054</v>
          </cell>
          <cell r="F292">
            <v>5.9800999999999984</v>
          </cell>
          <cell r="G292">
            <v>3.2166300000000003</v>
          </cell>
          <cell r="H292">
            <v>3.2166300000000003</v>
          </cell>
          <cell r="I292">
            <v>0</v>
          </cell>
          <cell r="J292">
            <v>9.4920000000000004E-2</v>
          </cell>
        </row>
        <row r="293">
          <cell r="A293">
            <v>462055</v>
          </cell>
          <cell r="B293">
            <v>46</v>
          </cell>
          <cell r="C293">
            <v>103</v>
          </cell>
          <cell r="D293" t="str">
            <v>Exploración Campeche Poniente</v>
          </cell>
          <cell r="E293">
            <v>2055</v>
          </cell>
          <cell r="F293">
            <v>5.0570199999999996</v>
          </cell>
          <cell r="G293">
            <v>2.7668899999999996</v>
          </cell>
          <cell r="H293">
            <v>2.7668899999999996</v>
          </cell>
          <cell r="I293">
            <v>0</v>
          </cell>
          <cell r="J293">
            <v>8.1549999999999997E-2</v>
          </cell>
        </row>
        <row r="294">
          <cell r="A294">
            <v>462056</v>
          </cell>
          <cell r="B294">
            <v>46</v>
          </cell>
          <cell r="C294">
            <v>103</v>
          </cell>
          <cell r="D294" t="str">
            <v>Exploración Campeche Poniente</v>
          </cell>
          <cell r="E294">
            <v>2056</v>
          </cell>
          <cell r="F294">
            <v>4.0213700000000001</v>
          </cell>
          <cell r="G294">
            <v>2.2945799999999998</v>
          </cell>
          <cell r="H294">
            <v>2.2945799999999998</v>
          </cell>
          <cell r="I294">
            <v>0</v>
          </cell>
          <cell r="J294">
            <v>6.7529999999999993E-2</v>
          </cell>
        </row>
        <row r="295">
          <cell r="A295">
            <v>462057</v>
          </cell>
          <cell r="B295">
            <v>46</v>
          </cell>
          <cell r="C295">
            <v>103</v>
          </cell>
          <cell r="D295" t="str">
            <v>Exploración Campeche Poniente</v>
          </cell>
          <cell r="E295">
            <v>2057</v>
          </cell>
          <cell r="F295">
            <v>2.7549000000000001</v>
          </cell>
          <cell r="G295">
            <v>1.71895</v>
          </cell>
          <cell r="H295">
            <v>1.71895</v>
          </cell>
          <cell r="I295">
            <v>0</v>
          </cell>
          <cell r="J295">
            <v>5.0410000000000003E-2</v>
          </cell>
        </row>
        <row r="296">
          <cell r="A296">
            <v>462058</v>
          </cell>
          <cell r="B296">
            <v>46</v>
          </cell>
          <cell r="C296">
            <v>103</v>
          </cell>
          <cell r="D296" t="str">
            <v>Exploración Campeche Poniente</v>
          </cell>
          <cell r="E296">
            <v>2058</v>
          </cell>
          <cell r="F296">
            <v>1.36388</v>
          </cell>
          <cell r="G296">
            <v>0.93823999999999996</v>
          </cell>
          <cell r="H296">
            <v>0.93823999999999996</v>
          </cell>
          <cell r="I296">
            <v>0</v>
          </cell>
          <cell r="J296">
            <v>2.7330000000000004E-2</v>
          </cell>
        </row>
        <row r="297">
          <cell r="A297">
            <v>462059</v>
          </cell>
          <cell r="B297">
            <v>46</v>
          </cell>
          <cell r="C297">
            <v>103</v>
          </cell>
          <cell r="D297" t="str">
            <v>Exploración Campeche Poniente</v>
          </cell>
          <cell r="E297">
            <v>2059</v>
          </cell>
          <cell r="F297">
            <v>0.81535000000000002</v>
          </cell>
          <cell r="G297">
            <v>0.59040000000000004</v>
          </cell>
          <cell r="H297">
            <v>0.59040000000000004</v>
          </cell>
          <cell r="I297">
            <v>0</v>
          </cell>
          <cell r="J297">
            <v>1.7100000000000001E-2</v>
          </cell>
        </row>
        <row r="298">
          <cell r="A298">
            <v>472011</v>
          </cell>
          <cell r="B298">
            <v>47</v>
          </cell>
          <cell r="C298">
            <v>104</v>
          </cell>
          <cell r="D298" t="str">
            <v>Exploración Cazones</v>
          </cell>
          <cell r="E298">
            <v>2011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</row>
        <row r="299">
          <cell r="A299">
            <v>472012</v>
          </cell>
          <cell r="B299">
            <v>47</v>
          </cell>
          <cell r="C299">
            <v>104</v>
          </cell>
          <cell r="D299" t="str">
            <v>Exploración Cazones</v>
          </cell>
          <cell r="E299">
            <v>2012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</row>
        <row r="300">
          <cell r="A300">
            <v>472013</v>
          </cell>
          <cell r="B300">
            <v>47</v>
          </cell>
          <cell r="C300">
            <v>104</v>
          </cell>
          <cell r="D300" t="str">
            <v>Exploración Cazones</v>
          </cell>
          <cell r="E300">
            <v>2013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</row>
        <row r="301">
          <cell r="A301">
            <v>472014</v>
          </cell>
          <cell r="B301">
            <v>47</v>
          </cell>
          <cell r="C301">
            <v>104</v>
          </cell>
          <cell r="D301" t="str">
            <v>Exploración Cazones</v>
          </cell>
          <cell r="E301">
            <v>2014</v>
          </cell>
          <cell r="F301">
            <v>1.64798</v>
          </cell>
          <cell r="G301">
            <v>1.7396499999999999</v>
          </cell>
          <cell r="H301">
            <v>1.7396499999999999</v>
          </cell>
          <cell r="I301">
            <v>0</v>
          </cell>
          <cell r="J301">
            <v>0</v>
          </cell>
        </row>
        <row r="302">
          <cell r="A302">
            <v>472015</v>
          </cell>
          <cell r="B302">
            <v>47</v>
          </cell>
          <cell r="C302">
            <v>104</v>
          </cell>
          <cell r="D302" t="str">
            <v>Exploración Cazones</v>
          </cell>
          <cell r="E302">
            <v>2015</v>
          </cell>
          <cell r="F302">
            <v>4.0449099999999998</v>
          </cell>
          <cell r="G302">
            <v>2.65029</v>
          </cell>
          <cell r="H302">
            <v>2.65029</v>
          </cell>
          <cell r="I302">
            <v>0</v>
          </cell>
          <cell r="J302">
            <v>0</v>
          </cell>
        </row>
        <row r="303">
          <cell r="A303">
            <v>472016</v>
          </cell>
          <cell r="B303">
            <v>47</v>
          </cell>
          <cell r="C303">
            <v>104</v>
          </cell>
          <cell r="D303" t="str">
            <v>Exploración Cazones</v>
          </cell>
          <cell r="E303">
            <v>2016</v>
          </cell>
          <cell r="F303">
            <v>10.641109999999999</v>
          </cell>
          <cell r="G303">
            <v>9.5990700000000011</v>
          </cell>
          <cell r="H303">
            <v>9.5990700000000011</v>
          </cell>
          <cell r="I303">
            <v>0</v>
          </cell>
          <cell r="J303">
            <v>0.18064</v>
          </cell>
        </row>
        <row r="304">
          <cell r="A304">
            <v>472017</v>
          </cell>
          <cell r="B304">
            <v>47</v>
          </cell>
          <cell r="C304">
            <v>104</v>
          </cell>
          <cell r="D304" t="str">
            <v>Exploración Cazones</v>
          </cell>
          <cell r="E304">
            <v>2017</v>
          </cell>
          <cell r="F304">
            <v>16.77384</v>
          </cell>
          <cell r="G304">
            <v>16.32244</v>
          </cell>
          <cell r="H304">
            <v>16.32244</v>
          </cell>
          <cell r="I304">
            <v>0</v>
          </cell>
          <cell r="J304">
            <v>0.22983999999999999</v>
          </cell>
        </row>
        <row r="305">
          <cell r="A305">
            <v>472018</v>
          </cell>
          <cell r="B305">
            <v>47</v>
          </cell>
          <cell r="C305">
            <v>104</v>
          </cell>
          <cell r="D305" t="str">
            <v>Exploración Cazones</v>
          </cell>
          <cell r="E305">
            <v>2018</v>
          </cell>
          <cell r="F305">
            <v>24.592220000000001</v>
          </cell>
          <cell r="G305">
            <v>21.056339999999995</v>
          </cell>
          <cell r="H305">
            <v>21.056339999999995</v>
          </cell>
          <cell r="I305">
            <v>0</v>
          </cell>
          <cell r="J305">
            <v>0.52637</v>
          </cell>
        </row>
        <row r="306">
          <cell r="A306">
            <v>472019</v>
          </cell>
          <cell r="B306">
            <v>47</v>
          </cell>
          <cell r="C306">
            <v>104</v>
          </cell>
          <cell r="D306" t="str">
            <v>Exploración Cazones</v>
          </cell>
          <cell r="E306">
            <v>2019</v>
          </cell>
          <cell r="F306">
            <v>26.940610000000003</v>
          </cell>
          <cell r="G306">
            <v>21.770149999999997</v>
          </cell>
          <cell r="H306">
            <v>21.770149999999997</v>
          </cell>
          <cell r="I306">
            <v>0</v>
          </cell>
          <cell r="J306">
            <v>0.57038999999999995</v>
          </cell>
        </row>
        <row r="307">
          <cell r="A307">
            <v>472020</v>
          </cell>
          <cell r="B307">
            <v>47</v>
          </cell>
          <cell r="C307">
            <v>104</v>
          </cell>
          <cell r="D307" t="str">
            <v>Exploración Cazones</v>
          </cell>
          <cell r="E307">
            <v>2020</v>
          </cell>
          <cell r="F307">
            <v>24.10267</v>
          </cell>
          <cell r="G307">
            <v>19.526180000000004</v>
          </cell>
          <cell r="H307">
            <v>19.526180000000004</v>
          </cell>
          <cell r="I307">
            <v>0</v>
          </cell>
          <cell r="J307">
            <v>0.50266999999999995</v>
          </cell>
        </row>
        <row r="308">
          <cell r="A308">
            <v>472021</v>
          </cell>
          <cell r="B308">
            <v>47</v>
          </cell>
          <cell r="C308">
            <v>104</v>
          </cell>
          <cell r="D308" t="str">
            <v>Exploración Cazones</v>
          </cell>
          <cell r="E308">
            <v>2021</v>
          </cell>
          <cell r="F308">
            <v>21.74288</v>
          </cell>
          <cell r="G308">
            <v>17.76906</v>
          </cell>
          <cell r="H308">
            <v>17.76906</v>
          </cell>
          <cell r="I308">
            <v>0</v>
          </cell>
          <cell r="J308">
            <v>0.44744</v>
          </cell>
        </row>
        <row r="309">
          <cell r="A309">
            <v>472022</v>
          </cell>
          <cell r="B309">
            <v>47</v>
          </cell>
          <cell r="C309">
            <v>104</v>
          </cell>
          <cell r="D309" t="str">
            <v>Exploración Cazones</v>
          </cell>
          <cell r="E309">
            <v>2022</v>
          </cell>
          <cell r="F309">
            <v>19.709780000000002</v>
          </cell>
          <cell r="G309">
            <v>16.289069999999999</v>
          </cell>
          <cell r="H309">
            <v>16.289069999999999</v>
          </cell>
          <cell r="I309">
            <v>0</v>
          </cell>
          <cell r="J309">
            <v>0.40254000000000001</v>
          </cell>
        </row>
        <row r="310">
          <cell r="A310">
            <v>472023</v>
          </cell>
          <cell r="B310">
            <v>47</v>
          </cell>
          <cell r="C310">
            <v>104</v>
          </cell>
          <cell r="D310" t="str">
            <v>Exploración Cazones</v>
          </cell>
          <cell r="E310">
            <v>2023</v>
          </cell>
          <cell r="F310">
            <v>17.97972</v>
          </cell>
          <cell r="G310">
            <v>15.023210000000001</v>
          </cell>
          <cell r="H310">
            <v>15.023210000000001</v>
          </cell>
          <cell r="I310">
            <v>0</v>
          </cell>
          <cell r="J310">
            <v>0.36928</v>
          </cell>
        </row>
        <row r="311">
          <cell r="A311">
            <v>472024</v>
          </cell>
          <cell r="B311">
            <v>47</v>
          </cell>
          <cell r="C311">
            <v>104</v>
          </cell>
          <cell r="D311" t="str">
            <v>Exploración Cazones</v>
          </cell>
          <cell r="E311">
            <v>2024</v>
          </cell>
          <cell r="F311">
            <v>16.454999999999998</v>
          </cell>
          <cell r="G311">
            <v>13.87613</v>
          </cell>
          <cell r="H311">
            <v>13.87613</v>
          </cell>
          <cell r="I311">
            <v>0</v>
          </cell>
          <cell r="J311">
            <v>0.34099000000000002</v>
          </cell>
        </row>
        <row r="312">
          <cell r="A312">
            <v>472025</v>
          </cell>
          <cell r="B312">
            <v>47</v>
          </cell>
          <cell r="C312">
            <v>104</v>
          </cell>
          <cell r="D312" t="str">
            <v>Exploración Cazones</v>
          </cell>
          <cell r="E312">
            <v>2025</v>
          </cell>
          <cell r="F312">
            <v>15.072040000000001</v>
          </cell>
          <cell r="G312">
            <v>12.823609999999999</v>
          </cell>
          <cell r="H312">
            <v>12.823609999999999</v>
          </cell>
          <cell r="I312">
            <v>0</v>
          </cell>
          <cell r="J312">
            <v>0.31547000000000003</v>
          </cell>
        </row>
        <row r="313">
          <cell r="A313">
            <v>472026</v>
          </cell>
          <cell r="B313">
            <v>47</v>
          </cell>
          <cell r="C313">
            <v>104</v>
          </cell>
          <cell r="D313" t="str">
            <v>Exploración Cazones</v>
          </cell>
          <cell r="E313">
            <v>2026</v>
          </cell>
          <cell r="F313">
            <v>16.647009999999998</v>
          </cell>
          <cell r="G313">
            <v>12.855920000000001</v>
          </cell>
          <cell r="H313">
            <v>12.855920000000001</v>
          </cell>
          <cell r="I313">
            <v>0</v>
          </cell>
          <cell r="J313">
            <v>0.28711999999999999</v>
          </cell>
        </row>
        <row r="314">
          <cell r="A314">
            <v>472027</v>
          </cell>
          <cell r="B314">
            <v>47</v>
          </cell>
          <cell r="C314">
            <v>104</v>
          </cell>
          <cell r="D314" t="str">
            <v>Exploración Cazones</v>
          </cell>
          <cell r="E314">
            <v>2027</v>
          </cell>
          <cell r="F314">
            <v>18.815869999999997</v>
          </cell>
          <cell r="G314">
            <v>14.634599999999999</v>
          </cell>
          <cell r="H314">
            <v>14.634599999999999</v>
          </cell>
          <cell r="I314">
            <v>0</v>
          </cell>
          <cell r="J314">
            <v>0.26454</v>
          </cell>
        </row>
        <row r="315">
          <cell r="A315">
            <v>472028</v>
          </cell>
          <cell r="B315">
            <v>47</v>
          </cell>
          <cell r="C315">
            <v>104</v>
          </cell>
          <cell r="D315" t="str">
            <v>Exploración Cazones</v>
          </cell>
          <cell r="E315">
            <v>2028</v>
          </cell>
          <cell r="F315">
            <v>20.325870000000002</v>
          </cell>
          <cell r="G315">
            <v>14.958349999999999</v>
          </cell>
          <cell r="H315">
            <v>14.958349999999999</v>
          </cell>
          <cell r="I315">
            <v>0</v>
          </cell>
          <cell r="J315">
            <v>0.27094000000000001</v>
          </cell>
        </row>
        <row r="316">
          <cell r="A316">
            <v>472029</v>
          </cell>
          <cell r="B316">
            <v>47</v>
          </cell>
          <cell r="C316">
            <v>104</v>
          </cell>
          <cell r="D316" t="str">
            <v>Exploración Cazones</v>
          </cell>
          <cell r="E316">
            <v>2029</v>
          </cell>
          <cell r="F316">
            <v>21.637</v>
          </cell>
          <cell r="G316">
            <v>16.779</v>
          </cell>
          <cell r="H316">
            <v>16.779</v>
          </cell>
          <cell r="I316">
            <v>0</v>
          </cell>
          <cell r="J316">
            <v>0.49265000000000003</v>
          </cell>
        </row>
        <row r="317">
          <cell r="A317">
            <v>472030</v>
          </cell>
          <cell r="B317">
            <v>47</v>
          </cell>
          <cell r="C317">
            <v>104</v>
          </cell>
          <cell r="D317" t="str">
            <v>Exploración Cazones</v>
          </cell>
          <cell r="E317">
            <v>2030</v>
          </cell>
          <cell r="F317">
            <v>20.213099999999997</v>
          </cell>
          <cell r="G317">
            <v>15.816180000000001</v>
          </cell>
          <cell r="H317">
            <v>15.816180000000001</v>
          </cell>
          <cell r="I317">
            <v>0</v>
          </cell>
          <cell r="J317">
            <v>0.48447000000000001</v>
          </cell>
        </row>
        <row r="318">
          <cell r="A318">
            <v>472031</v>
          </cell>
          <cell r="B318">
            <v>47</v>
          </cell>
          <cell r="C318">
            <v>104</v>
          </cell>
          <cell r="D318" t="str">
            <v>Exploración Cazones</v>
          </cell>
          <cell r="E318">
            <v>2031</v>
          </cell>
          <cell r="F318">
            <v>18.56109</v>
          </cell>
          <cell r="G318">
            <v>14.489820000000002</v>
          </cell>
          <cell r="H318">
            <v>14.489820000000002</v>
          </cell>
          <cell r="I318">
            <v>0</v>
          </cell>
          <cell r="J318">
            <v>0.43861</v>
          </cell>
        </row>
        <row r="319">
          <cell r="A319">
            <v>472032</v>
          </cell>
          <cell r="B319">
            <v>47</v>
          </cell>
          <cell r="C319">
            <v>104</v>
          </cell>
          <cell r="D319" t="str">
            <v>Exploración Cazones</v>
          </cell>
          <cell r="E319">
            <v>2032</v>
          </cell>
          <cell r="F319">
            <v>17.10596</v>
          </cell>
          <cell r="G319">
            <v>13.329179999999999</v>
          </cell>
          <cell r="H319">
            <v>13.329179999999999</v>
          </cell>
          <cell r="I319">
            <v>0</v>
          </cell>
          <cell r="J319">
            <v>0.40032000000000001</v>
          </cell>
        </row>
        <row r="320">
          <cell r="A320">
            <v>472033</v>
          </cell>
          <cell r="B320">
            <v>47</v>
          </cell>
          <cell r="C320">
            <v>104</v>
          </cell>
          <cell r="D320" t="str">
            <v>Exploración Cazones</v>
          </cell>
          <cell r="E320">
            <v>2033</v>
          </cell>
          <cell r="F320">
            <v>15.786780000000002</v>
          </cell>
          <cell r="G320">
            <v>12.29832</v>
          </cell>
          <cell r="H320">
            <v>12.29832</v>
          </cell>
          <cell r="I320">
            <v>0</v>
          </cell>
          <cell r="J320">
            <v>0.36845</v>
          </cell>
        </row>
        <row r="321">
          <cell r="A321">
            <v>472034</v>
          </cell>
          <cell r="B321">
            <v>47</v>
          </cell>
          <cell r="C321">
            <v>104</v>
          </cell>
          <cell r="D321" t="str">
            <v>Exploración Cazones</v>
          </cell>
          <cell r="E321">
            <v>2034</v>
          </cell>
          <cell r="F321">
            <v>14.667390000000001</v>
          </cell>
          <cell r="G321">
            <v>11.447649999999999</v>
          </cell>
          <cell r="H321">
            <v>11.447649999999999</v>
          </cell>
          <cell r="I321">
            <v>0</v>
          </cell>
          <cell r="J321">
            <v>0.34697</v>
          </cell>
        </row>
        <row r="322">
          <cell r="A322">
            <v>472035</v>
          </cell>
          <cell r="B322">
            <v>47</v>
          </cell>
          <cell r="C322">
            <v>104</v>
          </cell>
          <cell r="D322" t="str">
            <v>Exploración Cazones</v>
          </cell>
          <cell r="E322">
            <v>2035</v>
          </cell>
          <cell r="F322">
            <v>13.64146</v>
          </cell>
          <cell r="G322">
            <v>10.66427</v>
          </cell>
          <cell r="H322">
            <v>10.66427</v>
          </cell>
          <cell r="I322">
            <v>0</v>
          </cell>
          <cell r="J322">
            <v>0.32759000000000005</v>
          </cell>
        </row>
        <row r="323">
          <cell r="A323">
            <v>472036</v>
          </cell>
          <cell r="B323">
            <v>47</v>
          </cell>
          <cell r="C323">
            <v>104</v>
          </cell>
          <cell r="D323" t="str">
            <v>Exploración Cazones</v>
          </cell>
          <cell r="E323">
            <v>2036</v>
          </cell>
          <cell r="F323">
            <v>12.680959999999999</v>
          </cell>
          <cell r="G323">
            <v>9.926169999999999</v>
          </cell>
          <cell r="H323">
            <v>9.926169999999999</v>
          </cell>
          <cell r="I323">
            <v>0</v>
          </cell>
          <cell r="J323">
            <v>0.30823999999999996</v>
          </cell>
        </row>
        <row r="324">
          <cell r="A324">
            <v>472037</v>
          </cell>
          <cell r="B324">
            <v>47</v>
          </cell>
          <cell r="C324">
            <v>104</v>
          </cell>
          <cell r="D324" t="str">
            <v>Exploración Cazones</v>
          </cell>
          <cell r="E324">
            <v>2037</v>
          </cell>
          <cell r="F324">
            <v>11.792090000000002</v>
          </cell>
          <cell r="G324">
            <v>9.2377300000000009</v>
          </cell>
          <cell r="H324">
            <v>9.2377300000000009</v>
          </cell>
          <cell r="I324">
            <v>0</v>
          </cell>
          <cell r="J324">
            <v>0.29046</v>
          </cell>
        </row>
        <row r="325">
          <cell r="A325">
            <v>472038</v>
          </cell>
          <cell r="B325">
            <v>47</v>
          </cell>
          <cell r="C325">
            <v>104</v>
          </cell>
          <cell r="D325" t="str">
            <v>Exploración Cazones</v>
          </cell>
          <cell r="E325">
            <v>2038</v>
          </cell>
          <cell r="F325">
            <v>11.023240000000001</v>
          </cell>
          <cell r="G325">
            <v>8.6210699999999996</v>
          </cell>
          <cell r="H325">
            <v>8.6210699999999996</v>
          </cell>
          <cell r="I325">
            <v>0</v>
          </cell>
          <cell r="J325">
            <v>0.27510999999999997</v>
          </cell>
        </row>
        <row r="326">
          <cell r="A326">
            <v>472039</v>
          </cell>
          <cell r="B326">
            <v>47</v>
          </cell>
          <cell r="C326">
            <v>104</v>
          </cell>
          <cell r="D326" t="str">
            <v>Exploración Cazones</v>
          </cell>
          <cell r="E326">
            <v>2039</v>
          </cell>
          <cell r="F326">
            <v>10.252279999999999</v>
          </cell>
          <cell r="G326">
            <v>8.0293200000000002</v>
          </cell>
          <cell r="H326">
            <v>8.0293200000000002</v>
          </cell>
          <cell r="I326">
            <v>0</v>
          </cell>
          <cell r="J326">
            <v>0.25806000000000001</v>
          </cell>
        </row>
        <row r="327">
          <cell r="A327">
            <v>472040</v>
          </cell>
          <cell r="B327">
            <v>47</v>
          </cell>
          <cell r="C327">
            <v>104</v>
          </cell>
          <cell r="D327" t="str">
            <v>Exploración Cazones</v>
          </cell>
          <cell r="E327">
            <v>2040</v>
          </cell>
          <cell r="F327">
            <v>9.5302500000000006</v>
          </cell>
          <cell r="G327">
            <v>7.4706799999999998</v>
          </cell>
          <cell r="H327">
            <v>7.4706799999999998</v>
          </cell>
          <cell r="I327">
            <v>0</v>
          </cell>
          <cell r="J327">
            <v>0.24307999999999999</v>
          </cell>
        </row>
        <row r="328">
          <cell r="A328">
            <v>472041</v>
          </cell>
          <cell r="B328">
            <v>47</v>
          </cell>
          <cell r="C328">
            <v>104</v>
          </cell>
          <cell r="D328" t="str">
            <v>Exploración Cazones</v>
          </cell>
          <cell r="E328">
            <v>2041</v>
          </cell>
          <cell r="F328">
            <v>8.8482699999999994</v>
          </cell>
          <cell r="G328">
            <v>6.9435599999999997</v>
          </cell>
          <cell r="H328">
            <v>6.9435599999999997</v>
          </cell>
          <cell r="I328">
            <v>0</v>
          </cell>
          <cell r="J328">
            <v>0.22836000000000001</v>
          </cell>
        </row>
        <row r="329">
          <cell r="A329">
            <v>472042</v>
          </cell>
          <cell r="B329">
            <v>47</v>
          </cell>
          <cell r="C329">
            <v>104</v>
          </cell>
          <cell r="D329" t="str">
            <v>Exploración Cazones</v>
          </cell>
          <cell r="E329">
            <v>2042</v>
          </cell>
          <cell r="F329">
            <v>8.2309300000000007</v>
          </cell>
          <cell r="G329">
            <v>6.4642400000000002</v>
          </cell>
          <cell r="H329">
            <v>6.4642400000000002</v>
          </cell>
          <cell r="I329">
            <v>0</v>
          </cell>
          <cell r="J329">
            <v>0.21487000000000001</v>
          </cell>
        </row>
        <row r="330">
          <cell r="A330">
            <v>472043</v>
          </cell>
          <cell r="B330">
            <v>47</v>
          </cell>
          <cell r="C330">
            <v>104</v>
          </cell>
          <cell r="D330" t="str">
            <v>Exploración Cazones</v>
          </cell>
          <cell r="E330">
            <v>2043</v>
          </cell>
          <cell r="F330">
            <v>7.6645299999999992</v>
          </cell>
          <cell r="G330">
            <v>6.0275499999999997</v>
          </cell>
          <cell r="H330">
            <v>6.0275499999999997</v>
          </cell>
          <cell r="I330">
            <v>0</v>
          </cell>
          <cell r="J330">
            <v>0.20208999999999999</v>
          </cell>
        </row>
        <row r="331">
          <cell r="A331">
            <v>472044</v>
          </cell>
          <cell r="B331">
            <v>47</v>
          </cell>
          <cell r="C331">
            <v>104</v>
          </cell>
          <cell r="D331" t="str">
            <v>Exploración Cazones</v>
          </cell>
          <cell r="E331">
            <v>2044</v>
          </cell>
          <cell r="F331">
            <v>7.1539699999999993</v>
          </cell>
          <cell r="G331">
            <v>5.6334299999999997</v>
          </cell>
          <cell r="H331">
            <v>5.6334299999999997</v>
          </cell>
          <cell r="I331">
            <v>0</v>
          </cell>
          <cell r="J331">
            <v>0.19069999999999998</v>
          </cell>
        </row>
        <row r="332">
          <cell r="A332">
            <v>472045</v>
          </cell>
          <cell r="B332">
            <v>47</v>
          </cell>
          <cell r="C332">
            <v>104</v>
          </cell>
          <cell r="D332" t="str">
            <v>Exploración Cazones</v>
          </cell>
          <cell r="E332">
            <v>2045</v>
          </cell>
          <cell r="F332">
            <v>6.6549499999999995</v>
          </cell>
          <cell r="G332">
            <v>5.23902</v>
          </cell>
          <cell r="H332">
            <v>5.23902</v>
          </cell>
          <cell r="I332">
            <v>0</v>
          </cell>
          <cell r="J332">
            <v>0.17858000000000002</v>
          </cell>
        </row>
        <row r="333">
          <cell r="A333">
            <v>472046</v>
          </cell>
          <cell r="B333">
            <v>47</v>
          </cell>
          <cell r="C333">
            <v>104</v>
          </cell>
          <cell r="D333" t="str">
            <v>Exploración Cazones</v>
          </cell>
          <cell r="E333">
            <v>2046</v>
          </cell>
          <cell r="F333">
            <v>6.1875900000000001</v>
          </cell>
          <cell r="G333">
            <v>4.8667499999999997</v>
          </cell>
          <cell r="H333">
            <v>4.8667499999999997</v>
          </cell>
          <cell r="I333">
            <v>0</v>
          </cell>
          <cell r="J333">
            <v>0.16620000000000001</v>
          </cell>
        </row>
        <row r="334">
          <cell r="A334">
            <v>472047</v>
          </cell>
          <cell r="B334">
            <v>47</v>
          </cell>
          <cell r="C334">
            <v>104</v>
          </cell>
          <cell r="D334" t="str">
            <v>Exploración Cazones</v>
          </cell>
          <cell r="E334">
            <v>2047</v>
          </cell>
          <cell r="F334">
            <v>5.7590000000000003</v>
          </cell>
          <cell r="G334">
            <v>4.5251299999999999</v>
          </cell>
          <cell r="H334">
            <v>4.5251299999999999</v>
          </cell>
          <cell r="I334">
            <v>0</v>
          </cell>
          <cell r="J334">
            <v>0.15560000000000002</v>
          </cell>
        </row>
        <row r="335">
          <cell r="A335">
            <v>472048</v>
          </cell>
          <cell r="B335">
            <v>47</v>
          </cell>
          <cell r="C335">
            <v>104</v>
          </cell>
          <cell r="D335" t="str">
            <v>Exploración Cazones</v>
          </cell>
          <cell r="E335">
            <v>2048</v>
          </cell>
          <cell r="F335">
            <v>5.3245399999999998</v>
          </cell>
          <cell r="G335">
            <v>4.1733199999999995</v>
          </cell>
          <cell r="H335">
            <v>4.1733199999999995</v>
          </cell>
          <cell r="I335">
            <v>0</v>
          </cell>
          <cell r="J335">
            <v>0.14327999999999999</v>
          </cell>
        </row>
        <row r="336">
          <cell r="A336">
            <v>472049</v>
          </cell>
          <cell r="B336">
            <v>47</v>
          </cell>
          <cell r="C336">
            <v>104</v>
          </cell>
          <cell r="D336" t="str">
            <v>Exploración Cazones</v>
          </cell>
          <cell r="E336">
            <v>2049</v>
          </cell>
          <cell r="F336">
            <v>4.9333</v>
          </cell>
          <cell r="G336">
            <v>3.8602600000000002</v>
          </cell>
          <cell r="H336">
            <v>3.8602600000000002</v>
          </cell>
          <cell r="I336">
            <v>0</v>
          </cell>
          <cell r="J336">
            <v>0.13394</v>
          </cell>
        </row>
        <row r="337">
          <cell r="A337">
            <v>472050</v>
          </cell>
          <cell r="B337">
            <v>47</v>
          </cell>
          <cell r="C337">
            <v>104</v>
          </cell>
          <cell r="D337" t="str">
            <v>Exploración Cazones</v>
          </cell>
          <cell r="E337">
            <v>2050</v>
          </cell>
          <cell r="F337">
            <v>4.5804199999999993</v>
          </cell>
          <cell r="G337">
            <v>3.5794499999999996</v>
          </cell>
          <cell r="H337">
            <v>3.5794499999999996</v>
          </cell>
          <cell r="I337">
            <v>0</v>
          </cell>
          <cell r="J337">
            <v>0.12548000000000001</v>
          </cell>
        </row>
        <row r="338">
          <cell r="A338">
            <v>472051</v>
          </cell>
          <cell r="B338">
            <v>47</v>
          </cell>
          <cell r="C338">
            <v>104</v>
          </cell>
          <cell r="D338" t="str">
            <v>Exploración Cazones</v>
          </cell>
          <cell r="E338">
            <v>2051</v>
          </cell>
          <cell r="F338">
            <v>4.2361900000000006</v>
          </cell>
          <cell r="G338">
            <v>3.3053400000000002</v>
          </cell>
          <cell r="H338">
            <v>3.3053400000000002</v>
          </cell>
          <cell r="I338">
            <v>0</v>
          </cell>
          <cell r="J338">
            <v>0.11763999999999999</v>
          </cell>
        </row>
        <row r="339">
          <cell r="A339">
            <v>472052</v>
          </cell>
          <cell r="B339">
            <v>47</v>
          </cell>
          <cell r="C339">
            <v>104</v>
          </cell>
          <cell r="D339" t="str">
            <v>Exploración Cazones</v>
          </cell>
          <cell r="E339">
            <v>2052</v>
          </cell>
          <cell r="F339">
            <v>3.9272600000000004</v>
          </cell>
          <cell r="G339">
            <v>3.0633900000000001</v>
          </cell>
          <cell r="H339">
            <v>3.0633900000000001</v>
          </cell>
          <cell r="I339">
            <v>0</v>
          </cell>
          <cell r="J339">
            <v>0.11052000000000001</v>
          </cell>
        </row>
        <row r="340">
          <cell r="A340">
            <v>472053</v>
          </cell>
          <cell r="B340">
            <v>47</v>
          </cell>
          <cell r="C340">
            <v>104</v>
          </cell>
          <cell r="D340" t="str">
            <v>Exploración Cazones</v>
          </cell>
          <cell r="E340">
            <v>2053</v>
          </cell>
          <cell r="F340">
            <v>3.6366800000000001</v>
          </cell>
          <cell r="G340">
            <v>2.8375699999999999</v>
          </cell>
          <cell r="H340">
            <v>2.8375699999999999</v>
          </cell>
          <cell r="I340">
            <v>0</v>
          </cell>
          <cell r="J340">
            <v>0.10361999999999999</v>
          </cell>
        </row>
        <row r="341">
          <cell r="A341">
            <v>472054</v>
          </cell>
          <cell r="B341">
            <v>47</v>
          </cell>
          <cell r="C341">
            <v>104</v>
          </cell>
          <cell r="D341" t="str">
            <v>Exploración Cazones</v>
          </cell>
          <cell r="E341">
            <v>2054</v>
          </cell>
          <cell r="F341">
            <v>3.3552099999999996</v>
          </cell>
          <cell r="G341">
            <v>2.6067900000000002</v>
          </cell>
          <cell r="H341">
            <v>2.6067900000000002</v>
          </cell>
          <cell r="I341">
            <v>0</v>
          </cell>
          <cell r="J341">
            <v>9.536E-2</v>
          </cell>
        </row>
        <row r="342">
          <cell r="A342">
            <v>472055</v>
          </cell>
          <cell r="B342">
            <v>47</v>
          </cell>
          <cell r="C342">
            <v>104</v>
          </cell>
          <cell r="D342" t="str">
            <v>Exploración Cazones</v>
          </cell>
          <cell r="E342">
            <v>2055</v>
          </cell>
          <cell r="F342">
            <v>3.1067900000000002</v>
          </cell>
          <cell r="G342">
            <v>2.4114199999999997</v>
          </cell>
          <cell r="H342">
            <v>2.4114199999999997</v>
          </cell>
          <cell r="I342">
            <v>0</v>
          </cell>
          <cell r="J342">
            <v>8.7959999999999997E-2</v>
          </cell>
        </row>
        <row r="343">
          <cell r="A343">
            <v>472056</v>
          </cell>
          <cell r="B343">
            <v>47</v>
          </cell>
          <cell r="C343">
            <v>104</v>
          </cell>
          <cell r="D343" t="str">
            <v>Exploración Cazones</v>
          </cell>
          <cell r="E343">
            <v>2056</v>
          </cell>
          <cell r="F343">
            <v>2.8532299999999999</v>
          </cell>
          <cell r="G343">
            <v>2.2088299999999998</v>
          </cell>
          <cell r="H343">
            <v>2.2088299999999998</v>
          </cell>
          <cell r="I343">
            <v>0</v>
          </cell>
          <cell r="J343">
            <v>7.986E-2</v>
          </cell>
        </row>
        <row r="344">
          <cell r="A344">
            <v>472057</v>
          </cell>
          <cell r="B344">
            <v>47</v>
          </cell>
          <cell r="C344">
            <v>104</v>
          </cell>
          <cell r="D344" t="str">
            <v>Exploración Cazones</v>
          </cell>
          <cell r="E344">
            <v>2057</v>
          </cell>
          <cell r="F344">
            <v>2.6294900000000001</v>
          </cell>
          <cell r="G344">
            <v>2.0314100000000002</v>
          </cell>
          <cell r="H344">
            <v>2.0314100000000002</v>
          </cell>
          <cell r="I344">
            <v>0</v>
          </cell>
          <cell r="J344">
            <v>7.4560000000000001E-2</v>
          </cell>
        </row>
        <row r="345">
          <cell r="A345">
            <v>472058</v>
          </cell>
          <cell r="B345">
            <v>47</v>
          </cell>
          <cell r="C345">
            <v>104</v>
          </cell>
          <cell r="D345" t="str">
            <v>Exploración Cazones</v>
          </cell>
          <cell r="E345">
            <v>2058</v>
          </cell>
          <cell r="F345">
            <v>2.4035099999999998</v>
          </cell>
          <cell r="G345">
            <v>1.8459000000000001</v>
          </cell>
          <cell r="H345">
            <v>1.8459000000000001</v>
          </cell>
          <cell r="I345">
            <v>0</v>
          </cell>
          <cell r="J345">
            <v>6.6290000000000002E-2</v>
          </cell>
        </row>
        <row r="346">
          <cell r="A346">
            <v>472059</v>
          </cell>
          <cell r="B346">
            <v>47</v>
          </cell>
          <cell r="C346">
            <v>104</v>
          </cell>
          <cell r="D346" t="str">
            <v>Exploración Cazones</v>
          </cell>
          <cell r="E346">
            <v>2059</v>
          </cell>
          <cell r="F346">
            <v>1.9230099999999999</v>
          </cell>
          <cell r="G346">
            <v>1.42343</v>
          </cell>
          <cell r="H346">
            <v>1.42343</v>
          </cell>
          <cell r="I346">
            <v>0</v>
          </cell>
          <cell r="J346">
            <v>5.2069999999999998E-2</v>
          </cell>
        </row>
        <row r="347">
          <cell r="A347">
            <v>482011</v>
          </cell>
          <cell r="B347">
            <v>48</v>
          </cell>
          <cell r="C347">
            <v>105</v>
          </cell>
          <cell r="D347" t="str">
            <v>Exploración Coatzacoalcos</v>
          </cell>
          <cell r="E347">
            <v>2011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</row>
        <row r="348">
          <cell r="A348">
            <v>482012</v>
          </cell>
          <cell r="B348">
            <v>48</v>
          </cell>
          <cell r="C348">
            <v>105</v>
          </cell>
          <cell r="D348" t="str">
            <v>Exploración Coatzacoalcos</v>
          </cell>
          <cell r="E348">
            <v>2012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</row>
        <row r="349">
          <cell r="A349">
            <v>482013</v>
          </cell>
          <cell r="B349">
            <v>48</v>
          </cell>
          <cell r="C349">
            <v>105</v>
          </cell>
          <cell r="D349" t="str">
            <v>Exploración Coatzacoalcos</v>
          </cell>
          <cell r="E349">
            <v>2013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</row>
        <row r="350">
          <cell r="A350">
            <v>482014</v>
          </cell>
          <cell r="B350">
            <v>48</v>
          </cell>
          <cell r="C350">
            <v>105</v>
          </cell>
          <cell r="D350" t="str">
            <v>Exploración Coatzacoalcos</v>
          </cell>
          <cell r="E350">
            <v>2014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</row>
        <row r="351">
          <cell r="A351">
            <v>482015</v>
          </cell>
          <cell r="B351">
            <v>48</v>
          </cell>
          <cell r="C351">
            <v>105</v>
          </cell>
          <cell r="D351" t="str">
            <v>Exploración Coatzacoalcos</v>
          </cell>
          <cell r="E351">
            <v>2015</v>
          </cell>
          <cell r="F351">
            <v>3.93458</v>
          </cell>
          <cell r="G351">
            <v>1.7674099999999999</v>
          </cell>
          <cell r="H351">
            <v>1.7674099999999999</v>
          </cell>
          <cell r="I351">
            <v>0</v>
          </cell>
          <cell r="J351">
            <v>2.316E-2</v>
          </cell>
        </row>
        <row r="352">
          <cell r="A352">
            <v>482016</v>
          </cell>
          <cell r="B352">
            <v>48</v>
          </cell>
          <cell r="C352">
            <v>105</v>
          </cell>
          <cell r="D352" t="str">
            <v>Exploración Coatzacoalcos</v>
          </cell>
          <cell r="E352">
            <v>2016</v>
          </cell>
          <cell r="F352">
            <v>22.794690000000003</v>
          </cell>
          <cell r="G352">
            <v>25.246190000000002</v>
          </cell>
          <cell r="H352">
            <v>25.246190000000002</v>
          </cell>
          <cell r="I352">
            <v>0</v>
          </cell>
          <cell r="J352">
            <v>0.34570000000000001</v>
          </cell>
        </row>
        <row r="353">
          <cell r="A353">
            <v>482017</v>
          </cell>
          <cell r="B353">
            <v>48</v>
          </cell>
          <cell r="C353">
            <v>105</v>
          </cell>
          <cell r="D353" t="str">
            <v>Exploración Coatzacoalcos</v>
          </cell>
          <cell r="E353">
            <v>2017</v>
          </cell>
          <cell r="F353">
            <v>41.066299999999998</v>
          </cell>
          <cell r="G353">
            <v>57.261300000000006</v>
          </cell>
          <cell r="H353">
            <v>57.261300000000006</v>
          </cell>
          <cell r="I353">
            <v>0</v>
          </cell>
          <cell r="J353">
            <v>0.78105999999999998</v>
          </cell>
        </row>
        <row r="354">
          <cell r="A354">
            <v>482018</v>
          </cell>
          <cell r="B354">
            <v>48</v>
          </cell>
          <cell r="C354">
            <v>105</v>
          </cell>
          <cell r="D354" t="str">
            <v>Exploración Coatzacoalcos</v>
          </cell>
          <cell r="E354">
            <v>2018</v>
          </cell>
          <cell r="F354">
            <v>61.770499999999998</v>
          </cell>
          <cell r="G354">
            <v>87.776399999999995</v>
          </cell>
          <cell r="H354">
            <v>87.776399999999995</v>
          </cell>
          <cell r="I354">
            <v>0</v>
          </cell>
          <cell r="J354">
            <v>1.2370000000000001</v>
          </cell>
        </row>
        <row r="355">
          <cell r="A355">
            <v>482019</v>
          </cell>
          <cell r="B355">
            <v>48</v>
          </cell>
          <cell r="C355">
            <v>105</v>
          </cell>
          <cell r="D355" t="str">
            <v>Exploración Coatzacoalcos</v>
          </cell>
          <cell r="E355">
            <v>2019</v>
          </cell>
          <cell r="F355">
            <v>84.848900000000015</v>
          </cell>
          <cell r="G355">
            <v>121.23299999999999</v>
          </cell>
          <cell r="H355">
            <v>121.23299999999999</v>
          </cell>
          <cell r="I355">
            <v>0</v>
          </cell>
          <cell r="J355">
            <v>1.7290699999999999</v>
          </cell>
        </row>
        <row r="356">
          <cell r="A356">
            <v>482020</v>
          </cell>
          <cell r="B356">
            <v>48</v>
          </cell>
          <cell r="C356">
            <v>105</v>
          </cell>
          <cell r="D356" t="str">
            <v>Exploración Coatzacoalcos</v>
          </cell>
          <cell r="E356">
            <v>2020</v>
          </cell>
          <cell r="F356">
            <v>96.61305999999999</v>
          </cell>
          <cell r="G356">
            <v>136.31493</v>
          </cell>
          <cell r="H356">
            <v>136.31493</v>
          </cell>
          <cell r="I356">
            <v>0</v>
          </cell>
          <cell r="J356">
            <v>1.9262100000000002</v>
          </cell>
        </row>
        <row r="357">
          <cell r="A357">
            <v>482021</v>
          </cell>
          <cell r="B357">
            <v>48</v>
          </cell>
          <cell r="C357">
            <v>105</v>
          </cell>
          <cell r="D357" t="str">
            <v>Exploración Coatzacoalcos</v>
          </cell>
          <cell r="E357">
            <v>2021</v>
          </cell>
          <cell r="F357">
            <v>113.60299999999999</v>
          </cell>
          <cell r="G357">
            <v>156.0429</v>
          </cell>
          <cell r="H357">
            <v>156.0429</v>
          </cell>
          <cell r="I357">
            <v>0</v>
          </cell>
          <cell r="J357">
            <v>2.1804600000000001</v>
          </cell>
        </row>
        <row r="358">
          <cell r="A358">
            <v>482022</v>
          </cell>
          <cell r="B358">
            <v>48</v>
          </cell>
          <cell r="C358">
            <v>105</v>
          </cell>
          <cell r="D358" t="str">
            <v>Exploración Coatzacoalcos</v>
          </cell>
          <cell r="E358">
            <v>2022</v>
          </cell>
          <cell r="F358">
            <v>129.2807</v>
          </cell>
          <cell r="G358">
            <v>172.8877</v>
          </cell>
          <cell r="H358">
            <v>172.8877</v>
          </cell>
          <cell r="I358">
            <v>0</v>
          </cell>
          <cell r="J358">
            <v>2.4173899999999997</v>
          </cell>
        </row>
        <row r="359">
          <cell r="A359">
            <v>482023</v>
          </cell>
          <cell r="B359">
            <v>48</v>
          </cell>
          <cell r="C359">
            <v>105</v>
          </cell>
          <cell r="D359" t="str">
            <v>Exploración Coatzacoalcos</v>
          </cell>
          <cell r="E359">
            <v>2023</v>
          </cell>
          <cell r="F359">
            <v>129.73768999999999</v>
          </cell>
          <cell r="G359">
            <v>173.07167000000001</v>
          </cell>
          <cell r="H359">
            <v>173.07167000000001</v>
          </cell>
          <cell r="I359">
            <v>0</v>
          </cell>
          <cell r="J359">
            <v>2.4260199999999998</v>
          </cell>
        </row>
        <row r="360">
          <cell r="A360">
            <v>482024</v>
          </cell>
          <cell r="B360">
            <v>48</v>
          </cell>
          <cell r="C360">
            <v>105</v>
          </cell>
          <cell r="D360" t="str">
            <v>Exploración Coatzacoalcos</v>
          </cell>
          <cell r="E360">
            <v>2024</v>
          </cell>
          <cell r="F360">
            <v>122.44378</v>
          </cell>
          <cell r="G360">
            <v>162.42920000000001</v>
          </cell>
          <cell r="H360">
            <v>162.42920000000001</v>
          </cell>
          <cell r="I360">
            <v>0</v>
          </cell>
          <cell r="J360">
            <v>2.2891599999999999</v>
          </cell>
        </row>
        <row r="361">
          <cell r="A361">
            <v>482025</v>
          </cell>
          <cell r="B361">
            <v>48</v>
          </cell>
          <cell r="C361">
            <v>105</v>
          </cell>
          <cell r="D361" t="str">
            <v>Exploración Coatzacoalcos</v>
          </cell>
          <cell r="E361">
            <v>2025</v>
          </cell>
          <cell r="F361">
            <v>112.21756000000001</v>
          </cell>
          <cell r="G361">
            <v>146.6463</v>
          </cell>
          <cell r="H361">
            <v>146.6463</v>
          </cell>
          <cell r="I361">
            <v>0</v>
          </cell>
          <cell r="J361">
            <v>2.0846900000000002</v>
          </cell>
        </row>
        <row r="362">
          <cell r="A362">
            <v>482026</v>
          </cell>
          <cell r="B362">
            <v>48</v>
          </cell>
          <cell r="C362">
            <v>105</v>
          </cell>
          <cell r="D362" t="str">
            <v>Exploración Coatzacoalcos</v>
          </cell>
          <cell r="E362">
            <v>2026</v>
          </cell>
          <cell r="F362">
            <v>110.40996000000001</v>
          </cell>
          <cell r="G362">
            <v>145.99190000000002</v>
          </cell>
          <cell r="H362">
            <v>145.99190000000002</v>
          </cell>
          <cell r="I362">
            <v>0</v>
          </cell>
          <cell r="J362">
            <v>2.0709499999999998</v>
          </cell>
        </row>
        <row r="363">
          <cell r="A363">
            <v>482027</v>
          </cell>
          <cell r="B363">
            <v>48</v>
          </cell>
          <cell r="C363">
            <v>105</v>
          </cell>
          <cell r="D363" t="str">
            <v>Exploración Coatzacoalcos</v>
          </cell>
          <cell r="E363">
            <v>2027</v>
          </cell>
          <cell r="F363">
            <v>137.50209999999998</v>
          </cell>
          <cell r="G363">
            <v>194.26500000000004</v>
          </cell>
          <cell r="H363">
            <v>194.26500000000004</v>
          </cell>
          <cell r="I363">
            <v>0</v>
          </cell>
          <cell r="J363">
            <v>2.7029100000000001</v>
          </cell>
        </row>
        <row r="364">
          <cell r="A364">
            <v>482028</v>
          </cell>
          <cell r="B364">
            <v>48</v>
          </cell>
          <cell r="C364">
            <v>105</v>
          </cell>
          <cell r="D364" t="str">
            <v>Exploración Coatzacoalcos</v>
          </cell>
          <cell r="E364">
            <v>2028</v>
          </cell>
          <cell r="F364">
            <v>187.67827</v>
          </cell>
          <cell r="G364">
            <v>259.22710000000001</v>
          </cell>
          <cell r="H364">
            <v>259.22710000000001</v>
          </cell>
          <cell r="I364">
            <v>0</v>
          </cell>
          <cell r="J364">
            <v>3.5881799999999999</v>
          </cell>
        </row>
        <row r="365">
          <cell r="A365">
            <v>482029</v>
          </cell>
          <cell r="B365">
            <v>48</v>
          </cell>
          <cell r="C365">
            <v>105</v>
          </cell>
          <cell r="D365" t="str">
            <v>Exploración Coatzacoalcos</v>
          </cell>
          <cell r="E365">
            <v>2029</v>
          </cell>
          <cell r="F365">
            <v>219.55914000000001</v>
          </cell>
          <cell r="G365">
            <v>286.83873</v>
          </cell>
          <cell r="H365">
            <v>286.83873</v>
          </cell>
          <cell r="I365">
            <v>0</v>
          </cell>
          <cell r="J365">
            <v>4.0469399999999993</v>
          </cell>
        </row>
        <row r="366">
          <cell r="A366">
            <v>482030</v>
          </cell>
          <cell r="B366">
            <v>48</v>
          </cell>
          <cell r="C366">
            <v>105</v>
          </cell>
          <cell r="D366" t="str">
            <v>Exploración Coatzacoalcos</v>
          </cell>
          <cell r="E366">
            <v>2030</v>
          </cell>
          <cell r="F366">
            <v>216.93472</v>
          </cell>
          <cell r="G366">
            <v>277.26338000000004</v>
          </cell>
          <cell r="H366">
            <v>277.26338000000004</v>
          </cell>
          <cell r="I366">
            <v>0</v>
          </cell>
          <cell r="J366">
            <v>3.9509700000000003</v>
          </cell>
        </row>
        <row r="367">
          <cell r="A367">
            <v>482031</v>
          </cell>
          <cell r="B367">
            <v>48</v>
          </cell>
          <cell r="C367">
            <v>105</v>
          </cell>
          <cell r="D367" t="str">
            <v>Exploración Coatzacoalcos</v>
          </cell>
          <cell r="E367">
            <v>2031</v>
          </cell>
          <cell r="F367">
            <v>212.32511</v>
          </cell>
          <cell r="G367">
            <v>268.54032000000001</v>
          </cell>
          <cell r="H367">
            <v>268.54032000000001</v>
          </cell>
          <cell r="I367">
            <v>0</v>
          </cell>
          <cell r="J367">
            <v>3.8598999999999997</v>
          </cell>
        </row>
        <row r="368">
          <cell r="A368">
            <v>482032</v>
          </cell>
          <cell r="B368">
            <v>48</v>
          </cell>
          <cell r="C368">
            <v>105</v>
          </cell>
          <cell r="D368" t="str">
            <v>Exploración Coatzacoalcos</v>
          </cell>
          <cell r="E368">
            <v>2032</v>
          </cell>
          <cell r="F368">
            <v>200.42226000000002</v>
          </cell>
          <cell r="G368">
            <v>253.85322000000002</v>
          </cell>
          <cell r="H368">
            <v>253.85322000000002</v>
          </cell>
          <cell r="I368">
            <v>0</v>
          </cell>
          <cell r="J368">
            <v>3.6570299999999998</v>
          </cell>
        </row>
        <row r="369">
          <cell r="A369">
            <v>482033</v>
          </cell>
          <cell r="B369">
            <v>48</v>
          </cell>
          <cell r="C369">
            <v>105</v>
          </cell>
          <cell r="D369" t="str">
            <v>Exploración Coatzacoalcos</v>
          </cell>
          <cell r="E369">
            <v>2033</v>
          </cell>
          <cell r="F369">
            <v>187.05125000000001</v>
          </cell>
          <cell r="G369">
            <v>235.78545</v>
          </cell>
          <cell r="H369">
            <v>235.78545</v>
          </cell>
          <cell r="I369">
            <v>0</v>
          </cell>
          <cell r="J369">
            <v>3.3940399999999999</v>
          </cell>
        </row>
        <row r="370">
          <cell r="A370">
            <v>482034</v>
          </cell>
          <cell r="B370">
            <v>48</v>
          </cell>
          <cell r="C370">
            <v>105</v>
          </cell>
          <cell r="D370" t="str">
            <v>Exploración Coatzacoalcos</v>
          </cell>
          <cell r="E370">
            <v>2034</v>
          </cell>
          <cell r="F370">
            <v>175.63063</v>
          </cell>
          <cell r="G370">
            <v>219.59192999999996</v>
          </cell>
          <cell r="H370">
            <v>219.59192999999996</v>
          </cell>
          <cell r="I370">
            <v>0</v>
          </cell>
          <cell r="J370">
            <v>3.1731399999999996</v>
          </cell>
        </row>
        <row r="371">
          <cell r="A371">
            <v>482035</v>
          </cell>
          <cell r="B371">
            <v>48</v>
          </cell>
          <cell r="C371">
            <v>105</v>
          </cell>
          <cell r="D371" t="str">
            <v>Exploración Coatzacoalcos</v>
          </cell>
          <cell r="E371">
            <v>2035</v>
          </cell>
          <cell r="F371">
            <v>152.76201</v>
          </cell>
          <cell r="G371">
            <v>190.22842000000003</v>
          </cell>
          <cell r="H371">
            <v>190.22842000000003</v>
          </cell>
          <cell r="I371">
            <v>0</v>
          </cell>
          <cell r="J371">
            <v>2.762</v>
          </cell>
        </row>
        <row r="372">
          <cell r="A372">
            <v>482036</v>
          </cell>
          <cell r="B372">
            <v>48</v>
          </cell>
          <cell r="C372">
            <v>105</v>
          </cell>
          <cell r="D372" t="str">
            <v>Exploración Coatzacoalcos</v>
          </cell>
          <cell r="E372">
            <v>2036</v>
          </cell>
          <cell r="F372">
            <v>130.98903000000001</v>
          </cell>
          <cell r="G372">
            <v>162.38080000000002</v>
          </cell>
          <cell r="H372">
            <v>162.38080000000002</v>
          </cell>
          <cell r="I372">
            <v>0</v>
          </cell>
          <cell r="J372">
            <v>2.3724300000000005</v>
          </cell>
        </row>
        <row r="373">
          <cell r="A373">
            <v>482037</v>
          </cell>
          <cell r="B373">
            <v>48</v>
          </cell>
          <cell r="C373">
            <v>105</v>
          </cell>
          <cell r="D373" t="str">
            <v>Exploración Coatzacoalcos</v>
          </cell>
          <cell r="E373">
            <v>2037</v>
          </cell>
          <cell r="F373">
            <v>120.30117</v>
          </cell>
          <cell r="G373">
            <v>161.83921999999998</v>
          </cell>
          <cell r="H373">
            <v>161.83921999999998</v>
          </cell>
          <cell r="I373">
            <v>0</v>
          </cell>
          <cell r="J373">
            <v>2.3527599999999995</v>
          </cell>
        </row>
        <row r="374">
          <cell r="A374">
            <v>482038</v>
          </cell>
          <cell r="B374">
            <v>48</v>
          </cell>
          <cell r="C374">
            <v>105</v>
          </cell>
          <cell r="D374" t="str">
            <v>Exploración Coatzacoalcos</v>
          </cell>
          <cell r="E374">
            <v>2038</v>
          </cell>
          <cell r="F374">
            <v>110.32542000000001</v>
          </cell>
          <cell r="G374">
            <v>150.47334999999998</v>
          </cell>
          <cell r="H374">
            <v>150.47334999999998</v>
          </cell>
          <cell r="I374">
            <v>0</v>
          </cell>
          <cell r="J374">
            <v>2.1884799999999998</v>
          </cell>
        </row>
        <row r="375">
          <cell r="A375">
            <v>482039</v>
          </cell>
          <cell r="B375">
            <v>48</v>
          </cell>
          <cell r="C375">
            <v>105</v>
          </cell>
          <cell r="D375" t="str">
            <v>Exploración Coatzacoalcos</v>
          </cell>
          <cell r="E375">
            <v>2039</v>
          </cell>
          <cell r="F375">
            <v>96.808770000000024</v>
          </cell>
          <cell r="G375">
            <v>127.87530999999998</v>
          </cell>
          <cell r="H375">
            <v>127.87530999999998</v>
          </cell>
          <cell r="I375">
            <v>0</v>
          </cell>
          <cell r="J375">
            <v>1.8792599999999995</v>
          </cell>
        </row>
        <row r="376">
          <cell r="A376">
            <v>482040</v>
          </cell>
          <cell r="B376">
            <v>48</v>
          </cell>
          <cell r="C376">
            <v>105</v>
          </cell>
          <cell r="D376" t="str">
            <v>Exploración Coatzacoalcos</v>
          </cell>
          <cell r="E376">
            <v>2040</v>
          </cell>
          <cell r="F376">
            <v>81.34066</v>
          </cell>
          <cell r="G376">
            <v>105.30329</v>
          </cell>
          <cell r="H376">
            <v>105.30329</v>
          </cell>
          <cell r="I376">
            <v>0</v>
          </cell>
          <cell r="J376">
            <v>1.55921</v>
          </cell>
        </row>
        <row r="377">
          <cell r="A377">
            <v>482041</v>
          </cell>
          <cell r="B377">
            <v>48</v>
          </cell>
          <cell r="C377">
            <v>105</v>
          </cell>
          <cell r="D377" t="str">
            <v>Exploración Coatzacoalcos</v>
          </cell>
          <cell r="E377">
            <v>2041</v>
          </cell>
          <cell r="F377">
            <v>69.409569999999988</v>
          </cell>
          <cell r="G377">
            <v>87.903190000000009</v>
          </cell>
          <cell r="H377">
            <v>87.903190000000009</v>
          </cell>
          <cell r="I377">
            <v>0</v>
          </cell>
          <cell r="J377">
            <v>1.31501</v>
          </cell>
        </row>
        <row r="378">
          <cell r="A378">
            <v>482042</v>
          </cell>
          <cell r="B378">
            <v>48</v>
          </cell>
          <cell r="C378">
            <v>105</v>
          </cell>
          <cell r="D378" t="str">
            <v>Exploración Coatzacoalcos</v>
          </cell>
          <cell r="E378">
            <v>2042</v>
          </cell>
          <cell r="F378">
            <v>59.330100000000009</v>
          </cell>
          <cell r="G378">
            <v>73.870130000000003</v>
          </cell>
          <cell r="H378">
            <v>73.870130000000003</v>
          </cell>
          <cell r="I378">
            <v>0</v>
          </cell>
          <cell r="J378">
            <v>1.1143400000000001</v>
          </cell>
        </row>
        <row r="379">
          <cell r="A379">
            <v>482043</v>
          </cell>
          <cell r="B379">
            <v>48</v>
          </cell>
          <cell r="C379">
            <v>105</v>
          </cell>
          <cell r="D379" t="str">
            <v>Exploración Coatzacoalcos</v>
          </cell>
          <cell r="E379">
            <v>2043</v>
          </cell>
          <cell r="F379">
            <v>49.850819999999999</v>
          </cell>
          <cell r="G379">
            <v>61.058270000000014</v>
          </cell>
          <cell r="H379">
            <v>61.058270000000014</v>
          </cell>
          <cell r="I379">
            <v>0</v>
          </cell>
          <cell r="J379">
            <v>0.92891000000000012</v>
          </cell>
        </row>
        <row r="380">
          <cell r="A380">
            <v>482044</v>
          </cell>
          <cell r="B380">
            <v>48</v>
          </cell>
          <cell r="C380">
            <v>105</v>
          </cell>
          <cell r="D380" t="str">
            <v>Exploración Coatzacoalcos</v>
          </cell>
          <cell r="E380">
            <v>2044</v>
          </cell>
          <cell r="F380">
            <v>41.893810000000002</v>
          </cell>
          <cell r="G380">
            <v>50.565809999999999</v>
          </cell>
          <cell r="H380">
            <v>50.565809999999999</v>
          </cell>
          <cell r="I380">
            <v>0</v>
          </cell>
          <cell r="J380">
            <v>0.77526000000000006</v>
          </cell>
        </row>
        <row r="381">
          <cell r="A381">
            <v>482045</v>
          </cell>
          <cell r="B381">
            <v>48</v>
          </cell>
          <cell r="C381">
            <v>105</v>
          </cell>
          <cell r="D381" t="str">
            <v>Exploración Coatzacoalcos</v>
          </cell>
          <cell r="E381">
            <v>2045</v>
          </cell>
          <cell r="F381">
            <v>35.307650000000002</v>
          </cell>
          <cell r="G381">
            <v>42.041090000000004</v>
          </cell>
          <cell r="H381">
            <v>42.041090000000004</v>
          </cell>
          <cell r="I381">
            <v>0</v>
          </cell>
          <cell r="J381">
            <v>0.64995999999999998</v>
          </cell>
        </row>
        <row r="382">
          <cell r="A382">
            <v>482046</v>
          </cell>
          <cell r="B382">
            <v>48</v>
          </cell>
          <cell r="C382">
            <v>105</v>
          </cell>
          <cell r="D382" t="str">
            <v>Exploración Coatzacoalcos</v>
          </cell>
          <cell r="E382">
            <v>2046</v>
          </cell>
          <cell r="F382">
            <v>29.844079999999998</v>
          </cell>
          <cell r="G382">
            <v>35.132750000000001</v>
          </cell>
          <cell r="H382">
            <v>35.132750000000001</v>
          </cell>
          <cell r="I382">
            <v>0</v>
          </cell>
          <cell r="J382">
            <v>0.54749000000000003</v>
          </cell>
        </row>
        <row r="383">
          <cell r="A383">
            <v>482047</v>
          </cell>
          <cell r="B383">
            <v>48</v>
          </cell>
          <cell r="C383">
            <v>105</v>
          </cell>
          <cell r="D383" t="str">
            <v>Exploración Coatzacoalcos</v>
          </cell>
          <cell r="E383">
            <v>2047</v>
          </cell>
          <cell r="F383">
            <v>25.26538</v>
          </cell>
          <cell r="G383">
            <v>29.401959999999999</v>
          </cell>
          <cell r="H383">
            <v>29.401959999999999</v>
          </cell>
          <cell r="I383">
            <v>0</v>
          </cell>
          <cell r="J383">
            <v>0.46202999999999994</v>
          </cell>
        </row>
        <row r="384">
          <cell r="A384">
            <v>482048</v>
          </cell>
          <cell r="B384">
            <v>48</v>
          </cell>
          <cell r="C384">
            <v>105</v>
          </cell>
          <cell r="D384" t="str">
            <v>Exploración Coatzacoalcos</v>
          </cell>
          <cell r="E384">
            <v>2048</v>
          </cell>
          <cell r="F384">
            <v>21.737230000000004</v>
          </cell>
          <cell r="G384">
            <v>25.127330000000004</v>
          </cell>
          <cell r="H384">
            <v>25.127330000000004</v>
          </cell>
          <cell r="I384">
            <v>0</v>
          </cell>
          <cell r="J384">
            <v>0.39660999999999996</v>
          </cell>
        </row>
        <row r="385">
          <cell r="A385">
            <v>482049</v>
          </cell>
          <cell r="B385">
            <v>48</v>
          </cell>
          <cell r="C385">
            <v>105</v>
          </cell>
          <cell r="D385" t="str">
            <v>Exploración Coatzacoalcos</v>
          </cell>
          <cell r="E385">
            <v>2049</v>
          </cell>
          <cell r="F385">
            <v>18.501519999999999</v>
          </cell>
          <cell r="G385">
            <v>21.241369999999993</v>
          </cell>
          <cell r="H385">
            <v>21.241369999999993</v>
          </cell>
          <cell r="I385">
            <v>0</v>
          </cell>
          <cell r="J385">
            <v>0.33722999999999992</v>
          </cell>
        </row>
        <row r="386">
          <cell r="A386">
            <v>482050</v>
          </cell>
          <cell r="B386">
            <v>48</v>
          </cell>
          <cell r="C386">
            <v>105</v>
          </cell>
          <cell r="D386" t="str">
            <v>Exploración Coatzacoalcos</v>
          </cell>
          <cell r="E386">
            <v>2050</v>
          </cell>
          <cell r="F386">
            <v>15.62678</v>
          </cell>
          <cell r="G386">
            <v>17.824080000000002</v>
          </cell>
          <cell r="H386">
            <v>17.824080000000002</v>
          </cell>
          <cell r="I386">
            <v>0</v>
          </cell>
          <cell r="J386">
            <v>0.28450999999999999</v>
          </cell>
        </row>
        <row r="387">
          <cell r="A387">
            <v>482051</v>
          </cell>
          <cell r="B387">
            <v>48</v>
          </cell>
          <cell r="C387">
            <v>105</v>
          </cell>
          <cell r="D387" t="str">
            <v>Exploración Coatzacoalcos</v>
          </cell>
          <cell r="E387">
            <v>2051</v>
          </cell>
          <cell r="F387">
            <v>13.478489999999999</v>
          </cell>
          <cell r="G387">
            <v>15.132999999999997</v>
          </cell>
          <cell r="H387">
            <v>15.132999999999997</v>
          </cell>
          <cell r="I387">
            <v>0</v>
          </cell>
          <cell r="J387">
            <v>0.24473</v>
          </cell>
        </row>
        <row r="388">
          <cell r="A388">
            <v>482052</v>
          </cell>
          <cell r="B388">
            <v>48</v>
          </cell>
          <cell r="C388">
            <v>105</v>
          </cell>
          <cell r="D388" t="str">
            <v>Exploración Coatzacoalcos</v>
          </cell>
          <cell r="E388">
            <v>2052</v>
          </cell>
          <cell r="F388">
            <v>11.584119999999999</v>
          </cell>
          <cell r="G388">
            <v>12.865350000000001</v>
          </cell>
          <cell r="H388">
            <v>12.865350000000001</v>
          </cell>
          <cell r="I388">
            <v>0</v>
          </cell>
          <cell r="J388">
            <v>0.20974999999999999</v>
          </cell>
        </row>
        <row r="389">
          <cell r="A389">
            <v>482053</v>
          </cell>
          <cell r="B389">
            <v>48</v>
          </cell>
          <cell r="C389">
            <v>105</v>
          </cell>
          <cell r="D389" t="str">
            <v>Exploración Coatzacoalcos</v>
          </cell>
          <cell r="E389">
            <v>2053</v>
          </cell>
          <cell r="F389">
            <v>9.8639900000000011</v>
          </cell>
          <cell r="G389">
            <v>10.858930000000001</v>
          </cell>
          <cell r="H389">
            <v>10.858930000000001</v>
          </cell>
          <cell r="I389">
            <v>0</v>
          </cell>
          <cell r="J389">
            <v>0.17843999999999999</v>
          </cell>
        </row>
        <row r="390">
          <cell r="A390">
            <v>482054</v>
          </cell>
          <cell r="B390">
            <v>48</v>
          </cell>
          <cell r="C390">
            <v>105</v>
          </cell>
          <cell r="D390" t="str">
            <v>Exploración Coatzacoalcos</v>
          </cell>
          <cell r="E390">
            <v>2054</v>
          </cell>
          <cell r="F390">
            <v>8.3652499999999996</v>
          </cell>
          <cell r="G390">
            <v>9.1305599999999973</v>
          </cell>
          <cell r="H390">
            <v>9.1305599999999973</v>
          </cell>
          <cell r="I390">
            <v>0</v>
          </cell>
          <cell r="J390">
            <v>0.15114</v>
          </cell>
        </row>
        <row r="391">
          <cell r="A391">
            <v>482055</v>
          </cell>
          <cell r="B391">
            <v>48</v>
          </cell>
          <cell r="C391">
            <v>105</v>
          </cell>
          <cell r="D391" t="str">
            <v>Exploración Coatzacoalcos</v>
          </cell>
          <cell r="E391">
            <v>2055</v>
          </cell>
          <cell r="F391">
            <v>7.0584500000000006</v>
          </cell>
          <cell r="G391">
            <v>7.6247500000000006</v>
          </cell>
          <cell r="H391">
            <v>7.6247500000000006</v>
          </cell>
          <cell r="I391">
            <v>0</v>
          </cell>
          <cell r="J391">
            <v>0.12734999999999999</v>
          </cell>
        </row>
        <row r="392">
          <cell r="A392">
            <v>482056</v>
          </cell>
          <cell r="B392">
            <v>48</v>
          </cell>
          <cell r="C392">
            <v>105</v>
          </cell>
          <cell r="D392" t="str">
            <v>Exploración Coatzacoalcos</v>
          </cell>
          <cell r="E392">
            <v>2056</v>
          </cell>
          <cell r="F392">
            <v>5.9424799999999998</v>
          </cell>
          <cell r="G392">
            <v>6.3634000000000004</v>
          </cell>
          <cell r="H392">
            <v>6.3634000000000004</v>
          </cell>
          <cell r="I392">
            <v>0</v>
          </cell>
          <cell r="J392">
            <v>0.10729</v>
          </cell>
        </row>
        <row r="393">
          <cell r="A393">
            <v>482057</v>
          </cell>
          <cell r="B393">
            <v>48</v>
          </cell>
          <cell r="C393">
            <v>105</v>
          </cell>
          <cell r="D393" t="str">
            <v>Exploración Coatzacoalcos</v>
          </cell>
          <cell r="E393">
            <v>2057</v>
          </cell>
          <cell r="F393">
            <v>4.9542400000000004</v>
          </cell>
          <cell r="G393">
            <v>5.2900300000000007</v>
          </cell>
          <cell r="H393">
            <v>5.2900300000000007</v>
          </cell>
          <cell r="I393">
            <v>0</v>
          </cell>
          <cell r="J393">
            <v>8.9630000000000001E-2</v>
          </cell>
        </row>
        <row r="394">
          <cell r="A394">
            <v>482058</v>
          </cell>
          <cell r="B394">
            <v>48</v>
          </cell>
          <cell r="C394">
            <v>105</v>
          </cell>
          <cell r="D394" t="str">
            <v>Exploración Coatzacoalcos</v>
          </cell>
          <cell r="E394">
            <v>2058</v>
          </cell>
          <cell r="F394">
            <v>3.9501699999999995</v>
          </cell>
          <cell r="G394">
            <v>4.2277199999999997</v>
          </cell>
          <cell r="H394">
            <v>4.2277199999999997</v>
          </cell>
          <cell r="I394">
            <v>0</v>
          </cell>
          <cell r="J394">
            <v>7.1580000000000005E-2</v>
          </cell>
        </row>
        <row r="395">
          <cell r="A395">
            <v>482059</v>
          </cell>
          <cell r="B395">
            <v>48</v>
          </cell>
          <cell r="C395">
            <v>105</v>
          </cell>
          <cell r="D395" t="str">
            <v>Exploración Coatzacoalcos</v>
          </cell>
          <cell r="E395">
            <v>2059</v>
          </cell>
          <cell r="F395">
            <v>2.6901499999999996</v>
          </cell>
          <cell r="G395">
            <v>2.9459499999999994</v>
          </cell>
          <cell r="H395">
            <v>2.9459499999999994</v>
          </cell>
          <cell r="I395">
            <v>0</v>
          </cell>
          <cell r="J395">
            <v>4.913E-2</v>
          </cell>
        </row>
        <row r="396">
          <cell r="A396">
            <v>492011</v>
          </cell>
          <cell r="B396">
            <v>49</v>
          </cell>
          <cell r="C396">
            <v>106</v>
          </cell>
          <cell r="D396" t="str">
            <v>Exploración Comalcalco</v>
          </cell>
          <cell r="E396">
            <v>2011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</row>
        <row r="397">
          <cell r="A397">
            <v>492012</v>
          </cell>
          <cell r="B397">
            <v>49</v>
          </cell>
          <cell r="C397">
            <v>106</v>
          </cell>
          <cell r="D397" t="str">
            <v>Exploración Comalcalco</v>
          </cell>
          <cell r="E397">
            <v>2012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</row>
        <row r="398">
          <cell r="A398">
            <v>492013</v>
          </cell>
          <cell r="B398">
            <v>49</v>
          </cell>
          <cell r="C398">
            <v>106</v>
          </cell>
          <cell r="D398" t="str">
            <v>Exploración Comalcalco</v>
          </cell>
          <cell r="E398">
            <v>2013</v>
          </cell>
          <cell r="F398">
            <v>4.2948500000000003</v>
          </cell>
          <cell r="G398">
            <v>7.8398099999999999</v>
          </cell>
          <cell r="H398">
            <v>7.8398099999999999</v>
          </cell>
          <cell r="I398">
            <v>0</v>
          </cell>
          <cell r="J398">
            <v>0.80282999999999993</v>
          </cell>
        </row>
        <row r="399">
          <cell r="A399">
            <v>492014</v>
          </cell>
          <cell r="B399">
            <v>49</v>
          </cell>
          <cell r="C399">
            <v>106</v>
          </cell>
          <cell r="D399" t="str">
            <v>Exploración Comalcalco</v>
          </cell>
          <cell r="E399">
            <v>2014</v>
          </cell>
          <cell r="F399">
            <v>19.44004</v>
          </cell>
          <cell r="G399">
            <v>31.899700000000003</v>
          </cell>
          <cell r="H399">
            <v>31.899700000000003</v>
          </cell>
          <cell r="I399">
            <v>0</v>
          </cell>
          <cell r="J399">
            <v>3.2368399999999999</v>
          </cell>
        </row>
        <row r="400">
          <cell r="A400">
            <v>492015</v>
          </cell>
          <cell r="B400">
            <v>49</v>
          </cell>
          <cell r="C400">
            <v>106</v>
          </cell>
          <cell r="D400" t="str">
            <v>Exploración Comalcalco</v>
          </cell>
          <cell r="E400">
            <v>2015</v>
          </cell>
          <cell r="F400">
            <v>38.454100000000004</v>
          </cell>
          <cell r="G400">
            <v>56.982480000000002</v>
          </cell>
          <cell r="H400">
            <v>56.982480000000002</v>
          </cell>
          <cell r="I400">
            <v>0</v>
          </cell>
          <cell r="J400">
            <v>5.6699200000000003</v>
          </cell>
        </row>
        <row r="401">
          <cell r="A401">
            <v>492016</v>
          </cell>
          <cell r="B401">
            <v>49</v>
          </cell>
          <cell r="C401">
            <v>106</v>
          </cell>
          <cell r="D401" t="str">
            <v>Exploración Comalcalco</v>
          </cell>
          <cell r="E401">
            <v>2016</v>
          </cell>
          <cell r="F401">
            <v>68.559229999999999</v>
          </cell>
          <cell r="G401">
            <v>97.931210000000007</v>
          </cell>
          <cell r="H401">
            <v>97.931210000000007</v>
          </cell>
          <cell r="I401">
            <v>0</v>
          </cell>
          <cell r="J401">
            <v>9.5269499999999994</v>
          </cell>
        </row>
        <row r="402">
          <cell r="A402">
            <v>492017</v>
          </cell>
          <cell r="B402">
            <v>49</v>
          </cell>
          <cell r="C402">
            <v>106</v>
          </cell>
          <cell r="D402" t="str">
            <v>Exploración Comalcalco</v>
          </cell>
          <cell r="E402">
            <v>2017</v>
          </cell>
          <cell r="F402">
            <v>82.570610000000002</v>
          </cell>
          <cell r="G402">
            <v>120.48797999999998</v>
          </cell>
          <cell r="H402">
            <v>120.48797999999998</v>
          </cell>
          <cell r="I402">
            <v>0</v>
          </cell>
          <cell r="J402">
            <v>11.77979</v>
          </cell>
        </row>
        <row r="403">
          <cell r="A403">
            <v>492018</v>
          </cell>
          <cell r="B403">
            <v>49</v>
          </cell>
          <cell r="C403">
            <v>106</v>
          </cell>
          <cell r="D403" t="str">
            <v>Exploración Comalcalco</v>
          </cell>
          <cell r="E403">
            <v>2018</v>
          </cell>
          <cell r="F403">
            <v>95.032770000000014</v>
          </cell>
          <cell r="G403">
            <v>140.59814999999998</v>
          </cell>
          <cell r="H403">
            <v>140.59814999999998</v>
          </cell>
          <cell r="I403">
            <v>0</v>
          </cell>
          <cell r="J403">
            <v>13.744300000000001</v>
          </cell>
        </row>
        <row r="404">
          <cell r="A404">
            <v>492019</v>
          </cell>
          <cell r="B404">
            <v>49</v>
          </cell>
          <cell r="C404">
            <v>106</v>
          </cell>
          <cell r="D404" t="str">
            <v>Exploración Comalcalco</v>
          </cell>
          <cell r="E404">
            <v>2019</v>
          </cell>
          <cell r="F404">
            <v>96.54140000000001</v>
          </cell>
          <cell r="G404">
            <v>146.08386000000002</v>
          </cell>
          <cell r="H404">
            <v>146.08386000000002</v>
          </cell>
          <cell r="I404">
            <v>0</v>
          </cell>
          <cell r="J404">
            <v>14.273580000000001</v>
          </cell>
        </row>
        <row r="405">
          <cell r="A405">
            <v>492020</v>
          </cell>
          <cell r="B405">
            <v>49</v>
          </cell>
          <cell r="C405">
            <v>106</v>
          </cell>
          <cell r="D405" t="str">
            <v>Exploración Comalcalco</v>
          </cell>
          <cell r="E405">
            <v>2020</v>
          </cell>
          <cell r="F405">
            <v>93.153440000000003</v>
          </cell>
          <cell r="G405">
            <v>142.29117999999997</v>
          </cell>
          <cell r="H405">
            <v>142.29117999999997</v>
          </cell>
          <cell r="I405">
            <v>0</v>
          </cell>
          <cell r="J405">
            <v>13.946910000000003</v>
          </cell>
        </row>
        <row r="406">
          <cell r="A406">
            <v>492021</v>
          </cell>
          <cell r="B406">
            <v>49</v>
          </cell>
          <cell r="C406">
            <v>106</v>
          </cell>
          <cell r="D406" t="str">
            <v>Exploración Comalcalco</v>
          </cell>
          <cell r="E406">
            <v>2021</v>
          </cell>
          <cell r="F406">
            <v>90.597429999999989</v>
          </cell>
          <cell r="G406">
            <v>138.50448</v>
          </cell>
          <cell r="H406">
            <v>138.50448</v>
          </cell>
          <cell r="I406">
            <v>0</v>
          </cell>
          <cell r="J406">
            <v>13.592970000000001</v>
          </cell>
        </row>
        <row r="407">
          <cell r="A407">
            <v>492022</v>
          </cell>
          <cell r="B407">
            <v>49</v>
          </cell>
          <cell r="C407">
            <v>106</v>
          </cell>
          <cell r="D407" t="str">
            <v>Exploración Comalcalco</v>
          </cell>
          <cell r="E407">
            <v>2022</v>
          </cell>
          <cell r="F407">
            <v>87.840060000000008</v>
          </cell>
          <cell r="G407">
            <v>133.27843999999999</v>
          </cell>
          <cell r="H407">
            <v>133.27843999999999</v>
          </cell>
          <cell r="I407">
            <v>0</v>
          </cell>
          <cell r="J407">
            <v>13.09975</v>
          </cell>
        </row>
        <row r="408">
          <cell r="A408">
            <v>492023</v>
          </cell>
          <cell r="B408">
            <v>49</v>
          </cell>
          <cell r="C408">
            <v>106</v>
          </cell>
          <cell r="D408" t="str">
            <v>Exploración Comalcalco</v>
          </cell>
          <cell r="E408">
            <v>2023</v>
          </cell>
          <cell r="F408">
            <v>88.954619999999991</v>
          </cell>
          <cell r="G408">
            <v>136.54016000000001</v>
          </cell>
          <cell r="H408">
            <v>136.54016000000001</v>
          </cell>
          <cell r="I408">
            <v>0</v>
          </cell>
          <cell r="J408">
            <v>13.506709999999998</v>
          </cell>
        </row>
        <row r="409">
          <cell r="A409">
            <v>492024</v>
          </cell>
          <cell r="B409">
            <v>49</v>
          </cell>
          <cell r="C409">
            <v>106</v>
          </cell>
          <cell r="D409" t="str">
            <v>Exploración Comalcalco</v>
          </cell>
          <cell r="E409">
            <v>2024</v>
          </cell>
          <cell r="F409">
            <v>92.587580000000003</v>
          </cell>
          <cell r="G409">
            <v>143.01760000000002</v>
          </cell>
          <cell r="H409">
            <v>143.01760000000002</v>
          </cell>
          <cell r="I409">
            <v>0</v>
          </cell>
          <cell r="J409">
            <v>14.126860000000002</v>
          </cell>
        </row>
        <row r="410">
          <cell r="A410">
            <v>492025</v>
          </cell>
          <cell r="B410">
            <v>49</v>
          </cell>
          <cell r="C410">
            <v>106</v>
          </cell>
          <cell r="D410" t="str">
            <v>Exploración Comalcalco</v>
          </cell>
          <cell r="E410">
            <v>2025</v>
          </cell>
          <cell r="F410">
            <v>93.887850000000014</v>
          </cell>
          <cell r="G410">
            <v>143.93012000000002</v>
          </cell>
          <cell r="H410">
            <v>143.93012000000002</v>
          </cell>
          <cell r="I410">
            <v>0</v>
          </cell>
          <cell r="J410">
            <v>14.125909999999999</v>
          </cell>
        </row>
        <row r="411">
          <cell r="A411">
            <v>492026</v>
          </cell>
          <cell r="B411">
            <v>49</v>
          </cell>
          <cell r="C411">
            <v>106</v>
          </cell>
          <cell r="D411" t="str">
            <v>Exploración Comalcalco</v>
          </cell>
          <cell r="E411">
            <v>2026</v>
          </cell>
          <cell r="F411">
            <v>90.544939999999983</v>
          </cell>
          <cell r="G411">
            <v>136.56552000000002</v>
          </cell>
          <cell r="H411">
            <v>136.56552000000002</v>
          </cell>
          <cell r="I411">
            <v>0</v>
          </cell>
          <cell r="J411">
            <v>13.3005</v>
          </cell>
        </row>
        <row r="412">
          <cell r="A412">
            <v>492027</v>
          </cell>
          <cell r="B412">
            <v>49</v>
          </cell>
          <cell r="C412">
            <v>106</v>
          </cell>
          <cell r="D412" t="str">
            <v>Exploración Comalcalco</v>
          </cell>
          <cell r="E412">
            <v>2027</v>
          </cell>
          <cell r="F412">
            <v>85.764139999999998</v>
          </cell>
          <cell r="G412">
            <v>130.68719999999999</v>
          </cell>
          <cell r="H412">
            <v>130.68719999999999</v>
          </cell>
          <cell r="I412">
            <v>0</v>
          </cell>
          <cell r="J412">
            <v>12.031789999999997</v>
          </cell>
        </row>
        <row r="413">
          <cell r="A413">
            <v>492028</v>
          </cell>
          <cell r="B413">
            <v>49</v>
          </cell>
          <cell r="C413">
            <v>106</v>
          </cell>
          <cell r="D413" t="str">
            <v>Exploración Comalcalco</v>
          </cell>
          <cell r="E413">
            <v>2028</v>
          </cell>
          <cell r="F413">
            <v>80.531820000000025</v>
          </cell>
          <cell r="G413">
            <v>120.61166999999999</v>
          </cell>
          <cell r="H413">
            <v>120.61166999999999</v>
          </cell>
          <cell r="I413">
            <v>0</v>
          </cell>
          <cell r="J413">
            <v>10.704050000000002</v>
          </cell>
        </row>
        <row r="414">
          <cell r="A414">
            <v>492029</v>
          </cell>
          <cell r="B414">
            <v>49</v>
          </cell>
          <cell r="C414">
            <v>106</v>
          </cell>
          <cell r="D414" t="str">
            <v>Exploración Comalcalco</v>
          </cell>
          <cell r="E414">
            <v>2029</v>
          </cell>
          <cell r="F414">
            <v>76.663069999999976</v>
          </cell>
          <cell r="G414">
            <v>110.5301</v>
          </cell>
          <cell r="H414">
            <v>110.5301</v>
          </cell>
          <cell r="I414">
            <v>0</v>
          </cell>
          <cell r="J414">
            <v>9.6028400000000005</v>
          </cell>
        </row>
        <row r="415">
          <cell r="A415">
            <v>492030</v>
          </cell>
          <cell r="B415">
            <v>49</v>
          </cell>
          <cell r="C415">
            <v>106</v>
          </cell>
          <cell r="D415" t="str">
            <v>Exploración Comalcalco</v>
          </cell>
          <cell r="E415">
            <v>2030</v>
          </cell>
          <cell r="F415">
            <v>70.923280000000005</v>
          </cell>
          <cell r="G415">
            <v>100.5984</v>
          </cell>
          <cell r="H415">
            <v>100.5984</v>
          </cell>
          <cell r="I415">
            <v>0</v>
          </cell>
          <cell r="J415">
            <v>8.6788500000000006</v>
          </cell>
        </row>
        <row r="416">
          <cell r="A416">
            <v>492031</v>
          </cell>
          <cell r="B416">
            <v>49</v>
          </cell>
          <cell r="C416">
            <v>106</v>
          </cell>
          <cell r="D416" t="str">
            <v>Exploración Comalcalco</v>
          </cell>
          <cell r="E416">
            <v>2031</v>
          </cell>
          <cell r="F416">
            <v>69.658349999999999</v>
          </cell>
          <cell r="G416">
            <v>92.949979999999996</v>
          </cell>
          <cell r="H416">
            <v>92.949979999999996</v>
          </cell>
          <cell r="I416">
            <v>0</v>
          </cell>
          <cell r="J416">
            <v>7.7972100000000006</v>
          </cell>
        </row>
        <row r="417">
          <cell r="A417">
            <v>492032</v>
          </cell>
          <cell r="B417">
            <v>49</v>
          </cell>
          <cell r="C417">
            <v>106</v>
          </cell>
          <cell r="D417" t="str">
            <v>Exploración Comalcalco</v>
          </cell>
          <cell r="E417">
            <v>2032</v>
          </cell>
          <cell r="F417">
            <v>61.921029999999995</v>
          </cell>
          <cell r="G417">
            <v>81.37951000000001</v>
          </cell>
          <cell r="H417">
            <v>81.37951000000001</v>
          </cell>
          <cell r="I417">
            <v>0</v>
          </cell>
          <cell r="J417">
            <v>6.788759999999999</v>
          </cell>
        </row>
        <row r="418">
          <cell r="A418">
            <v>492033</v>
          </cell>
          <cell r="B418">
            <v>49</v>
          </cell>
          <cell r="C418">
            <v>106</v>
          </cell>
          <cell r="D418" t="str">
            <v>Exploración Comalcalco</v>
          </cell>
          <cell r="E418">
            <v>2033</v>
          </cell>
          <cell r="F418">
            <v>55.21369</v>
          </cell>
          <cell r="G418">
            <v>71.163899999999998</v>
          </cell>
          <cell r="H418">
            <v>71.163899999999998</v>
          </cell>
          <cell r="I418">
            <v>0</v>
          </cell>
          <cell r="J418">
            <v>5.8887200000000002</v>
          </cell>
        </row>
        <row r="419">
          <cell r="A419">
            <v>492034</v>
          </cell>
          <cell r="B419">
            <v>49</v>
          </cell>
          <cell r="C419">
            <v>106</v>
          </cell>
          <cell r="D419" t="str">
            <v>Exploración Comalcalco</v>
          </cell>
          <cell r="E419">
            <v>2034</v>
          </cell>
          <cell r="F419">
            <v>47.616310000000006</v>
          </cell>
          <cell r="G419">
            <v>61.332839999999997</v>
          </cell>
          <cell r="H419">
            <v>61.332839999999997</v>
          </cell>
          <cell r="I419">
            <v>0</v>
          </cell>
          <cell r="J419">
            <v>5.0796900000000011</v>
          </cell>
        </row>
        <row r="420">
          <cell r="A420">
            <v>492035</v>
          </cell>
          <cell r="B420">
            <v>49</v>
          </cell>
          <cell r="C420">
            <v>106</v>
          </cell>
          <cell r="D420" t="str">
            <v>Exploración Comalcalco</v>
          </cell>
          <cell r="E420">
            <v>2035</v>
          </cell>
          <cell r="F420">
            <v>40.444040000000001</v>
          </cell>
          <cell r="G420">
            <v>52.645619999999994</v>
          </cell>
          <cell r="H420">
            <v>52.645619999999994</v>
          </cell>
          <cell r="I420">
            <v>0</v>
          </cell>
          <cell r="J420">
            <v>4.3733200000000005</v>
          </cell>
        </row>
        <row r="421">
          <cell r="A421">
            <v>492036</v>
          </cell>
          <cell r="B421">
            <v>49</v>
          </cell>
          <cell r="C421">
            <v>106</v>
          </cell>
          <cell r="D421" t="str">
            <v>Exploración Comalcalco</v>
          </cell>
          <cell r="E421">
            <v>2036</v>
          </cell>
          <cell r="F421">
            <v>34.814630000000001</v>
          </cell>
          <cell r="G421">
            <v>45.615729999999992</v>
          </cell>
          <cell r="H421">
            <v>45.615729999999992</v>
          </cell>
          <cell r="I421">
            <v>0</v>
          </cell>
          <cell r="J421">
            <v>3.7986200000000001</v>
          </cell>
        </row>
        <row r="422">
          <cell r="A422">
            <v>492037</v>
          </cell>
          <cell r="B422">
            <v>49</v>
          </cell>
          <cell r="C422">
            <v>106</v>
          </cell>
          <cell r="D422" t="str">
            <v>Exploración Comalcalco</v>
          </cell>
          <cell r="E422">
            <v>2037</v>
          </cell>
          <cell r="F422">
            <v>29.907720000000001</v>
          </cell>
          <cell r="G422">
            <v>40.930699999999995</v>
          </cell>
          <cell r="H422">
            <v>40.930699999999995</v>
          </cell>
          <cell r="I422">
            <v>0</v>
          </cell>
          <cell r="J422">
            <v>3.3200799999999999</v>
          </cell>
        </row>
        <row r="423">
          <cell r="A423">
            <v>492038</v>
          </cell>
          <cell r="B423">
            <v>49</v>
          </cell>
          <cell r="C423">
            <v>106</v>
          </cell>
          <cell r="D423" t="str">
            <v>Exploración Comalcalco</v>
          </cell>
          <cell r="E423">
            <v>2038</v>
          </cell>
          <cell r="F423">
            <v>25.616869999999995</v>
          </cell>
          <cell r="G423">
            <v>35.754300000000001</v>
          </cell>
          <cell r="H423">
            <v>35.754300000000001</v>
          </cell>
          <cell r="I423">
            <v>0</v>
          </cell>
          <cell r="J423">
            <v>2.9072800000000001</v>
          </cell>
        </row>
        <row r="424">
          <cell r="A424">
            <v>492039</v>
          </cell>
          <cell r="B424">
            <v>49</v>
          </cell>
          <cell r="C424">
            <v>106</v>
          </cell>
          <cell r="D424" t="str">
            <v>Exploración Comalcalco</v>
          </cell>
          <cell r="E424">
            <v>2039</v>
          </cell>
          <cell r="F424">
            <v>22.108079999999994</v>
          </cell>
          <cell r="G424">
            <v>31.146460000000001</v>
          </cell>
          <cell r="H424">
            <v>31.146460000000001</v>
          </cell>
          <cell r="I424">
            <v>0</v>
          </cell>
          <cell r="J424">
            <v>2.5526100000000005</v>
          </cell>
        </row>
        <row r="425">
          <cell r="A425">
            <v>492040</v>
          </cell>
          <cell r="B425">
            <v>49</v>
          </cell>
          <cell r="C425">
            <v>106</v>
          </cell>
          <cell r="D425" t="str">
            <v>Exploración Comalcalco</v>
          </cell>
          <cell r="E425">
            <v>2040</v>
          </cell>
          <cell r="F425">
            <v>19.225639999999999</v>
          </cell>
          <cell r="G425">
            <v>27.333970000000001</v>
          </cell>
          <cell r="H425">
            <v>27.333970000000001</v>
          </cell>
          <cell r="I425">
            <v>0</v>
          </cell>
          <cell r="J425">
            <v>2.2545699999999997</v>
          </cell>
        </row>
        <row r="426">
          <cell r="A426">
            <v>492041</v>
          </cell>
          <cell r="B426">
            <v>49</v>
          </cell>
          <cell r="C426">
            <v>106</v>
          </cell>
          <cell r="D426" t="str">
            <v>Exploración Comalcalco</v>
          </cell>
          <cell r="E426">
            <v>2041</v>
          </cell>
          <cell r="F426">
            <v>16.729429999999997</v>
          </cell>
          <cell r="G426">
            <v>24.018839999999997</v>
          </cell>
          <cell r="H426">
            <v>24.018839999999997</v>
          </cell>
          <cell r="I426">
            <v>0</v>
          </cell>
          <cell r="J426">
            <v>1.9953799999999999</v>
          </cell>
        </row>
        <row r="427">
          <cell r="A427">
            <v>492042</v>
          </cell>
          <cell r="B427">
            <v>49</v>
          </cell>
          <cell r="C427">
            <v>106</v>
          </cell>
          <cell r="D427" t="str">
            <v>Exploración Comalcalco</v>
          </cell>
          <cell r="E427">
            <v>2042</v>
          </cell>
          <cell r="F427">
            <v>14.592760000000004</v>
          </cell>
          <cell r="G427">
            <v>21.137699999999999</v>
          </cell>
          <cell r="H427">
            <v>21.137699999999999</v>
          </cell>
          <cell r="I427">
            <v>0</v>
          </cell>
          <cell r="J427">
            <v>1.7679700000000007</v>
          </cell>
        </row>
        <row r="428">
          <cell r="A428">
            <v>492043</v>
          </cell>
          <cell r="B428">
            <v>49</v>
          </cell>
          <cell r="C428">
            <v>106</v>
          </cell>
          <cell r="D428" t="str">
            <v>Exploración Comalcalco</v>
          </cell>
          <cell r="E428">
            <v>2043</v>
          </cell>
          <cell r="F428">
            <v>12.67836</v>
          </cell>
          <cell r="G428">
            <v>18.55912</v>
          </cell>
          <cell r="H428">
            <v>18.55912</v>
          </cell>
          <cell r="I428">
            <v>0</v>
          </cell>
          <cell r="J428">
            <v>1.5603200000000002</v>
          </cell>
        </row>
        <row r="429">
          <cell r="A429">
            <v>492044</v>
          </cell>
          <cell r="B429">
            <v>49</v>
          </cell>
          <cell r="C429">
            <v>106</v>
          </cell>
          <cell r="D429" t="str">
            <v>Exploración Comalcalco</v>
          </cell>
          <cell r="E429">
            <v>2044</v>
          </cell>
          <cell r="F429">
            <v>11.103310000000002</v>
          </cell>
          <cell r="G429">
            <v>16.444900000000001</v>
          </cell>
          <cell r="H429">
            <v>16.444900000000001</v>
          </cell>
          <cell r="I429">
            <v>0</v>
          </cell>
          <cell r="J429">
            <v>1.3912499999999999</v>
          </cell>
        </row>
        <row r="430">
          <cell r="A430">
            <v>492045</v>
          </cell>
          <cell r="B430">
            <v>49</v>
          </cell>
          <cell r="C430">
            <v>106</v>
          </cell>
          <cell r="D430" t="str">
            <v>Exploración Comalcalco</v>
          </cell>
          <cell r="E430">
            <v>2045</v>
          </cell>
          <cell r="F430">
            <v>9.6853899999999999</v>
          </cell>
          <cell r="G430">
            <v>14.504619999999997</v>
          </cell>
          <cell r="H430">
            <v>14.504619999999997</v>
          </cell>
          <cell r="I430">
            <v>0</v>
          </cell>
          <cell r="J430">
            <v>1.23363</v>
          </cell>
        </row>
        <row r="431">
          <cell r="A431">
            <v>492046</v>
          </cell>
          <cell r="B431">
            <v>49</v>
          </cell>
          <cell r="C431">
            <v>106</v>
          </cell>
          <cell r="D431" t="str">
            <v>Exploración Comalcalco</v>
          </cell>
          <cell r="E431">
            <v>2046</v>
          </cell>
          <cell r="F431">
            <v>8.4824600000000014</v>
          </cell>
          <cell r="G431">
            <v>12.85239</v>
          </cell>
          <cell r="H431">
            <v>12.85239</v>
          </cell>
          <cell r="I431">
            <v>0</v>
          </cell>
          <cell r="J431">
            <v>1.0990900000000001</v>
          </cell>
        </row>
        <row r="432">
          <cell r="A432">
            <v>492047</v>
          </cell>
          <cell r="B432">
            <v>49</v>
          </cell>
          <cell r="C432">
            <v>106</v>
          </cell>
          <cell r="D432" t="str">
            <v>Exploración Comalcalco</v>
          </cell>
          <cell r="E432">
            <v>2047</v>
          </cell>
          <cell r="F432">
            <v>7.4404300000000001</v>
          </cell>
          <cell r="G432">
            <v>11.378489999999999</v>
          </cell>
          <cell r="H432">
            <v>11.378489999999999</v>
          </cell>
          <cell r="I432">
            <v>0</v>
          </cell>
          <cell r="J432">
            <v>0.97800000000000009</v>
          </cell>
        </row>
        <row r="433">
          <cell r="A433">
            <v>492048</v>
          </cell>
          <cell r="B433">
            <v>49</v>
          </cell>
          <cell r="C433">
            <v>106</v>
          </cell>
          <cell r="D433" t="str">
            <v>Exploración Comalcalco</v>
          </cell>
          <cell r="E433">
            <v>2048</v>
          </cell>
          <cell r="F433">
            <v>6.5305099999999996</v>
          </cell>
          <cell r="G433">
            <v>10.049769999999999</v>
          </cell>
          <cell r="H433">
            <v>10.049769999999999</v>
          </cell>
          <cell r="I433">
            <v>0</v>
          </cell>
          <cell r="J433">
            <v>0.86777999999999988</v>
          </cell>
        </row>
        <row r="434">
          <cell r="A434">
            <v>492049</v>
          </cell>
          <cell r="B434">
            <v>49</v>
          </cell>
          <cell r="C434">
            <v>106</v>
          </cell>
          <cell r="D434" t="str">
            <v>Exploración Comalcalco</v>
          </cell>
          <cell r="E434">
            <v>2049</v>
          </cell>
          <cell r="F434">
            <v>5.7075299999999993</v>
          </cell>
          <cell r="G434">
            <v>8.8342800000000015</v>
          </cell>
          <cell r="H434">
            <v>8.8342800000000015</v>
          </cell>
          <cell r="I434">
            <v>0</v>
          </cell>
          <cell r="J434">
            <v>0.76544000000000012</v>
          </cell>
        </row>
        <row r="435">
          <cell r="A435">
            <v>492050</v>
          </cell>
          <cell r="B435">
            <v>49</v>
          </cell>
          <cell r="C435">
            <v>106</v>
          </cell>
          <cell r="D435" t="str">
            <v>Exploración Comalcalco</v>
          </cell>
          <cell r="E435">
            <v>2050</v>
          </cell>
          <cell r="F435">
            <v>4.9844099999999987</v>
          </cell>
          <cell r="G435">
            <v>7.7645</v>
          </cell>
          <cell r="H435">
            <v>7.7645</v>
          </cell>
          <cell r="I435">
            <v>0</v>
          </cell>
          <cell r="J435">
            <v>0.6739900000000002</v>
          </cell>
        </row>
        <row r="436">
          <cell r="A436">
            <v>492051</v>
          </cell>
          <cell r="B436">
            <v>49</v>
          </cell>
          <cell r="C436">
            <v>106</v>
          </cell>
          <cell r="D436" t="str">
            <v>Exploración Comalcalco</v>
          </cell>
          <cell r="E436">
            <v>2051</v>
          </cell>
          <cell r="F436">
            <v>4.3943499999999993</v>
          </cell>
          <cell r="G436">
            <v>6.8832799999999992</v>
          </cell>
          <cell r="H436">
            <v>6.8832799999999992</v>
          </cell>
          <cell r="I436">
            <v>0</v>
          </cell>
          <cell r="J436">
            <v>0.59989999999999999</v>
          </cell>
        </row>
        <row r="437">
          <cell r="A437">
            <v>492052</v>
          </cell>
          <cell r="B437">
            <v>49</v>
          </cell>
          <cell r="C437">
            <v>106</v>
          </cell>
          <cell r="D437" t="str">
            <v>Exploración Comalcalco</v>
          </cell>
          <cell r="E437">
            <v>2052</v>
          </cell>
          <cell r="F437">
            <v>3.9262200000000003</v>
          </cell>
          <cell r="G437">
            <v>6.1655299999999986</v>
          </cell>
          <cell r="H437">
            <v>6.1655299999999986</v>
          </cell>
          <cell r="I437">
            <v>0</v>
          </cell>
          <cell r="J437">
            <v>0.54052000000000011</v>
          </cell>
        </row>
        <row r="438">
          <cell r="A438">
            <v>492053</v>
          </cell>
          <cell r="B438">
            <v>49</v>
          </cell>
          <cell r="C438">
            <v>106</v>
          </cell>
          <cell r="D438" t="str">
            <v>Exploración Comalcalco</v>
          </cell>
          <cell r="E438">
            <v>2053</v>
          </cell>
          <cell r="F438">
            <v>3.4944599999999997</v>
          </cell>
          <cell r="G438">
            <v>5.5294699999999999</v>
          </cell>
          <cell r="H438">
            <v>5.5294699999999999</v>
          </cell>
          <cell r="I438">
            <v>0</v>
          </cell>
          <cell r="J438">
            <v>0.48714999999999997</v>
          </cell>
        </row>
        <row r="439">
          <cell r="A439">
            <v>492054</v>
          </cell>
          <cell r="B439">
            <v>49</v>
          </cell>
          <cell r="C439">
            <v>106</v>
          </cell>
          <cell r="D439" t="str">
            <v>Exploración Comalcalco</v>
          </cell>
          <cell r="E439">
            <v>2054</v>
          </cell>
          <cell r="F439">
            <v>3.1200699999999997</v>
          </cell>
          <cell r="G439">
            <v>4.9766999999999992</v>
          </cell>
          <cell r="H439">
            <v>4.9766999999999992</v>
          </cell>
          <cell r="I439">
            <v>0</v>
          </cell>
          <cell r="J439">
            <v>0.43983999999999995</v>
          </cell>
        </row>
        <row r="440">
          <cell r="A440">
            <v>492055</v>
          </cell>
          <cell r="B440">
            <v>49</v>
          </cell>
          <cell r="C440">
            <v>106</v>
          </cell>
          <cell r="D440" t="str">
            <v>Exploración Comalcalco</v>
          </cell>
          <cell r="E440">
            <v>2055</v>
          </cell>
          <cell r="F440">
            <v>2.7643500000000003</v>
          </cell>
          <cell r="G440">
            <v>4.42645</v>
          </cell>
          <cell r="H440">
            <v>4.42645</v>
          </cell>
          <cell r="I440">
            <v>0</v>
          </cell>
          <cell r="J440">
            <v>0.39179999999999998</v>
          </cell>
        </row>
        <row r="441">
          <cell r="A441">
            <v>492056</v>
          </cell>
          <cell r="B441">
            <v>49</v>
          </cell>
          <cell r="C441">
            <v>106</v>
          </cell>
          <cell r="D441" t="str">
            <v>Exploración Comalcalco</v>
          </cell>
          <cell r="E441">
            <v>2056</v>
          </cell>
          <cell r="F441">
            <v>2.4303400000000002</v>
          </cell>
          <cell r="G441">
            <v>3.9161800000000002</v>
          </cell>
          <cell r="H441">
            <v>3.9161800000000002</v>
          </cell>
          <cell r="I441">
            <v>0</v>
          </cell>
          <cell r="J441">
            <v>0.34714</v>
          </cell>
        </row>
        <row r="442">
          <cell r="A442">
            <v>492057</v>
          </cell>
          <cell r="B442">
            <v>49</v>
          </cell>
          <cell r="C442">
            <v>106</v>
          </cell>
          <cell r="D442" t="str">
            <v>Exploración Comalcalco</v>
          </cell>
          <cell r="E442">
            <v>2057</v>
          </cell>
          <cell r="F442">
            <v>2.0763500000000001</v>
          </cell>
          <cell r="G442">
            <v>3.3725100000000001</v>
          </cell>
          <cell r="H442">
            <v>3.3725100000000001</v>
          </cell>
          <cell r="I442">
            <v>0</v>
          </cell>
          <cell r="J442">
            <v>0.29891999999999996</v>
          </cell>
        </row>
        <row r="443">
          <cell r="A443">
            <v>492058</v>
          </cell>
          <cell r="B443">
            <v>49</v>
          </cell>
          <cell r="C443">
            <v>106</v>
          </cell>
          <cell r="D443" t="str">
            <v>Exploración Comalcalco</v>
          </cell>
          <cell r="E443">
            <v>2058</v>
          </cell>
          <cell r="F443">
            <v>1.5458699999999999</v>
          </cell>
          <cell r="G443">
            <v>2.5931700000000002</v>
          </cell>
          <cell r="H443">
            <v>2.5931700000000002</v>
          </cell>
          <cell r="I443">
            <v>0</v>
          </cell>
          <cell r="J443">
            <v>0.22794999999999993</v>
          </cell>
        </row>
        <row r="444">
          <cell r="A444">
            <v>492059</v>
          </cell>
          <cell r="B444">
            <v>49</v>
          </cell>
          <cell r="C444">
            <v>106</v>
          </cell>
          <cell r="D444" t="str">
            <v>Exploración Comalcalco</v>
          </cell>
          <cell r="E444">
            <v>2059</v>
          </cell>
          <cell r="F444">
            <v>0.7002600000000001</v>
          </cell>
          <cell r="G444">
            <v>1.3371800000000003</v>
          </cell>
          <cell r="H444">
            <v>1.3371800000000003</v>
          </cell>
          <cell r="I444">
            <v>0</v>
          </cell>
          <cell r="J444">
            <v>0.11386</v>
          </cell>
        </row>
        <row r="445">
          <cell r="A445">
            <v>502011</v>
          </cell>
          <cell r="B445">
            <v>50</v>
          </cell>
          <cell r="C445">
            <v>158</v>
          </cell>
          <cell r="D445" t="str">
            <v>Exploración Integral Crudo Ligero Marino</v>
          </cell>
          <cell r="E445">
            <v>2011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</row>
        <row r="446">
          <cell r="A446">
            <v>502012</v>
          </cell>
          <cell r="B446">
            <v>50</v>
          </cell>
          <cell r="C446">
            <v>158</v>
          </cell>
          <cell r="D446" t="str">
            <v>Exploración Integral Crudo Ligero Marino</v>
          </cell>
          <cell r="E446">
            <v>2012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</row>
        <row r="447">
          <cell r="A447">
            <v>502013</v>
          </cell>
          <cell r="B447">
            <v>50</v>
          </cell>
          <cell r="C447">
            <v>158</v>
          </cell>
          <cell r="D447" t="str">
            <v>Exploración Integral Crudo Ligero Marino</v>
          </cell>
          <cell r="E447">
            <v>2013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</row>
        <row r="448">
          <cell r="A448">
            <v>502014</v>
          </cell>
          <cell r="B448">
            <v>50</v>
          </cell>
          <cell r="C448">
            <v>158</v>
          </cell>
          <cell r="D448" t="str">
            <v>Exploración Integral Crudo Ligero Marino</v>
          </cell>
          <cell r="E448">
            <v>2014</v>
          </cell>
          <cell r="F448">
            <v>6.1825799999999997</v>
          </cell>
          <cell r="G448">
            <v>11.2662</v>
          </cell>
          <cell r="H448">
            <v>11.2662</v>
          </cell>
          <cell r="I448">
            <v>0</v>
          </cell>
          <cell r="J448">
            <v>0.30375999999999997</v>
          </cell>
        </row>
        <row r="449">
          <cell r="A449">
            <v>502015</v>
          </cell>
          <cell r="B449">
            <v>50</v>
          </cell>
          <cell r="C449">
            <v>158</v>
          </cell>
          <cell r="D449" t="str">
            <v>Exploración Integral Crudo Ligero Marino</v>
          </cell>
          <cell r="E449">
            <v>2015</v>
          </cell>
          <cell r="F449">
            <v>30.91939</v>
          </cell>
          <cell r="G449">
            <v>58.52675</v>
          </cell>
          <cell r="H449">
            <v>58.52675</v>
          </cell>
          <cell r="I449">
            <v>0</v>
          </cell>
          <cell r="J449">
            <v>1.57538</v>
          </cell>
        </row>
        <row r="450">
          <cell r="A450">
            <v>502016</v>
          </cell>
          <cell r="B450">
            <v>50</v>
          </cell>
          <cell r="C450">
            <v>158</v>
          </cell>
          <cell r="D450" t="str">
            <v>Exploración Integral Crudo Ligero Marino</v>
          </cell>
          <cell r="E450">
            <v>2016</v>
          </cell>
          <cell r="F450">
            <v>75.827200000000005</v>
          </cell>
          <cell r="G450">
            <v>139.6703</v>
          </cell>
          <cell r="H450">
            <v>139.6703</v>
          </cell>
          <cell r="I450">
            <v>0</v>
          </cell>
          <cell r="J450">
            <v>3.6391099999999996</v>
          </cell>
        </row>
        <row r="451">
          <cell r="A451">
            <v>502017</v>
          </cell>
          <cell r="B451">
            <v>50</v>
          </cell>
          <cell r="C451">
            <v>158</v>
          </cell>
          <cell r="D451" t="str">
            <v>Exploración Integral Crudo Ligero Marino</v>
          </cell>
          <cell r="E451">
            <v>2017</v>
          </cell>
          <cell r="F451">
            <v>126.54834999999999</v>
          </cell>
          <cell r="G451">
            <v>255.50640000000001</v>
          </cell>
          <cell r="H451">
            <v>255.50640000000001</v>
          </cell>
          <cell r="I451">
            <v>0</v>
          </cell>
          <cell r="J451">
            <v>6.6087800000000003</v>
          </cell>
        </row>
        <row r="452">
          <cell r="A452">
            <v>502018</v>
          </cell>
          <cell r="B452">
            <v>50</v>
          </cell>
          <cell r="C452">
            <v>158</v>
          </cell>
          <cell r="D452" t="str">
            <v>Exploración Integral Crudo Ligero Marino</v>
          </cell>
          <cell r="E452">
            <v>2018</v>
          </cell>
          <cell r="F452">
            <v>159.42957999999999</v>
          </cell>
          <cell r="G452">
            <v>395.82820999999996</v>
          </cell>
          <cell r="H452">
            <v>395.82820999999996</v>
          </cell>
          <cell r="I452">
            <v>0</v>
          </cell>
          <cell r="J452">
            <v>10.430990000000001</v>
          </cell>
        </row>
        <row r="453">
          <cell r="A453">
            <v>502019</v>
          </cell>
          <cell r="B453">
            <v>50</v>
          </cell>
          <cell r="C453">
            <v>158</v>
          </cell>
          <cell r="D453" t="str">
            <v>Exploración Integral Crudo Ligero Marino</v>
          </cell>
          <cell r="E453">
            <v>2019</v>
          </cell>
          <cell r="F453">
            <v>181.6328</v>
          </cell>
          <cell r="G453">
            <v>458.3229</v>
          </cell>
          <cell r="H453">
            <v>458.3229</v>
          </cell>
          <cell r="I453">
            <v>0</v>
          </cell>
          <cell r="J453">
            <v>11.878099999999998</v>
          </cell>
        </row>
        <row r="454">
          <cell r="A454">
            <v>502020</v>
          </cell>
          <cell r="B454">
            <v>50</v>
          </cell>
          <cell r="C454">
            <v>158</v>
          </cell>
          <cell r="D454" t="str">
            <v>Exploración Integral Crudo Ligero Marino</v>
          </cell>
          <cell r="E454">
            <v>2020</v>
          </cell>
          <cell r="F454">
            <v>201.22434000000001</v>
          </cell>
          <cell r="G454">
            <v>492.79755</v>
          </cell>
          <cell r="H454">
            <v>492.79755</v>
          </cell>
          <cell r="I454">
            <v>0</v>
          </cell>
          <cell r="J454">
            <v>12.25426</v>
          </cell>
        </row>
        <row r="455">
          <cell r="A455">
            <v>502021</v>
          </cell>
          <cell r="B455">
            <v>50</v>
          </cell>
          <cell r="C455">
            <v>158</v>
          </cell>
          <cell r="D455" t="str">
            <v>Exploración Integral Crudo Ligero Marino</v>
          </cell>
          <cell r="E455">
            <v>2021</v>
          </cell>
          <cell r="F455">
            <v>219.24692000000002</v>
          </cell>
          <cell r="G455">
            <v>502.88396</v>
          </cell>
          <cell r="H455">
            <v>502.88396</v>
          </cell>
          <cell r="I455">
            <v>0</v>
          </cell>
          <cell r="J455">
            <v>12.523080000000002</v>
          </cell>
        </row>
        <row r="456">
          <cell r="A456">
            <v>502022</v>
          </cell>
          <cell r="B456">
            <v>50</v>
          </cell>
          <cell r="C456">
            <v>158</v>
          </cell>
          <cell r="D456" t="str">
            <v>Exploración Integral Crudo Ligero Marino</v>
          </cell>
          <cell r="E456">
            <v>2022</v>
          </cell>
          <cell r="F456">
            <v>253.97769999999997</v>
          </cell>
          <cell r="G456">
            <v>531.36586</v>
          </cell>
          <cell r="H456">
            <v>531.36586</v>
          </cell>
          <cell r="I456">
            <v>0</v>
          </cell>
          <cell r="J456">
            <v>13.384239999999998</v>
          </cell>
        </row>
        <row r="457">
          <cell r="A457">
            <v>502023</v>
          </cell>
          <cell r="B457">
            <v>50</v>
          </cell>
          <cell r="C457">
            <v>158</v>
          </cell>
          <cell r="D457" t="str">
            <v>Exploración Integral Crudo Ligero Marino</v>
          </cell>
          <cell r="E457">
            <v>2023</v>
          </cell>
          <cell r="F457">
            <v>262.68810000000002</v>
          </cell>
          <cell r="G457">
            <v>494.24739999999997</v>
          </cell>
          <cell r="H457">
            <v>494.24739999999997</v>
          </cell>
          <cell r="I457">
            <v>0</v>
          </cell>
          <cell r="J457">
            <v>12.279220000000002</v>
          </cell>
        </row>
        <row r="458">
          <cell r="A458">
            <v>502024</v>
          </cell>
          <cell r="B458">
            <v>50</v>
          </cell>
          <cell r="C458">
            <v>158</v>
          </cell>
          <cell r="D458" t="str">
            <v>Exploración Integral Crudo Ligero Marino</v>
          </cell>
          <cell r="E458">
            <v>2024</v>
          </cell>
          <cell r="F458">
            <v>252.36281999999997</v>
          </cell>
          <cell r="G458">
            <v>447.97031000000004</v>
          </cell>
          <cell r="H458">
            <v>447.97031000000004</v>
          </cell>
          <cell r="I458">
            <v>0</v>
          </cell>
          <cell r="J458">
            <v>11.06007</v>
          </cell>
        </row>
        <row r="459">
          <cell r="A459">
            <v>502025</v>
          </cell>
          <cell r="B459">
            <v>50</v>
          </cell>
          <cell r="C459">
            <v>158</v>
          </cell>
          <cell r="D459" t="str">
            <v>Exploración Integral Crudo Ligero Marino</v>
          </cell>
          <cell r="E459">
            <v>2025</v>
          </cell>
          <cell r="F459">
            <v>244.43244000000004</v>
          </cell>
          <cell r="G459">
            <v>433.58879999999999</v>
          </cell>
          <cell r="H459">
            <v>433.58879999999999</v>
          </cell>
          <cell r="I459">
            <v>0</v>
          </cell>
          <cell r="J459">
            <v>10.437519999999999</v>
          </cell>
        </row>
        <row r="460">
          <cell r="A460">
            <v>502026</v>
          </cell>
          <cell r="B460">
            <v>50</v>
          </cell>
          <cell r="C460">
            <v>158</v>
          </cell>
          <cell r="D460" t="str">
            <v>Exploración Integral Crudo Ligero Marino</v>
          </cell>
          <cell r="E460">
            <v>2026</v>
          </cell>
          <cell r="F460">
            <v>232.30010000000001</v>
          </cell>
          <cell r="G460">
            <v>417.8904</v>
          </cell>
          <cell r="H460">
            <v>417.8904</v>
          </cell>
          <cell r="I460">
            <v>0</v>
          </cell>
          <cell r="J460">
            <v>9.9267699999999994</v>
          </cell>
        </row>
        <row r="461">
          <cell r="A461">
            <v>502027</v>
          </cell>
          <cell r="B461">
            <v>50</v>
          </cell>
          <cell r="C461">
            <v>158</v>
          </cell>
          <cell r="D461" t="str">
            <v>Exploración Integral Crudo Ligero Marino</v>
          </cell>
          <cell r="E461">
            <v>2027</v>
          </cell>
          <cell r="F461">
            <v>226.75140999999999</v>
          </cell>
          <cell r="G461">
            <v>405.84840000000003</v>
          </cell>
          <cell r="H461">
            <v>405.84840000000003</v>
          </cell>
          <cell r="I461">
            <v>0</v>
          </cell>
          <cell r="J461">
            <v>9.8147300000000008</v>
          </cell>
        </row>
        <row r="462">
          <cell r="A462">
            <v>502028</v>
          </cell>
          <cell r="B462">
            <v>50</v>
          </cell>
          <cell r="C462">
            <v>158</v>
          </cell>
          <cell r="D462" t="str">
            <v>Exploración Integral Crudo Ligero Marino</v>
          </cell>
          <cell r="E462">
            <v>2028</v>
          </cell>
          <cell r="F462">
            <v>211.87099999999998</v>
          </cell>
          <cell r="G462">
            <v>386.45240000000007</v>
          </cell>
          <cell r="H462">
            <v>386.45240000000007</v>
          </cell>
          <cell r="I462">
            <v>0</v>
          </cell>
          <cell r="J462">
            <v>9.4846499999999985</v>
          </cell>
        </row>
        <row r="463">
          <cell r="A463">
            <v>502029</v>
          </cell>
          <cell r="B463">
            <v>50</v>
          </cell>
          <cell r="C463">
            <v>158</v>
          </cell>
          <cell r="D463" t="str">
            <v>Exploración Integral Crudo Ligero Marino</v>
          </cell>
          <cell r="E463">
            <v>2029</v>
          </cell>
          <cell r="F463">
            <v>193.04359000000002</v>
          </cell>
          <cell r="G463">
            <v>355.35209999999995</v>
          </cell>
          <cell r="H463">
            <v>355.35209999999995</v>
          </cell>
          <cell r="I463">
            <v>0</v>
          </cell>
          <cell r="J463">
            <v>8.6907300000000003</v>
          </cell>
        </row>
        <row r="464">
          <cell r="A464">
            <v>502030</v>
          </cell>
          <cell r="B464">
            <v>50</v>
          </cell>
          <cell r="C464">
            <v>158</v>
          </cell>
          <cell r="D464" t="str">
            <v>Exploración Integral Crudo Ligero Marino</v>
          </cell>
          <cell r="E464">
            <v>2030</v>
          </cell>
          <cell r="F464">
            <v>176.08971</v>
          </cell>
          <cell r="G464">
            <v>317.72089999999997</v>
          </cell>
          <cell r="H464">
            <v>317.72089999999997</v>
          </cell>
          <cell r="I464">
            <v>0</v>
          </cell>
          <cell r="J464">
            <v>7.7801000000000009</v>
          </cell>
        </row>
        <row r="465">
          <cell r="A465">
            <v>502031</v>
          </cell>
          <cell r="B465">
            <v>50</v>
          </cell>
          <cell r="C465">
            <v>158</v>
          </cell>
          <cell r="D465" t="str">
            <v>Exploración Integral Crudo Ligero Marino</v>
          </cell>
          <cell r="E465">
            <v>2031</v>
          </cell>
          <cell r="F465">
            <v>159.70189999999999</v>
          </cell>
          <cell r="G465">
            <v>275.404</v>
          </cell>
          <cell r="H465">
            <v>275.404</v>
          </cell>
          <cell r="I465">
            <v>0</v>
          </cell>
          <cell r="J465">
            <v>6.7343199999999994</v>
          </cell>
        </row>
        <row r="466">
          <cell r="A466">
            <v>502032</v>
          </cell>
          <cell r="B466">
            <v>50</v>
          </cell>
          <cell r="C466">
            <v>158</v>
          </cell>
          <cell r="D466" t="str">
            <v>Exploración Integral Crudo Ligero Marino</v>
          </cell>
          <cell r="E466">
            <v>2032</v>
          </cell>
          <cell r="F466">
            <v>141.96391</v>
          </cell>
          <cell r="G466">
            <v>230.65752999999998</v>
          </cell>
          <cell r="H466">
            <v>230.65752999999998</v>
          </cell>
          <cell r="I466">
            <v>0</v>
          </cell>
          <cell r="J466">
            <v>5.654910000000001</v>
          </cell>
        </row>
        <row r="467">
          <cell r="A467">
            <v>502033</v>
          </cell>
          <cell r="B467">
            <v>50</v>
          </cell>
          <cell r="C467">
            <v>158</v>
          </cell>
          <cell r="D467" t="str">
            <v>Exploración Integral Crudo Ligero Marino</v>
          </cell>
          <cell r="E467">
            <v>2033</v>
          </cell>
          <cell r="F467">
            <v>119.38536999999999</v>
          </cell>
          <cell r="G467">
            <v>191.01614000000001</v>
          </cell>
          <cell r="H467">
            <v>191.01614000000001</v>
          </cell>
          <cell r="I467">
            <v>0</v>
          </cell>
          <cell r="J467">
            <v>4.6521600000000012</v>
          </cell>
        </row>
        <row r="468">
          <cell r="A468">
            <v>502034</v>
          </cell>
          <cell r="B468">
            <v>50</v>
          </cell>
          <cell r="C468">
            <v>158</v>
          </cell>
          <cell r="D468" t="str">
            <v>Exploración Integral Crudo Ligero Marino</v>
          </cell>
          <cell r="E468">
            <v>2034</v>
          </cell>
          <cell r="F468">
            <v>102.50229999999999</v>
          </cell>
          <cell r="G468">
            <v>170.33917000000002</v>
          </cell>
          <cell r="H468">
            <v>170.33917000000002</v>
          </cell>
          <cell r="I468">
            <v>0</v>
          </cell>
          <cell r="J468">
            <v>4.0926099999999996</v>
          </cell>
        </row>
        <row r="469">
          <cell r="A469">
            <v>502035</v>
          </cell>
          <cell r="B469">
            <v>50</v>
          </cell>
          <cell r="C469">
            <v>158</v>
          </cell>
          <cell r="D469" t="str">
            <v>Exploración Integral Crudo Ligero Marino</v>
          </cell>
          <cell r="E469">
            <v>2035</v>
          </cell>
          <cell r="F469">
            <v>86.91637999999999</v>
          </cell>
          <cell r="G469">
            <v>157.22058999999996</v>
          </cell>
          <cell r="H469">
            <v>157.22058999999996</v>
          </cell>
          <cell r="I469">
            <v>0</v>
          </cell>
          <cell r="J469">
            <v>3.5745100000000001</v>
          </cell>
        </row>
        <row r="470">
          <cell r="A470">
            <v>502036</v>
          </cell>
          <cell r="B470">
            <v>50</v>
          </cell>
          <cell r="C470">
            <v>158</v>
          </cell>
          <cell r="D470" t="str">
            <v>Exploración Integral Crudo Ligero Marino</v>
          </cell>
          <cell r="E470">
            <v>2036</v>
          </cell>
          <cell r="F470">
            <v>75.153110000000012</v>
          </cell>
          <cell r="G470">
            <v>147.22595000000001</v>
          </cell>
          <cell r="H470">
            <v>147.22595000000001</v>
          </cell>
          <cell r="I470">
            <v>0</v>
          </cell>
          <cell r="J470">
            <v>3.2724199999999999</v>
          </cell>
        </row>
        <row r="471">
          <cell r="A471">
            <v>502037</v>
          </cell>
          <cell r="B471">
            <v>50</v>
          </cell>
          <cell r="C471">
            <v>158</v>
          </cell>
          <cell r="D471" t="str">
            <v>Exploración Integral Crudo Ligero Marino</v>
          </cell>
          <cell r="E471">
            <v>2037</v>
          </cell>
          <cell r="F471">
            <v>64.760710000000003</v>
          </cell>
          <cell r="G471">
            <v>123.30856999999999</v>
          </cell>
          <cell r="H471">
            <v>123.30856999999999</v>
          </cell>
          <cell r="I471">
            <v>0</v>
          </cell>
          <cell r="J471">
            <v>2.7920800000000003</v>
          </cell>
        </row>
        <row r="472">
          <cell r="A472">
            <v>502038</v>
          </cell>
          <cell r="B472">
            <v>50</v>
          </cell>
          <cell r="C472">
            <v>158</v>
          </cell>
          <cell r="D472" t="str">
            <v>Exploración Integral Crudo Ligero Marino</v>
          </cell>
          <cell r="E472">
            <v>2038</v>
          </cell>
          <cell r="F472">
            <v>52.931290000000004</v>
          </cell>
          <cell r="G472">
            <v>97.290240000000011</v>
          </cell>
          <cell r="H472">
            <v>97.290240000000011</v>
          </cell>
          <cell r="I472">
            <v>0</v>
          </cell>
          <cell r="J472">
            <v>2.2434699999999999</v>
          </cell>
        </row>
        <row r="473">
          <cell r="A473">
            <v>502039</v>
          </cell>
          <cell r="B473">
            <v>50</v>
          </cell>
          <cell r="C473">
            <v>158</v>
          </cell>
          <cell r="D473" t="str">
            <v>Exploración Integral Crudo Ligero Marino</v>
          </cell>
          <cell r="E473">
            <v>2039</v>
          </cell>
          <cell r="F473">
            <v>43.141359999999999</v>
          </cell>
          <cell r="G473">
            <v>78.192269999999979</v>
          </cell>
          <cell r="H473">
            <v>78.192269999999979</v>
          </cell>
          <cell r="I473">
            <v>0</v>
          </cell>
          <cell r="J473">
            <v>1.7853699999999999</v>
          </cell>
        </row>
        <row r="474">
          <cell r="A474">
            <v>502040</v>
          </cell>
          <cell r="B474">
            <v>50</v>
          </cell>
          <cell r="C474">
            <v>158</v>
          </cell>
          <cell r="D474" t="str">
            <v>Exploración Integral Crudo Ligero Marino</v>
          </cell>
          <cell r="E474">
            <v>2040</v>
          </cell>
          <cell r="F474">
            <v>36.020350000000008</v>
          </cell>
          <cell r="G474">
            <v>62.565100000000001</v>
          </cell>
          <cell r="H474">
            <v>62.565100000000001</v>
          </cell>
          <cell r="I474">
            <v>0</v>
          </cell>
          <cell r="J474">
            <v>1.4521799999999998</v>
          </cell>
        </row>
        <row r="475">
          <cell r="A475">
            <v>502041</v>
          </cell>
          <cell r="B475">
            <v>50</v>
          </cell>
          <cell r="C475">
            <v>158</v>
          </cell>
          <cell r="D475" t="str">
            <v>Exploración Integral Crudo Ligero Marino</v>
          </cell>
          <cell r="E475">
            <v>2041</v>
          </cell>
          <cell r="F475">
            <v>30.903000000000002</v>
          </cell>
          <cell r="G475">
            <v>50.74315</v>
          </cell>
          <cell r="H475">
            <v>50.74315</v>
          </cell>
          <cell r="I475">
            <v>0</v>
          </cell>
          <cell r="J475">
            <v>1.2059499999999999</v>
          </cell>
        </row>
        <row r="476">
          <cell r="A476">
            <v>502042</v>
          </cell>
          <cell r="B476">
            <v>50</v>
          </cell>
          <cell r="C476">
            <v>158</v>
          </cell>
          <cell r="D476" t="str">
            <v>Exploración Integral Crudo Ligero Marino</v>
          </cell>
          <cell r="E476">
            <v>2042</v>
          </cell>
          <cell r="F476">
            <v>28.283340000000003</v>
          </cell>
          <cell r="G476">
            <v>42.240470000000002</v>
          </cell>
          <cell r="H476">
            <v>42.240470000000002</v>
          </cell>
          <cell r="I476">
            <v>0</v>
          </cell>
          <cell r="J476">
            <v>1.0252600000000001</v>
          </cell>
        </row>
        <row r="477">
          <cell r="A477">
            <v>502043</v>
          </cell>
          <cell r="B477">
            <v>50</v>
          </cell>
          <cell r="C477">
            <v>158</v>
          </cell>
          <cell r="D477" t="str">
            <v>Exploración Integral Crudo Ligero Marino</v>
          </cell>
          <cell r="E477">
            <v>2043</v>
          </cell>
          <cell r="F477">
            <v>23.35322</v>
          </cell>
          <cell r="G477">
            <v>33.889959999999995</v>
          </cell>
          <cell r="H477">
            <v>33.889959999999995</v>
          </cell>
          <cell r="I477">
            <v>0</v>
          </cell>
          <cell r="J477">
            <v>0.83450999999999997</v>
          </cell>
        </row>
        <row r="478">
          <cell r="A478">
            <v>502044</v>
          </cell>
          <cell r="B478">
            <v>50</v>
          </cell>
          <cell r="C478">
            <v>158</v>
          </cell>
          <cell r="D478" t="str">
            <v>Exploración Integral Crudo Ligero Marino</v>
          </cell>
          <cell r="E478">
            <v>2044</v>
          </cell>
          <cell r="F478">
            <v>19.119750000000003</v>
          </cell>
          <cell r="G478">
            <v>27.209239999999998</v>
          </cell>
          <cell r="H478">
            <v>27.209239999999998</v>
          </cell>
          <cell r="I478">
            <v>0</v>
          </cell>
          <cell r="J478">
            <v>0.67741000000000007</v>
          </cell>
        </row>
        <row r="479">
          <cell r="A479">
            <v>502045</v>
          </cell>
          <cell r="B479">
            <v>50</v>
          </cell>
          <cell r="C479">
            <v>158</v>
          </cell>
          <cell r="D479" t="str">
            <v>Exploración Integral Crudo Ligero Marino</v>
          </cell>
          <cell r="E479">
            <v>2045</v>
          </cell>
          <cell r="F479">
            <v>15.752140000000001</v>
          </cell>
          <cell r="G479">
            <v>22.134400000000003</v>
          </cell>
          <cell r="H479">
            <v>22.134400000000003</v>
          </cell>
          <cell r="I479">
            <v>0</v>
          </cell>
          <cell r="J479">
            <v>0.55640000000000001</v>
          </cell>
        </row>
        <row r="480">
          <cell r="A480">
            <v>502046</v>
          </cell>
          <cell r="B480">
            <v>50</v>
          </cell>
          <cell r="C480">
            <v>158</v>
          </cell>
          <cell r="D480" t="str">
            <v>Exploración Integral Crudo Ligero Marino</v>
          </cell>
          <cell r="E480">
            <v>2046</v>
          </cell>
          <cell r="F480">
            <v>13.057449999999999</v>
          </cell>
          <cell r="G480">
            <v>18.125730000000001</v>
          </cell>
          <cell r="H480">
            <v>18.125730000000001</v>
          </cell>
          <cell r="I480">
            <v>0</v>
          </cell>
          <cell r="J480">
            <v>0.45924999999999994</v>
          </cell>
        </row>
        <row r="481">
          <cell r="A481">
            <v>502047</v>
          </cell>
          <cell r="B481">
            <v>50</v>
          </cell>
          <cell r="C481">
            <v>158</v>
          </cell>
          <cell r="D481" t="str">
            <v>Exploración Integral Crudo Ligero Marino</v>
          </cell>
          <cell r="E481">
            <v>2047</v>
          </cell>
          <cell r="F481">
            <v>11.075849999999999</v>
          </cell>
          <cell r="G481">
            <v>14.97181</v>
          </cell>
          <cell r="H481">
            <v>14.97181</v>
          </cell>
          <cell r="I481">
            <v>0</v>
          </cell>
          <cell r="J481">
            <v>0.37808999999999998</v>
          </cell>
        </row>
        <row r="482">
          <cell r="A482">
            <v>502048</v>
          </cell>
          <cell r="B482">
            <v>50</v>
          </cell>
          <cell r="C482">
            <v>158</v>
          </cell>
          <cell r="D482" t="str">
            <v>Exploración Integral Crudo Ligero Marino</v>
          </cell>
          <cell r="E482">
            <v>2048</v>
          </cell>
          <cell r="F482">
            <v>9.1240799999999993</v>
          </cell>
          <cell r="G482">
            <v>12.145349999999999</v>
          </cell>
          <cell r="H482">
            <v>12.145349999999999</v>
          </cell>
          <cell r="I482">
            <v>0</v>
          </cell>
          <cell r="J482">
            <v>0.30820999999999998</v>
          </cell>
        </row>
        <row r="483">
          <cell r="A483">
            <v>502049</v>
          </cell>
          <cell r="B483">
            <v>50</v>
          </cell>
          <cell r="C483">
            <v>158</v>
          </cell>
          <cell r="D483" t="str">
            <v>Exploración Integral Crudo Ligero Marino</v>
          </cell>
          <cell r="E483">
            <v>2049</v>
          </cell>
          <cell r="F483">
            <v>7.5230600000000001</v>
          </cell>
          <cell r="G483">
            <v>9.9609799999999993</v>
          </cell>
          <cell r="H483">
            <v>9.9609799999999993</v>
          </cell>
          <cell r="I483">
            <v>0</v>
          </cell>
          <cell r="J483">
            <v>0.25372</v>
          </cell>
        </row>
        <row r="484">
          <cell r="A484">
            <v>502050</v>
          </cell>
          <cell r="B484">
            <v>50</v>
          </cell>
          <cell r="C484">
            <v>158</v>
          </cell>
          <cell r="D484" t="str">
            <v>Exploración Integral Crudo Ligero Marino</v>
          </cell>
          <cell r="E484">
            <v>2050</v>
          </cell>
          <cell r="F484">
            <v>6.2795300000000003</v>
          </cell>
          <cell r="G484">
            <v>8.2233999999999998</v>
          </cell>
          <cell r="H484">
            <v>8.2233999999999998</v>
          </cell>
          <cell r="I484">
            <v>0</v>
          </cell>
          <cell r="J484">
            <v>0.21031</v>
          </cell>
        </row>
        <row r="485">
          <cell r="A485">
            <v>502051</v>
          </cell>
          <cell r="B485">
            <v>50</v>
          </cell>
          <cell r="C485">
            <v>158</v>
          </cell>
          <cell r="D485" t="str">
            <v>Exploración Integral Crudo Ligero Marino</v>
          </cell>
          <cell r="E485">
            <v>2051</v>
          </cell>
          <cell r="F485">
            <v>5.2037900000000006</v>
          </cell>
          <cell r="G485">
            <v>6.7734499999999995</v>
          </cell>
          <cell r="H485">
            <v>6.7734499999999995</v>
          </cell>
          <cell r="I485">
            <v>0</v>
          </cell>
          <cell r="J485">
            <v>0.17399000000000001</v>
          </cell>
        </row>
        <row r="486">
          <cell r="A486">
            <v>502052</v>
          </cell>
          <cell r="B486">
            <v>50</v>
          </cell>
          <cell r="C486">
            <v>158</v>
          </cell>
          <cell r="D486" t="str">
            <v>Exploración Integral Crudo Ligero Marino</v>
          </cell>
          <cell r="E486">
            <v>2052</v>
          </cell>
          <cell r="F486">
            <v>5.1905099999999997</v>
          </cell>
          <cell r="G486">
            <v>6.0216599999999998</v>
          </cell>
          <cell r="H486">
            <v>6.0216599999999998</v>
          </cell>
          <cell r="I486">
            <v>0</v>
          </cell>
          <cell r="J486">
            <v>0.15562999999999999</v>
          </cell>
        </row>
        <row r="487">
          <cell r="A487">
            <v>502053</v>
          </cell>
          <cell r="B487">
            <v>50</v>
          </cell>
          <cell r="C487">
            <v>158</v>
          </cell>
          <cell r="D487" t="str">
            <v>Exploración Integral Crudo Ligero Marino</v>
          </cell>
          <cell r="E487">
            <v>2053</v>
          </cell>
          <cell r="F487">
            <v>4.3431199999999999</v>
          </cell>
          <cell r="G487">
            <v>5.008420000000001</v>
          </cell>
          <cell r="H487">
            <v>5.008420000000001</v>
          </cell>
          <cell r="I487">
            <v>0</v>
          </cell>
          <cell r="J487">
            <v>0.12965999999999997</v>
          </cell>
        </row>
        <row r="488">
          <cell r="A488">
            <v>502054</v>
          </cell>
          <cell r="B488">
            <v>50</v>
          </cell>
          <cell r="C488">
            <v>158</v>
          </cell>
          <cell r="D488" t="str">
            <v>Exploración Integral Crudo Ligero Marino</v>
          </cell>
          <cell r="E488">
            <v>2054</v>
          </cell>
          <cell r="F488">
            <v>3.5683199999999999</v>
          </cell>
          <cell r="G488">
            <v>4.1239500000000007</v>
          </cell>
          <cell r="H488">
            <v>4.1239500000000007</v>
          </cell>
          <cell r="I488">
            <v>0</v>
          </cell>
          <cell r="J488">
            <v>0.10691000000000001</v>
          </cell>
        </row>
        <row r="489">
          <cell r="A489">
            <v>502055</v>
          </cell>
          <cell r="B489">
            <v>50</v>
          </cell>
          <cell r="C489">
            <v>158</v>
          </cell>
          <cell r="D489" t="str">
            <v>Exploración Integral Crudo Ligero Marino</v>
          </cell>
          <cell r="E489">
            <v>2055</v>
          </cell>
          <cell r="F489">
            <v>2.93648</v>
          </cell>
          <cell r="G489">
            <v>3.4101899999999996</v>
          </cell>
          <cell r="H489">
            <v>3.4101899999999996</v>
          </cell>
          <cell r="I489">
            <v>0</v>
          </cell>
          <cell r="J489">
            <v>8.8530000000000011E-2</v>
          </cell>
        </row>
        <row r="490">
          <cell r="A490">
            <v>502056</v>
          </cell>
          <cell r="B490">
            <v>50</v>
          </cell>
          <cell r="C490">
            <v>158</v>
          </cell>
          <cell r="D490" t="str">
            <v>Exploración Integral Crudo Ligero Marino</v>
          </cell>
          <cell r="E490">
            <v>2056</v>
          </cell>
          <cell r="F490">
            <v>2.3678699999999999</v>
          </cell>
          <cell r="G490">
            <v>2.7814899999999998</v>
          </cell>
          <cell r="H490">
            <v>2.7814899999999998</v>
          </cell>
          <cell r="I490">
            <v>0</v>
          </cell>
          <cell r="J490">
            <v>7.2299999999999989E-2</v>
          </cell>
        </row>
        <row r="491">
          <cell r="A491">
            <v>502057</v>
          </cell>
          <cell r="B491">
            <v>50</v>
          </cell>
          <cell r="C491">
            <v>158</v>
          </cell>
          <cell r="D491" t="str">
            <v>Exploración Integral Crudo Ligero Marino</v>
          </cell>
          <cell r="E491">
            <v>2057</v>
          </cell>
          <cell r="F491">
            <v>1.8995800000000003</v>
          </cell>
          <cell r="G491">
            <v>2.2513800000000002</v>
          </cell>
          <cell r="H491">
            <v>2.2513800000000002</v>
          </cell>
          <cell r="I491">
            <v>0</v>
          </cell>
          <cell r="J491">
            <v>5.865999999999999E-2</v>
          </cell>
        </row>
        <row r="492">
          <cell r="A492">
            <v>502058</v>
          </cell>
          <cell r="B492">
            <v>50</v>
          </cell>
          <cell r="C492">
            <v>158</v>
          </cell>
          <cell r="D492" t="str">
            <v>Exploración Integral Crudo Ligero Marino</v>
          </cell>
          <cell r="E492">
            <v>2058</v>
          </cell>
          <cell r="F492">
            <v>1.4298299999999999</v>
          </cell>
          <cell r="G492">
            <v>1.7253800000000001</v>
          </cell>
          <cell r="H492">
            <v>1.7253800000000001</v>
          </cell>
          <cell r="I492">
            <v>0</v>
          </cell>
          <cell r="J492">
            <v>4.514E-2</v>
          </cell>
        </row>
        <row r="493">
          <cell r="A493">
            <v>502059</v>
          </cell>
          <cell r="B493">
            <v>50</v>
          </cell>
          <cell r="C493">
            <v>158</v>
          </cell>
          <cell r="D493" t="str">
            <v>Exploración Integral Crudo Ligero Marino</v>
          </cell>
          <cell r="E493">
            <v>2059</v>
          </cell>
          <cell r="F493">
            <v>0.91997000000000007</v>
          </cell>
          <cell r="G493">
            <v>1.1092299999999999</v>
          </cell>
          <cell r="H493">
            <v>1.1092299999999999</v>
          </cell>
          <cell r="I493">
            <v>0</v>
          </cell>
          <cell r="J493">
            <v>2.886E-2</v>
          </cell>
        </row>
        <row r="494">
          <cell r="A494">
            <v>512011</v>
          </cell>
          <cell r="B494">
            <v>51</v>
          </cell>
          <cell r="C494">
            <v>162.5</v>
          </cell>
          <cell r="D494" t="str">
            <v>Exploración Integral Macuspana</v>
          </cell>
          <cell r="E494">
            <v>2011</v>
          </cell>
          <cell r="F494">
            <v>0</v>
          </cell>
          <cell r="G494">
            <v>0</v>
          </cell>
          <cell r="H494">
            <v>0</v>
          </cell>
          <cell r="I494">
            <v>0</v>
          </cell>
          <cell r="J494">
            <v>0</v>
          </cell>
        </row>
        <row r="495">
          <cell r="A495">
            <v>512012</v>
          </cell>
          <cell r="B495">
            <v>51</v>
          </cell>
          <cell r="C495">
            <v>162.5</v>
          </cell>
          <cell r="D495" t="str">
            <v>Exploración Integral Macuspana</v>
          </cell>
          <cell r="E495">
            <v>2012</v>
          </cell>
          <cell r="F495">
            <v>0</v>
          </cell>
          <cell r="G495">
            <v>0</v>
          </cell>
          <cell r="H495">
            <v>0</v>
          </cell>
          <cell r="I495">
            <v>0</v>
          </cell>
          <cell r="J495">
            <v>0</v>
          </cell>
        </row>
        <row r="496">
          <cell r="A496">
            <v>512013</v>
          </cell>
          <cell r="B496">
            <v>51</v>
          </cell>
          <cell r="C496">
            <v>162.5</v>
          </cell>
          <cell r="D496" t="str">
            <v>Exploración Integral Macuspana</v>
          </cell>
          <cell r="E496">
            <v>2013</v>
          </cell>
          <cell r="F496">
            <v>1.81863</v>
          </cell>
          <cell r="G496">
            <v>3.6191599999999999</v>
          </cell>
          <cell r="H496">
            <v>0</v>
          </cell>
          <cell r="I496">
            <v>3.6191599999999999</v>
          </cell>
          <cell r="J496">
            <v>0.37062</v>
          </cell>
        </row>
        <row r="497">
          <cell r="A497">
            <v>512014</v>
          </cell>
          <cell r="B497">
            <v>51</v>
          </cell>
          <cell r="C497">
            <v>162.5</v>
          </cell>
          <cell r="D497" t="str">
            <v>Exploración Integral Macuspana</v>
          </cell>
          <cell r="E497">
            <v>2014</v>
          </cell>
          <cell r="F497">
            <v>4.0495599999999996</v>
          </cell>
          <cell r="G497">
            <v>8.0096500000000006</v>
          </cell>
          <cell r="H497">
            <v>0</v>
          </cell>
          <cell r="I497">
            <v>8.0096500000000006</v>
          </cell>
          <cell r="J497">
            <v>0.82021999999999995</v>
          </cell>
        </row>
        <row r="498">
          <cell r="A498">
            <v>512015</v>
          </cell>
          <cell r="B498">
            <v>51</v>
          </cell>
          <cell r="C498">
            <v>162.5</v>
          </cell>
          <cell r="D498" t="str">
            <v>Exploración Integral Macuspana</v>
          </cell>
          <cell r="E498">
            <v>2015</v>
          </cell>
          <cell r="F498">
            <v>5.7379100000000003</v>
          </cell>
          <cell r="G498">
            <v>12.005599999999999</v>
          </cell>
          <cell r="H498">
            <v>0</v>
          </cell>
          <cell r="I498">
            <v>12.005599999999999</v>
          </cell>
          <cell r="J498">
            <v>1.22943</v>
          </cell>
        </row>
        <row r="499">
          <cell r="A499">
            <v>512016</v>
          </cell>
          <cell r="B499">
            <v>51</v>
          </cell>
          <cell r="C499">
            <v>162.5</v>
          </cell>
          <cell r="D499" t="str">
            <v>Exploración Integral Macuspana</v>
          </cell>
          <cell r="E499">
            <v>2016</v>
          </cell>
          <cell r="F499">
            <v>10.0748</v>
          </cell>
          <cell r="G499">
            <v>22.258099999999999</v>
          </cell>
          <cell r="H499">
            <v>0</v>
          </cell>
          <cell r="I499">
            <v>22.258099999999999</v>
          </cell>
          <cell r="J499">
            <v>2.2793299999999999</v>
          </cell>
        </row>
        <row r="500">
          <cell r="A500">
            <v>512017</v>
          </cell>
          <cell r="B500">
            <v>51</v>
          </cell>
          <cell r="C500">
            <v>162.5</v>
          </cell>
          <cell r="D500" t="str">
            <v>Exploración Integral Macuspana</v>
          </cell>
          <cell r="E500">
            <v>2017</v>
          </cell>
          <cell r="F500">
            <v>13.577669999999999</v>
          </cell>
          <cell r="G500">
            <v>29.807280000000002</v>
          </cell>
          <cell r="H500">
            <v>0</v>
          </cell>
          <cell r="I500">
            <v>29.807280000000002</v>
          </cell>
          <cell r="J500">
            <v>3.0524</v>
          </cell>
        </row>
        <row r="501">
          <cell r="A501">
            <v>512018</v>
          </cell>
          <cell r="B501">
            <v>51</v>
          </cell>
          <cell r="C501">
            <v>162.5</v>
          </cell>
          <cell r="D501" t="str">
            <v>Exploración Integral Macuspana</v>
          </cell>
          <cell r="E501">
            <v>2018</v>
          </cell>
          <cell r="F501">
            <v>18.77121</v>
          </cell>
          <cell r="G501">
            <v>40.608499999999999</v>
          </cell>
          <cell r="H501">
            <v>0</v>
          </cell>
          <cell r="I501">
            <v>40.608499999999999</v>
          </cell>
          <cell r="J501">
            <v>4.19442</v>
          </cell>
        </row>
        <row r="502">
          <cell r="A502">
            <v>512019</v>
          </cell>
          <cell r="B502">
            <v>51</v>
          </cell>
          <cell r="C502">
            <v>162.5</v>
          </cell>
          <cell r="D502" t="str">
            <v>Exploración Integral Macuspana</v>
          </cell>
          <cell r="E502">
            <v>2019</v>
          </cell>
          <cell r="F502">
            <v>26.00273</v>
          </cell>
          <cell r="G502">
            <v>58.06006</v>
          </cell>
          <cell r="H502">
            <v>0</v>
          </cell>
          <cell r="I502">
            <v>58.06006</v>
          </cell>
          <cell r="J502">
            <v>6.1526900000000007</v>
          </cell>
        </row>
        <row r="503">
          <cell r="A503">
            <v>512020</v>
          </cell>
          <cell r="B503">
            <v>51</v>
          </cell>
          <cell r="C503">
            <v>162.5</v>
          </cell>
          <cell r="D503" t="str">
            <v>Exploración Integral Macuspana</v>
          </cell>
          <cell r="E503">
            <v>2020</v>
          </cell>
          <cell r="F503">
            <v>32.378579999999999</v>
          </cell>
          <cell r="G503">
            <v>74.733370000000008</v>
          </cell>
          <cell r="H503">
            <v>0</v>
          </cell>
          <cell r="I503">
            <v>74.733370000000008</v>
          </cell>
          <cell r="J503">
            <v>8.1208400000000012</v>
          </cell>
        </row>
        <row r="504">
          <cell r="A504">
            <v>512021</v>
          </cell>
          <cell r="B504">
            <v>51</v>
          </cell>
          <cell r="C504">
            <v>162.5</v>
          </cell>
          <cell r="D504" t="str">
            <v>Exploración Integral Macuspana</v>
          </cell>
          <cell r="E504">
            <v>2021</v>
          </cell>
          <cell r="F504">
            <v>34.743189999999998</v>
          </cell>
          <cell r="G504">
            <v>81.731700000000004</v>
          </cell>
          <cell r="H504">
            <v>0</v>
          </cell>
          <cell r="I504">
            <v>81.731700000000004</v>
          </cell>
          <cell r="J504">
            <v>8.984020000000001</v>
          </cell>
        </row>
        <row r="505">
          <cell r="A505">
            <v>512022</v>
          </cell>
          <cell r="B505">
            <v>51</v>
          </cell>
          <cell r="C505">
            <v>162.5</v>
          </cell>
          <cell r="D505" t="str">
            <v>Exploración Integral Macuspana</v>
          </cell>
          <cell r="E505">
            <v>2022</v>
          </cell>
          <cell r="F505">
            <v>35.975860000000004</v>
          </cell>
          <cell r="G505">
            <v>82.277299999999997</v>
          </cell>
          <cell r="H505">
            <v>0</v>
          </cell>
          <cell r="I505">
            <v>82.277299999999997</v>
          </cell>
          <cell r="J505">
            <v>9.0635100000000008</v>
          </cell>
        </row>
        <row r="506">
          <cell r="A506">
            <v>512023</v>
          </cell>
          <cell r="B506">
            <v>51</v>
          </cell>
          <cell r="C506">
            <v>162.5</v>
          </cell>
          <cell r="D506" t="str">
            <v>Exploración Integral Macuspana</v>
          </cell>
          <cell r="E506">
            <v>2023</v>
          </cell>
          <cell r="F506">
            <v>37.541559999999997</v>
          </cell>
          <cell r="G506">
            <v>82.931300000000007</v>
          </cell>
          <cell r="H506">
            <v>0</v>
          </cell>
          <cell r="I506">
            <v>82.931300000000007</v>
          </cell>
          <cell r="J506">
            <v>9.081570000000001</v>
          </cell>
        </row>
        <row r="507">
          <cell r="A507">
            <v>512024</v>
          </cell>
          <cell r="B507">
            <v>51</v>
          </cell>
          <cell r="C507">
            <v>162.5</v>
          </cell>
          <cell r="D507" t="str">
            <v>Exploración Integral Macuspana</v>
          </cell>
          <cell r="E507">
            <v>2024</v>
          </cell>
          <cell r="F507">
            <v>34.691780000000001</v>
          </cell>
          <cell r="G507">
            <v>77.303399999999996</v>
          </cell>
          <cell r="H507">
            <v>0</v>
          </cell>
          <cell r="I507">
            <v>77.303399999999996</v>
          </cell>
          <cell r="J507">
            <v>8.4289900000000006</v>
          </cell>
        </row>
        <row r="508">
          <cell r="A508">
            <v>512025</v>
          </cell>
          <cell r="B508">
            <v>51</v>
          </cell>
          <cell r="C508">
            <v>162.5</v>
          </cell>
          <cell r="D508" t="str">
            <v>Exploración Integral Macuspana</v>
          </cell>
          <cell r="E508">
            <v>2025</v>
          </cell>
          <cell r="F508">
            <v>31.650010000000002</v>
          </cell>
          <cell r="G508">
            <v>85.238349999999983</v>
          </cell>
          <cell r="H508">
            <v>0</v>
          </cell>
          <cell r="I508">
            <v>85.238349999999983</v>
          </cell>
          <cell r="J508">
            <v>8.2150400000000001</v>
          </cell>
        </row>
        <row r="509">
          <cell r="A509">
            <v>512026</v>
          </cell>
          <cell r="B509">
            <v>51</v>
          </cell>
          <cell r="C509">
            <v>162.5</v>
          </cell>
          <cell r="D509" t="str">
            <v>Exploración Integral Macuspana</v>
          </cell>
          <cell r="E509">
            <v>2026</v>
          </cell>
          <cell r="F509">
            <v>30.187970000000004</v>
          </cell>
          <cell r="G509">
            <v>112.3199</v>
          </cell>
          <cell r="H509">
            <v>0</v>
          </cell>
          <cell r="I509">
            <v>112.3199</v>
          </cell>
          <cell r="J509">
            <v>9.2668500000000016</v>
          </cell>
        </row>
        <row r="510">
          <cell r="A510">
            <v>512027</v>
          </cell>
          <cell r="B510">
            <v>51</v>
          </cell>
          <cell r="C510">
            <v>162.5</v>
          </cell>
          <cell r="D510" t="str">
            <v>Exploración Integral Macuspana</v>
          </cell>
          <cell r="E510">
            <v>2027</v>
          </cell>
          <cell r="F510">
            <v>31.2226</v>
          </cell>
          <cell r="G510">
            <v>128.68449999999999</v>
          </cell>
          <cell r="H510">
            <v>0</v>
          </cell>
          <cell r="I510">
            <v>128.68449999999999</v>
          </cell>
          <cell r="J510">
            <v>10.524960000000002</v>
          </cell>
        </row>
        <row r="511">
          <cell r="A511">
            <v>512028</v>
          </cell>
          <cell r="B511">
            <v>51</v>
          </cell>
          <cell r="C511">
            <v>162.5</v>
          </cell>
          <cell r="D511" t="str">
            <v>Exploración Integral Macuspana</v>
          </cell>
          <cell r="E511">
            <v>2028</v>
          </cell>
          <cell r="F511">
            <v>31.745639999999995</v>
          </cell>
          <cell r="G511">
            <v>136.53772000000001</v>
          </cell>
          <cell r="H511">
            <v>0</v>
          </cell>
          <cell r="I511">
            <v>136.53772000000001</v>
          </cell>
          <cell r="J511">
            <v>11.88143</v>
          </cell>
        </row>
        <row r="512">
          <cell r="A512">
            <v>512029</v>
          </cell>
          <cell r="B512">
            <v>51</v>
          </cell>
          <cell r="C512">
            <v>162.5</v>
          </cell>
          <cell r="D512" t="str">
            <v>Exploración Integral Macuspana</v>
          </cell>
          <cell r="E512">
            <v>2029</v>
          </cell>
          <cell r="F512">
            <v>30.230110000000003</v>
          </cell>
          <cell r="G512">
            <v>145.47121999999999</v>
          </cell>
          <cell r="H512">
            <v>0</v>
          </cell>
          <cell r="I512">
            <v>145.47121999999999</v>
          </cell>
          <cell r="J512">
            <v>13.732239999999999</v>
          </cell>
        </row>
        <row r="513">
          <cell r="A513">
            <v>512030</v>
          </cell>
          <cell r="B513">
            <v>51</v>
          </cell>
          <cell r="C513">
            <v>162.5</v>
          </cell>
          <cell r="D513" t="str">
            <v>Exploración Integral Macuspana</v>
          </cell>
          <cell r="E513">
            <v>2030</v>
          </cell>
          <cell r="F513">
            <v>28.185349999999996</v>
          </cell>
          <cell r="G513">
            <v>143.63926000000001</v>
          </cell>
          <cell r="H513">
            <v>0</v>
          </cell>
          <cell r="I513">
            <v>143.63926000000001</v>
          </cell>
          <cell r="J513">
            <v>14.2118</v>
          </cell>
        </row>
        <row r="514">
          <cell r="A514">
            <v>512031</v>
          </cell>
          <cell r="B514">
            <v>51</v>
          </cell>
          <cell r="C514">
            <v>162.5</v>
          </cell>
          <cell r="D514" t="str">
            <v>Exploración Integral Macuspana</v>
          </cell>
          <cell r="E514">
            <v>2031</v>
          </cell>
          <cell r="F514">
            <v>24.808639999999997</v>
          </cell>
          <cell r="G514">
            <v>132.32903999999999</v>
          </cell>
          <cell r="H514">
            <v>0</v>
          </cell>
          <cell r="I514">
            <v>132.32903999999999</v>
          </cell>
          <cell r="J514">
            <v>13.375579999999999</v>
          </cell>
        </row>
        <row r="515">
          <cell r="A515">
            <v>512032</v>
          </cell>
          <cell r="B515">
            <v>51</v>
          </cell>
          <cell r="C515">
            <v>162.5</v>
          </cell>
          <cell r="D515" t="str">
            <v>Exploración Integral Macuspana</v>
          </cell>
          <cell r="E515">
            <v>2032</v>
          </cell>
          <cell r="F515">
            <v>20.707310000000003</v>
          </cell>
          <cell r="G515">
            <v>115.41769000000001</v>
          </cell>
          <cell r="H515">
            <v>0</v>
          </cell>
          <cell r="I515">
            <v>115.41769000000001</v>
          </cell>
          <cell r="J515">
            <v>11.698690000000001</v>
          </cell>
        </row>
        <row r="516">
          <cell r="A516">
            <v>512033</v>
          </cell>
          <cell r="B516">
            <v>51</v>
          </cell>
          <cell r="C516">
            <v>162.5</v>
          </cell>
          <cell r="D516" t="str">
            <v>Exploración Integral Macuspana</v>
          </cell>
          <cell r="E516">
            <v>2033</v>
          </cell>
          <cell r="F516">
            <v>17.11224</v>
          </cell>
          <cell r="G516">
            <v>100.08844000000001</v>
          </cell>
          <cell r="H516">
            <v>0</v>
          </cell>
          <cell r="I516">
            <v>100.08844000000001</v>
          </cell>
          <cell r="J516">
            <v>10.1242</v>
          </cell>
        </row>
        <row r="517">
          <cell r="A517">
            <v>512034</v>
          </cell>
          <cell r="B517">
            <v>51</v>
          </cell>
          <cell r="C517">
            <v>162.5</v>
          </cell>
          <cell r="D517" t="str">
            <v>Exploración Integral Macuspana</v>
          </cell>
          <cell r="E517">
            <v>2034</v>
          </cell>
          <cell r="F517">
            <v>14.301960000000001</v>
          </cell>
          <cell r="G517">
            <v>88.485590000000002</v>
          </cell>
          <cell r="H517">
            <v>0</v>
          </cell>
          <cell r="I517">
            <v>88.485590000000002</v>
          </cell>
          <cell r="J517">
            <v>8.9832500000000017</v>
          </cell>
        </row>
        <row r="518">
          <cell r="A518">
            <v>512035</v>
          </cell>
          <cell r="B518">
            <v>51</v>
          </cell>
          <cell r="C518">
            <v>162.5</v>
          </cell>
          <cell r="D518" t="str">
            <v>Exploración Integral Macuspana</v>
          </cell>
          <cell r="E518">
            <v>2035</v>
          </cell>
          <cell r="F518">
            <v>12.430580000000001</v>
          </cell>
          <cell r="G518">
            <v>82.493740000000003</v>
          </cell>
          <cell r="H518">
            <v>0</v>
          </cell>
          <cell r="I518">
            <v>82.493740000000003</v>
          </cell>
          <cell r="J518">
            <v>8.2617599999999989</v>
          </cell>
        </row>
        <row r="519">
          <cell r="A519">
            <v>512036</v>
          </cell>
          <cell r="B519">
            <v>51</v>
          </cell>
          <cell r="C519">
            <v>162.5</v>
          </cell>
          <cell r="D519" t="str">
            <v>Exploración Integral Macuspana</v>
          </cell>
          <cell r="E519">
            <v>2036</v>
          </cell>
          <cell r="F519">
            <v>10.77065</v>
          </cell>
          <cell r="G519">
            <v>76.54083</v>
          </cell>
          <cell r="H519">
            <v>0</v>
          </cell>
          <cell r="I519">
            <v>76.54083</v>
          </cell>
          <cell r="J519">
            <v>7.5200199999999988</v>
          </cell>
        </row>
        <row r="520">
          <cell r="A520">
            <v>512037</v>
          </cell>
          <cell r="B520">
            <v>51</v>
          </cell>
          <cell r="C520">
            <v>162.5</v>
          </cell>
          <cell r="D520" t="str">
            <v>Exploración Integral Macuspana</v>
          </cell>
          <cell r="E520">
            <v>2037</v>
          </cell>
          <cell r="F520">
            <v>9.0001599999999993</v>
          </cell>
          <cell r="G520">
            <v>67.831879999999998</v>
          </cell>
          <cell r="H520">
            <v>0</v>
          </cell>
          <cell r="I520">
            <v>67.831879999999998</v>
          </cell>
          <cell r="J520">
            <v>6.4762599999999999</v>
          </cell>
        </row>
        <row r="521">
          <cell r="A521">
            <v>512038</v>
          </cell>
          <cell r="B521">
            <v>51</v>
          </cell>
          <cell r="C521">
            <v>162.5</v>
          </cell>
          <cell r="D521" t="str">
            <v>Exploración Integral Macuspana</v>
          </cell>
          <cell r="E521">
            <v>2038</v>
          </cell>
          <cell r="F521">
            <v>7.5191800000000013</v>
          </cell>
          <cell r="G521">
            <v>61.250590000000003</v>
          </cell>
          <cell r="H521">
            <v>0</v>
          </cell>
          <cell r="I521">
            <v>61.250590000000003</v>
          </cell>
          <cell r="J521">
            <v>5.7098300000000002</v>
          </cell>
        </row>
        <row r="522">
          <cell r="A522">
            <v>512039</v>
          </cell>
          <cell r="B522">
            <v>51</v>
          </cell>
          <cell r="C522">
            <v>162.5</v>
          </cell>
          <cell r="D522" t="str">
            <v>Exploración Integral Macuspana</v>
          </cell>
          <cell r="E522">
            <v>2039</v>
          </cell>
          <cell r="F522">
            <v>6.2304799999999991</v>
          </cell>
          <cell r="G522">
            <v>51.685359999999996</v>
          </cell>
          <cell r="H522">
            <v>0</v>
          </cell>
          <cell r="I522">
            <v>51.685359999999996</v>
          </cell>
          <cell r="J522">
            <v>4.80159</v>
          </cell>
        </row>
        <row r="523">
          <cell r="A523">
            <v>512040</v>
          </cell>
          <cell r="B523">
            <v>51</v>
          </cell>
          <cell r="C523">
            <v>162.5</v>
          </cell>
          <cell r="D523" t="str">
            <v>Exploración Integral Macuspana</v>
          </cell>
          <cell r="E523">
            <v>2040</v>
          </cell>
          <cell r="F523">
            <v>5.3686199999999999</v>
          </cell>
          <cell r="G523">
            <v>44.074799999999996</v>
          </cell>
          <cell r="H523">
            <v>0</v>
          </cell>
          <cell r="I523">
            <v>44.074799999999996</v>
          </cell>
          <cell r="J523">
            <v>4.0901100000000001</v>
          </cell>
        </row>
        <row r="524">
          <cell r="A524">
            <v>512041</v>
          </cell>
          <cell r="B524">
            <v>51</v>
          </cell>
          <cell r="C524">
            <v>162.5</v>
          </cell>
          <cell r="D524" t="str">
            <v>Exploración Integral Macuspana</v>
          </cell>
          <cell r="E524">
            <v>2041</v>
          </cell>
          <cell r="F524">
            <v>4.4818100000000003</v>
          </cell>
          <cell r="G524">
            <v>38.954499999999996</v>
          </cell>
          <cell r="H524">
            <v>0</v>
          </cell>
          <cell r="I524">
            <v>38.954499999999996</v>
          </cell>
          <cell r="J524">
            <v>3.6429500000000004</v>
          </cell>
        </row>
        <row r="525">
          <cell r="A525">
            <v>512042</v>
          </cell>
          <cell r="B525">
            <v>51</v>
          </cell>
          <cell r="C525">
            <v>162.5</v>
          </cell>
          <cell r="D525" t="str">
            <v>Exploración Integral Macuspana</v>
          </cell>
          <cell r="E525">
            <v>2042</v>
          </cell>
          <cell r="F525">
            <v>3.86843</v>
          </cell>
          <cell r="G525">
            <v>34.177669999999999</v>
          </cell>
          <cell r="H525">
            <v>0</v>
          </cell>
          <cell r="I525">
            <v>34.177669999999999</v>
          </cell>
          <cell r="J525">
            <v>3.2069800000000002</v>
          </cell>
        </row>
        <row r="526">
          <cell r="A526">
            <v>512043</v>
          </cell>
          <cell r="B526">
            <v>51</v>
          </cell>
          <cell r="C526">
            <v>162.5</v>
          </cell>
          <cell r="D526" t="str">
            <v>Exploración Integral Macuspana</v>
          </cell>
          <cell r="E526">
            <v>2043</v>
          </cell>
          <cell r="F526">
            <v>3.3967400000000003</v>
          </cell>
          <cell r="G526">
            <v>29.636900000000001</v>
          </cell>
          <cell r="H526">
            <v>0</v>
          </cell>
          <cell r="I526">
            <v>29.636900000000001</v>
          </cell>
          <cell r="J526">
            <v>2.7826999999999997</v>
          </cell>
        </row>
        <row r="527">
          <cell r="A527">
            <v>512044</v>
          </cell>
          <cell r="B527">
            <v>51</v>
          </cell>
          <cell r="C527">
            <v>162.5</v>
          </cell>
          <cell r="D527" t="str">
            <v>Exploración Integral Macuspana</v>
          </cell>
          <cell r="E527">
            <v>2044</v>
          </cell>
          <cell r="F527">
            <v>2.8242700000000003</v>
          </cell>
          <cell r="G527">
            <v>25.118169999999999</v>
          </cell>
          <cell r="H527">
            <v>0</v>
          </cell>
          <cell r="I527">
            <v>25.118169999999999</v>
          </cell>
          <cell r="J527">
            <v>2.35745</v>
          </cell>
        </row>
        <row r="528">
          <cell r="A528">
            <v>512045</v>
          </cell>
          <cell r="B528">
            <v>51</v>
          </cell>
          <cell r="C528">
            <v>162.5</v>
          </cell>
          <cell r="D528" t="str">
            <v>Exploración Integral Macuspana</v>
          </cell>
          <cell r="E528">
            <v>2045</v>
          </cell>
          <cell r="F528">
            <v>2.3278799999999995</v>
          </cell>
          <cell r="G528">
            <v>22.294789999999999</v>
          </cell>
          <cell r="H528">
            <v>0</v>
          </cell>
          <cell r="I528">
            <v>22.294789999999999</v>
          </cell>
          <cell r="J528">
            <v>1.9890099999999999</v>
          </cell>
        </row>
        <row r="529">
          <cell r="A529">
            <v>512046</v>
          </cell>
          <cell r="B529">
            <v>51</v>
          </cell>
          <cell r="C529">
            <v>162.5</v>
          </cell>
          <cell r="D529" t="str">
            <v>Exploración Integral Macuspana</v>
          </cell>
          <cell r="E529">
            <v>2046</v>
          </cell>
          <cell r="F529">
            <v>1.9278900000000001</v>
          </cell>
          <cell r="G529">
            <v>18.941640000000003</v>
          </cell>
          <cell r="H529">
            <v>0</v>
          </cell>
          <cell r="I529">
            <v>18.941640000000003</v>
          </cell>
          <cell r="J529">
            <v>1.6841599999999999</v>
          </cell>
        </row>
        <row r="530">
          <cell r="A530">
            <v>512047</v>
          </cell>
          <cell r="B530">
            <v>51</v>
          </cell>
          <cell r="C530">
            <v>162.5</v>
          </cell>
          <cell r="D530" t="str">
            <v>Exploración Integral Macuspana</v>
          </cell>
          <cell r="E530">
            <v>2047</v>
          </cell>
          <cell r="F530">
            <v>1.5675100000000004</v>
          </cell>
          <cell r="G530">
            <v>15.99474</v>
          </cell>
          <cell r="H530">
            <v>0</v>
          </cell>
          <cell r="I530">
            <v>15.99474</v>
          </cell>
          <cell r="J530">
            <v>1.41526</v>
          </cell>
        </row>
        <row r="531">
          <cell r="A531">
            <v>512048</v>
          </cell>
          <cell r="B531">
            <v>51</v>
          </cell>
          <cell r="C531">
            <v>162.5</v>
          </cell>
          <cell r="D531" t="str">
            <v>Exploración Integral Macuspana</v>
          </cell>
          <cell r="E531">
            <v>2048</v>
          </cell>
          <cell r="F531">
            <v>1.28738</v>
          </cell>
          <cell r="G531">
            <v>14.166369999999999</v>
          </cell>
          <cell r="H531">
            <v>0</v>
          </cell>
          <cell r="I531">
            <v>14.166369999999999</v>
          </cell>
          <cell r="J531">
            <v>1.22482</v>
          </cell>
        </row>
        <row r="532">
          <cell r="A532">
            <v>512049</v>
          </cell>
          <cell r="B532">
            <v>51</v>
          </cell>
          <cell r="C532">
            <v>162.5</v>
          </cell>
          <cell r="D532" t="str">
            <v>Exploración Integral Macuspana</v>
          </cell>
          <cell r="E532">
            <v>2049</v>
          </cell>
          <cell r="F532">
            <v>1.0654600000000001</v>
          </cell>
          <cell r="G532">
            <v>12.033019999999999</v>
          </cell>
          <cell r="H532">
            <v>0</v>
          </cell>
          <cell r="I532">
            <v>12.033019999999999</v>
          </cell>
          <cell r="J532">
            <v>1.04078</v>
          </cell>
        </row>
        <row r="533">
          <cell r="A533">
            <v>512050</v>
          </cell>
          <cell r="B533">
            <v>51</v>
          </cell>
          <cell r="C533">
            <v>162.5</v>
          </cell>
          <cell r="D533" t="str">
            <v>Exploración Integral Macuspana</v>
          </cell>
          <cell r="E533">
            <v>2050</v>
          </cell>
          <cell r="F533">
            <v>0.88631999999999989</v>
          </cell>
          <cell r="G533">
            <v>10.27422</v>
          </cell>
          <cell r="H533">
            <v>0</v>
          </cell>
          <cell r="I533">
            <v>10.27422</v>
          </cell>
          <cell r="J533">
            <v>0.88956000000000002</v>
          </cell>
        </row>
        <row r="534">
          <cell r="A534">
            <v>512051</v>
          </cell>
          <cell r="B534">
            <v>51</v>
          </cell>
          <cell r="C534">
            <v>162.5</v>
          </cell>
          <cell r="D534" t="str">
            <v>Exploración Integral Macuspana</v>
          </cell>
          <cell r="E534">
            <v>2051</v>
          </cell>
          <cell r="F534">
            <v>0.73290000000000011</v>
          </cell>
          <cell r="G534">
            <v>8.7466300000000015</v>
          </cell>
          <cell r="H534">
            <v>0</v>
          </cell>
          <cell r="I534">
            <v>8.7466300000000015</v>
          </cell>
          <cell r="J534">
            <v>0.75846000000000002</v>
          </cell>
        </row>
        <row r="535">
          <cell r="A535">
            <v>512052</v>
          </cell>
          <cell r="B535">
            <v>51</v>
          </cell>
          <cell r="C535">
            <v>162.5</v>
          </cell>
          <cell r="D535" t="str">
            <v>Exploración Integral Macuspana</v>
          </cell>
          <cell r="E535">
            <v>2052</v>
          </cell>
          <cell r="F535">
            <v>0.60083999999999993</v>
          </cell>
          <cell r="G535">
            <v>7.4451699999999992</v>
          </cell>
          <cell r="H535">
            <v>0</v>
          </cell>
          <cell r="I535">
            <v>7.4451699999999992</v>
          </cell>
          <cell r="J535">
            <v>0.64461999999999997</v>
          </cell>
        </row>
        <row r="536">
          <cell r="A536">
            <v>512053</v>
          </cell>
          <cell r="B536">
            <v>51</v>
          </cell>
          <cell r="C536">
            <v>162.5</v>
          </cell>
          <cell r="D536" t="str">
            <v>Exploración Integral Macuspana</v>
          </cell>
          <cell r="E536">
            <v>2053</v>
          </cell>
          <cell r="F536">
            <v>0.50370999999999999</v>
          </cell>
          <cell r="G536">
            <v>6.4226600000000005</v>
          </cell>
          <cell r="H536">
            <v>0</v>
          </cell>
          <cell r="I536">
            <v>6.4226600000000005</v>
          </cell>
          <cell r="J536">
            <v>0.55720000000000003</v>
          </cell>
        </row>
        <row r="537">
          <cell r="A537">
            <v>512054</v>
          </cell>
          <cell r="B537">
            <v>51</v>
          </cell>
          <cell r="C537">
            <v>162.5</v>
          </cell>
          <cell r="D537" t="str">
            <v>Exploración Integral Macuspana</v>
          </cell>
          <cell r="E537">
            <v>2054</v>
          </cell>
          <cell r="F537">
            <v>0.42443000000000003</v>
          </cell>
          <cell r="G537">
            <v>5.5372700000000004</v>
          </cell>
          <cell r="H537">
            <v>0</v>
          </cell>
          <cell r="I537">
            <v>5.5372700000000004</v>
          </cell>
          <cell r="J537">
            <v>0.48133000000000004</v>
          </cell>
        </row>
        <row r="538">
          <cell r="A538">
            <v>512055</v>
          </cell>
          <cell r="B538">
            <v>51</v>
          </cell>
          <cell r="C538">
            <v>162.5</v>
          </cell>
          <cell r="D538" t="str">
            <v>Exploración Integral Macuspana</v>
          </cell>
          <cell r="E538">
            <v>2055</v>
          </cell>
          <cell r="F538">
            <v>0.35703999999999997</v>
          </cell>
          <cell r="G538">
            <v>4.7289399999999997</v>
          </cell>
          <cell r="H538">
            <v>0</v>
          </cell>
          <cell r="I538">
            <v>4.7289399999999997</v>
          </cell>
          <cell r="J538">
            <v>0.41450999999999993</v>
          </cell>
        </row>
        <row r="539">
          <cell r="A539">
            <v>512056</v>
          </cell>
          <cell r="B539">
            <v>51</v>
          </cell>
          <cell r="C539">
            <v>162.5</v>
          </cell>
          <cell r="D539" t="str">
            <v>Exploración Integral Macuspana</v>
          </cell>
          <cell r="E539">
            <v>2056</v>
          </cell>
          <cell r="F539">
            <v>0.29606000000000005</v>
          </cell>
          <cell r="G539">
            <v>4.0455800000000002</v>
          </cell>
          <cell r="H539">
            <v>0</v>
          </cell>
          <cell r="I539">
            <v>4.0455800000000002</v>
          </cell>
          <cell r="J539">
            <v>0.35308</v>
          </cell>
        </row>
        <row r="540">
          <cell r="A540">
            <v>512057</v>
          </cell>
          <cell r="B540">
            <v>51</v>
          </cell>
          <cell r="C540">
            <v>162.5</v>
          </cell>
          <cell r="D540" t="str">
            <v>Exploración Integral Macuspana</v>
          </cell>
          <cell r="E540">
            <v>2057</v>
          </cell>
          <cell r="F540">
            <v>0.23933999999999997</v>
          </cell>
          <cell r="G540">
            <v>3.4819400000000003</v>
          </cell>
          <cell r="H540">
            <v>0</v>
          </cell>
          <cell r="I540">
            <v>3.4819400000000003</v>
          </cell>
          <cell r="J540">
            <v>0.30407000000000001</v>
          </cell>
        </row>
        <row r="541">
          <cell r="A541">
            <v>512058</v>
          </cell>
          <cell r="B541">
            <v>51</v>
          </cell>
          <cell r="C541">
            <v>162.5</v>
          </cell>
          <cell r="D541" t="str">
            <v>Exploración Integral Macuspana</v>
          </cell>
          <cell r="E541">
            <v>2058</v>
          </cell>
          <cell r="F541">
            <v>0.18248999999999999</v>
          </cell>
          <cell r="G541">
            <v>3.0503100000000005</v>
          </cell>
          <cell r="H541">
            <v>0</v>
          </cell>
          <cell r="I541">
            <v>3.0503100000000005</v>
          </cell>
          <cell r="J541">
            <v>0.25933</v>
          </cell>
        </row>
        <row r="542">
          <cell r="A542">
            <v>512059</v>
          </cell>
          <cell r="B542">
            <v>51</v>
          </cell>
          <cell r="C542">
            <v>162.5</v>
          </cell>
          <cell r="D542" t="str">
            <v>Exploración Integral Macuspana</v>
          </cell>
          <cell r="E542">
            <v>2059</v>
          </cell>
          <cell r="F542">
            <v>0.11421999999999999</v>
          </cell>
          <cell r="G542">
            <v>2.4890099999999999</v>
          </cell>
          <cell r="H542">
            <v>0</v>
          </cell>
          <cell r="I542">
            <v>2.4890099999999999</v>
          </cell>
          <cell r="J542">
            <v>0.21147999999999997</v>
          </cell>
        </row>
        <row r="543">
          <cell r="A543">
            <v>522011</v>
          </cell>
          <cell r="B543">
            <v>52</v>
          </cell>
          <cell r="C543">
            <v>160.5</v>
          </cell>
          <cell r="D543" t="str">
            <v>Exploración Integral Cuenca de Veracruz</v>
          </cell>
          <cell r="E543">
            <v>2011</v>
          </cell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</row>
        <row r="544">
          <cell r="A544">
            <v>522012</v>
          </cell>
          <cell r="B544">
            <v>52</v>
          </cell>
          <cell r="C544">
            <v>160.5</v>
          </cell>
          <cell r="D544" t="str">
            <v>Exploración Integral Cuenca de Veracruz</v>
          </cell>
          <cell r="E544">
            <v>2012</v>
          </cell>
          <cell r="F544">
            <v>0</v>
          </cell>
          <cell r="G544">
            <v>22.435500000000001</v>
          </cell>
          <cell r="H544">
            <v>0</v>
          </cell>
          <cell r="I544">
            <v>22.435500000000001</v>
          </cell>
          <cell r="J544">
            <v>0</v>
          </cell>
        </row>
        <row r="545">
          <cell r="A545">
            <v>522013</v>
          </cell>
          <cell r="B545">
            <v>52</v>
          </cell>
          <cell r="C545">
            <v>160.5</v>
          </cell>
          <cell r="D545" t="str">
            <v>Exploración Integral Cuenca de Veracruz</v>
          </cell>
          <cell r="E545">
            <v>2013</v>
          </cell>
          <cell r="F545">
            <v>0</v>
          </cell>
          <cell r="G545">
            <v>51.363300000000002</v>
          </cell>
          <cell r="H545">
            <v>0</v>
          </cell>
          <cell r="I545">
            <v>51.363300000000002</v>
          </cell>
          <cell r="J545">
            <v>0</v>
          </cell>
        </row>
        <row r="546">
          <cell r="A546">
            <v>522014</v>
          </cell>
          <cell r="B546">
            <v>52</v>
          </cell>
          <cell r="C546">
            <v>160.5</v>
          </cell>
          <cell r="D546" t="str">
            <v>Exploración Integral Cuenca de Veracruz</v>
          </cell>
          <cell r="E546">
            <v>2014</v>
          </cell>
          <cell r="F546">
            <v>0.78849000000000002</v>
          </cell>
          <cell r="G546">
            <v>62.774039999999999</v>
          </cell>
          <cell r="H546">
            <v>0</v>
          </cell>
          <cell r="I546">
            <v>62.774039999999999</v>
          </cell>
          <cell r="J546">
            <v>6.9940000000000002E-2</v>
          </cell>
        </row>
        <row r="547">
          <cell r="A547">
            <v>522015</v>
          </cell>
          <cell r="B547">
            <v>52</v>
          </cell>
          <cell r="C547">
            <v>160.5</v>
          </cell>
          <cell r="D547" t="str">
            <v>Exploración Integral Cuenca de Veracruz</v>
          </cell>
          <cell r="E547">
            <v>2015</v>
          </cell>
          <cell r="F547">
            <v>6.0768000000000004</v>
          </cell>
          <cell r="G547">
            <v>63.022379999999998</v>
          </cell>
          <cell r="H547">
            <v>0</v>
          </cell>
          <cell r="I547">
            <v>63.022379999999998</v>
          </cell>
          <cell r="J547">
            <v>0.59444999999999992</v>
          </cell>
        </row>
        <row r="548">
          <cell r="A548">
            <v>522016</v>
          </cell>
          <cell r="B548">
            <v>52</v>
          </cell>
          <cell r="C548">
            <v>160.5</v>
          </cell>
          <cell r="D548" t="str">
            <v>Exploración Integral Cuenca de Veracruz</v>
          </cell>
          <cell r="E548">
            <v>2016</v>
          </cell>
          <cell r="F548">
            <v>12.04278</v>
          </cell>
          <cell r="G548">
            <v>60.928319999999999</v>
          </cell>
          <cell r="H548">
            <v>0</v>
          </cell>
          <cell r="I548">
            <v>60.928319999999999</v>
          </cell>
          <cell r="J548">
            <v>1.26603</v>
          </cell>
        </row>
        <row r="549">
          <cell r="A549">
            <v>522017</v>
          </cell>
          <cell r="B549">
            <v>52</v>
          </cell>
          <cell r="C549">
            <v>160.5</v>
          </cell>
          <cell r="D549" t="str">
            <v>Exploración Integral Cuenca de Veracruz</v>
          </cell>
          <cell r="E549">
            <v>2017</v>
          </cell>
          <cell r="F549">
            <v>15.38599</v>
          </cell>
          <cell r="G549">
            <v>58.094110000000001</v>
          </cell>
          <cell r="H549">
            <v>0</v>
          </cell>
          <cell r="I549">
            <v>58.094110000000001</v>
          </cell>
          <cell r="J549">
            <v>1.68161</v>
          </cell>
        </row>
        <row r="550">
          <cell r="A550">
            <v>522018</v>
          </cell>
          <cell r="B550">
            <v>52</v>
          </cell>
          <cell r="C550">
            <v>160.5</v>
          </cell>
          <cell r="D550" t="str">
            <v>Exploración Integral Cuenca de Veracruz</v>
          </cell>
          <cell r="E550">
            <v>2018</v>
          </cell>
          <cell r="F550">
            <v>18.174009999999999</v>
          </cell>
          <cell r="G550">
            <v>54.428439999999995</v>
          </cell>
          <cell r="H550">
            <v>0</v>
          </cell>
          <cell r="I550">
            <v>54.428439999999995</v>
          </cell>
          <cell r="J550">
            <v>1.9509300000000001</v>
          </cell>
        </row>
        <row r="551">
          <cell r="A551">
            <v>522019</v>
          </cell>
          <cell r="B551">
            <v>52</v>
          </cell>
          <cell r="C551">
            <v>160.5</v>
          </cell>
          <cell r="D551" t="str">
            <v>Exploración Integral Cuenca de Veracruz</v>
          </cell>
          <cell r="E551">
            <v>2019</v>
          </cell>
          <cell r="F551">
            <v>17.84056</v>
          </cell>
          <cell r="G551">
            <v>50.705689999999997</v>
          </cell>
          <cell r="H551">
            <v>0</v>
          </cell>
          <cell r="I551">
            <v>50.705689999999997</v>
          </cell>
          <cell r="J551">
            <v>1.9889300000000001</v>
          </cell>
        </row>
        <row r="552">
          <cell r="A552">
            <v>522020</v>
          </cell>
          <cell r="B552">
            <v>52</v>
          </cell>
          <cell r="C552">
            <v>160.5</v>
          </cell>
          <cell r="D552" t="str">
            <v>Exploración Integral Cuenca de Veracruz</v>
          </cell>
          <cell r="E552">
            <v>2020</v>
          </cell>
          <cell r="F552">
            <v>15.828119999999998</v>
          </cell>
          <cell r="G552">
            <v>48.380380000000002</v>
          </cell>
          <cell r="H552">
            <v>0</v>
          </cell>
          <cell r="I552">
            <v>48.380380000000002</v>
          </cell>
          <cell r="J552">
            <v>1.89297</v>
          </cell>
        </row>
        <row r="553">
          <cell r="A553">
            <v>522021</v>
          </cell>
          <cell r="B553">
            <v>52</v>
          </cell>
          <cell r="C553">
            <v>160.5</v>
          </cell>
          <cell r="D553" t="str">
            <v>Exploración Integral Cuenca de Veracruz</v>
          </cell>
          <cell r="E553">
            <v>2021</v>
          </cell>
          <cell r="F553">
            <v>14.143879999999999</v>
          </cell>
          <cell r="G553">
            <v>43.468910000000001</v>
          </cell>
          <cell r="H553">
            <v>0</v>
          </cell>
          <cell r="I553">
            <v>43.468910000000001</v>
          </cell>
          <cell r="J553">
            <v>1.75335</v>
          </cell>
        </row>
        <row r="554">
          <cell r="A554">
            <v>522022</v>
          </cell>
          <cell r="B554">
            <v>52</v>
          </cell>
          <cell r="C554">
            <v>160.5</v>
          </cell>
          <cell r="D554" t="str">
            <v>Exploración Integral Cuenca de Veracruz</v>
          </cell>
          <cell r="E554">
            <v>2022</v>
          </cell>
          <cell r="F554">
            <v>12.608540000000001</v>
          </cell>
          <cell r="G554">
            <v>42.574930000000009</v>
          </cell>
          <cell r="H554">
            <v>0</v>
          </cell>
          <cell r="I554">
            <v>42.574930000000009</v>
          </cell>
          <cell r="J554">
            <v>1.60656</v>
          </cell>
        </row>
        <row r="555">
          <cell r="A555">
            <v>522023</v>
          </cell>
          <cell r="B555">
            <v>52</v>
          </cell>
          <cell r="C555">
            <v>160.5</v>
          </cell>
          <cell r="D555" t="str">
            <v>Exploración Integral Cuenca de Veracruz</v>
          </cell>
          <cell r="E555">
            <v>2023</v>
          </cell>
          <cell r="F555">
            <v>11.073519999999998</v>
          </cell>
          <cell r="G555">
            <v>53.857429999999994</v>
          </cell>
          <cell r="H555">
            <v>0</v>
          </cell>
          <cell r="I555">
            <v>53.857429999999994</v>
          </cell>
          <cell r="J555">
            <v>1.5096400000000001</v>
          </cell>
        </row>
        <row r="556">
          <cell r="A556">
            <v>522024</v>
          </cell>
          <cell r="B556">
            <v>52</v>
          </cell>
          <cell r="C556">
            <v>160.5</v>
          </cell>
          <cell r="D556" t="str">
            <v>Exploración Integral Cuenca de Veracruz</v>
          </cell>
          <cell r="E556">
            <v>2024</v>
          </cell>
          <cell r="F556">
            <v>9.7178799999999992</v>
          </cell>
          <cell r="G556">
            <v>50.704799999999999</v>
          </cell>
          <cell r="H556">
            <v>0</v>
          </cell>
          <cell r="I556">
            <v>50.704799999999999</v>
          </cell>
          <cell r="J556">
            <v>1.4683199999999998</v>
          </cell>
        </row>
        <row r="557">
          <cell r="A557">
            <v>522025</v>
          </cell>
          <cell r="B557">
            <v>52</v>
          </cell>
          <cell r="C557">
            <v>160.5</v>
          </cell>
          <cell r="D557" t="str">
            <v>Exploración Integral Cuenca de Veracruz</v>
          </cell>
          <cell r="E557">
            <v>2025</v>
          </cell>
          <cell r="F557">
            <v>8.9235399999999991</v>
          </cell>
          <cell r="G557">
            <v>67.571160000000006</v>
          </cell>
          <cell r="H557">
            <v>0</v>
          </cell>
          <cell r="I557">
            <v>67.571160000000006</v>
          </cell>
          <cell r="J557">
            <v>1.45462</v>
          </cell>
        </row>
        <row r="558">
          <cell r="A558">
            <v>522026</v>
          </cell>
          <cell r="B558">
            <v>52</v>
          </cell>
          <cell r="C558">
            <v>160.5</v>
          </cell>
          <cell r="D558" t="str">
            <v>Exploración Integral Cuenca de Veracruz</v>
          </cell>
          <cell r="E558">
            <v>2026</v>
          </cell>
          <cell r="F558">
            <v>8.6708399999999983</v>
          </cell>
          <cell r="G558">
            <v>96.699669999999998</v>
          </cell>
          <cell r="H558">
            <v>0</v>
          </cell>
          <cell r="I558">
            <v>96.699669999999998</v>
          </cell>
          <cell r="J558">
            <v>1.3439299999999998</v>
          </cell>
        </row>
        <row r="559">
          <cell r="A559">
            <v>522027</v>
          </cell>
          <cell r="B559">
            <v>52</v>
          </cell>
          <cell r="C559">
            <v>160.5</v>
          </cell>
          <cell r="D559" t="str">
            <v>Exploración Integral Cuenca de Veracruz</v>
          </cell>
          <cell r="E559">
            <v>2027</v>
          </cell>
          <cell r="F559">
            <v>9.1042100000000001</v>
          </cell>
          <cell r="G559">
            <v>132.28453999999999</v>
          </cell>
          <cell r="H559">
            <v>0</v>
          </cell>
          <cell r="I559">
            <v>132.28453999999999</v>
          </cell>
          <cell r="J559">
            <v>1.30844</v>
          </cell>
        </row>
        <row r="560">
          <cell r="A560">
            <v>522028</v>
          </cell>
          <cell r="B560">
            <v>52</v>
          </cell>
          <cell r="C560">
            <v>160.5</v>
          </cell>
          <cell r="D560" t="str">
            <v>Exploración Integral Cuenca de Veracruz</v>
          </cell>
          <cell r="E560">
            <v>2028</v>
          </cell>
          <cell r="F560">
            <v>11.82212</v>
          </cell>
          <cell r="G560">
            <v>182.84961999999999</v>
          </cell>
          <cell r="H560">
            <v>0</v>
          </cell>
          <cell r="I560">
            <v>182.84961999999999</v>
          </cell>
          <cell r="J560">
            <v>1.3086899999999999</v>
          </cell>
        </row>
        <row r="561">
          <cell r="A561">
            <v>522029</v>
          </cell>
          <cell r="B561">
            <v>52</v>
          </cell>
          <cell r="C561">
            <v>160.5</v>
          </cell>
          <cell r="D561" t="str">
            <v>Exploración Integral Cuenca de Veracruz</v>
          </cell>
          <cell r="E561">
            <v>2029</v>
          </cell>
          <cell r="F561">
            <v>12.59295</v>
          </cell>
          <cell r="G561">
            <v>205.31148999999999</v>
          </cell>
          <cell r="H561">
            <v>0</v>
          </cell>
          <cell r="I561">
            <v>205.31148999999999</v>
          </cell>
          <cell r="J561">
            <v>1.28006</v>
          </cell>
        </row>
        <row r="562">
          <cell r="A562">
            <v>522030</v>
          </cell>
          <cell r="B562">
            <v>52</v>
          </cell>
          <cell r="C562">
            <v>160.5</v>
          </cell>
          <cell r="D562" t="str">
            <v>Exploración Integral Cuenca de Veracruz</v>
          </cell>
          <cell r="E562">
            <v>2030</v>
          </cell>
          <cell r="F562">
            <v>11.306909999999998</v>
          </cell>
          <cell r="G562">
            <v>198.81085000000002</v>
          </cell>
          <cell r="H562">
            <v>0</v>
          </cell>
          <cell r="I562">
            <v>198.81085000000002</v>
          </cell>
          <cell r="J562">
            <v>1.1307800000000001</v>
          </cell>
        </row>
        <row r="563">
          <cell r="A563">
            <v>522031</v>
          </cell>
          <cell r="B563">
            <v>52</v>
          </cell>
          <cell r="C563">
            <v>160.5</v>
          </cell>
          <cell r="D563" t="str">
            <v>Exploración Integral Cuenca de Veracruz</v>
          </cell>
          <cell r="E563">
            <v>2031</v>
          </cell>
          <cell r="F563">
            <v>11.88564</v>
          </cell>
          <cell r="G563">
            <v>178.26159999999996</v>
          </cell>
          <cell r="H563">
            <v>0</v>
          </cell>
          <cell r="I563">
            <v>178.26159999999996</v>
          </cell>
          <cell r="J563">
            <v>0.97055000000000002</v>
          </cell>
        </row>
        <row r="564">
          <cell r="A564">
            <v>522032</v>
          </cell>
          <cell r="B564">
            <v>52</v>
          </cell>
          <cell r="C564">
            <v>160.5</v>
          </cell>
          <cell r="D564" t="str">
            <v>Exploración Integral Cuenca de Veracruz</v>
          </cell>
          <cell r="E564">
            <v>2032</v>
          </cell>
          <cell r="F564">
            <v>12.18211</v>
          </cell>
          <cell r="G564">
            <v>167.41983999999999</v>
          </cell>
          <cell r="H564">
            <v>0</v>
          </cell>
          <cell r="I564">
            <v>167.41983999999999</v>
          </cell>
          <cell r="J564">
            <v>0.89378000000000002</v>
          </cell>
        </row>
        <row r="565">
          <cell r="A565">
            <v>522033</v>
          </cell>
          <cell r="B565">
            <v>52</v>
          </cell>
          <cell r="C565">
            <v>160.5</v>
          </cell>
          <cell r="D565" t="str">
            <v>Exploración Integral Cuenca de Veracruz</v>
          </cell>
          <cell r="E565">
            <v>2033</v>
          </cell>
          <cell r="F565">
            <v>11.71705</v>
          </cell>
          <cell r="G565">
            <v>146.79480000000004</v>
          </cell>
          <cell r="H565">
            <v>0</v>
          </cell>
          <cell r="I565">
            <v>146.79480000000004</v>
          </cell>
          <cell r="J565">
            <v>0.78959000000000013</v>
          </cell>
        </row>
        <row r="566">
          <cell r="A566">
            <v>522034</v>
          </cell>
          <cell r="B566">
            <v>52</v>
          </cell>
          <cell r="C566">
            <v>160.5</v>
          </cell>
          <cell r="D566" t="str">
            <v>Exploración Integral Cuenca de Veracruz</v>
          </cell>
          <cell r="E566">
            <v>2034</v>
          </cell>
          <cell r="F566">
            <v>11.416360000000001</v>
          </cell>
          <cell r="G566">
            <v>128.77589</v>
          </cell>
          <cell r="H566">
            <v>0</v>
          </cell>
          <cell r="I566">
            <v>128.77589</v>
          </cell>
          <cell r="J566">
            <v>0.67979000000000001</v>
          </cell>
        </row>
        <row r="567">
          <cell r="A567">
            <v>522035</v>
          </cell>
          <cell r="B567">
            <v>52</v>
          </cell>
          <cell r="C567">
            <v>160.5</v>
          </cell>
          <cell r="D567" t="str">
            <v>Exploración Integral Cuenca de Veracruz</v>
          </cell>
          <cell r="E567">
            <v>2035</v>
          </cell>
          <cell r="F567">
            <v>10.226630000000004</v>
          </cell>
          <cell r="G567">
            <v>107.60418999999999</v>
          </cell>
          <cell r="H567">
            <v>0</v>
          </cell>
          <cell r="I567">
            <v>107.60418999999999</v>
          </cell>
          <cell r="J567">
            <v>0.58577000000000001</v>
          </cell>
        </row>
        <row r="568">
          <cell r="A568">
            <v>522036</v>
          </cell>
          <cell r="B568">
            <v>52</v>
          </cell>
          <cell r="C568">
            <v>160.5</v>
          </cell>
          <cell r="D568" t="str">
            <v>Exploración Integral Cuenca de Veracruz</v>
          </cell>
          <cell r="E568">
            <v>2036</v>
          </cell>
          <cell r="F568">
            <v>8.9818899999999999</v>
          </cell>
          <cell r="G568">
            <v>99.981099999999998</v>
          </cell>
          <cell r="H568">
            <v>0</v>
          </cell>
          <cell r="I568">
            <v>99.981099999999998</v>
          </cell>
          <cell r="J568">
            <v>0.50468999999999997</v>
          </cell>
        </row>
        <row r="569">
          <cell r="A569">
            <v>522037</v>
          </cell>
          <cell r="B569">
            <v>52</v>
          </cell>
          <cell r="C569">
            <v>160.5</v>
          </cell>
          <cell r="D569" t="str">
            <v>Exploración Integral Cuenca de Veracruz</v>
          </cell>
          <cell r="E569">
            <v>2037</v>
          </cell>
          <cell r="F569">
            <v>8.1712400000000009</v>
          </cell>
          <cell r="G569">
            <v>89.045869999999994</v>
          </cell>
          <cell r="H569">
            <v>0</v>
          </cell>
          <cell r="I569">
            <v>89.045869999999994</v>
          </cell>
          <cell r="J569">
            <v>0.43840999999999997</v>
          </cell>
        </row>
        <row r="570">
          <cell r="A570">
            <v>522038</v>
          </cell>
          <cell r="B570">
            <v>52</v>
          </cell>
          <cell r="C570">
            <v>160.5</v>
          </cell>
          <cell r="D570" t="str">
            <v>Exploración Integral Cuenca de Veracruz</v>
          </cell>
          <cell r="E570">
            <v>2038</v>
          </cell>
          <cell r="F570">
            <v>7.9897299999999998</v>
          </cell>
          <cell r="G570">
            <v>89.579030000000003</v>
          </cell>
          <cell r="H570">
            <v>0</v>
          </cell>
          <cell r="I570">
            <v>89.579030000000003</v>
          </cell>
          <cell r="J570">
            <v>0.38041999999999998</v>
          </cell>
        </row>
        <row r="571">
          <cell r="A571">
            <v>522039</v>
          </cell>
          <cell r="B571">
            <v>52</v>
          </cell>
          <cell r="C571">
            <v>160.5</v>
          </cell>
          <cell r="D571" t="str">
            <v>Exploración Integral Cuenca de Veracruz</v>
          </cell>
          <cell r="E571">
            <v>2039</v>
          </cell>
          <cell r="F571">
            <v>7.1734400000000003</v>
          </cell>
          <cell r="G571">
            <v>79.545109999999994</v>
          </cell>
          <cell r="H571">
            <v>0</v>
          </cell>
          <cell r="I571">
            <v>79.545109999999994</v>
          </cell>
          <cell r="J571">
            <v>0.36865000000000003</v>
          </cell>
        </row>
        <row r="572">
          <cell r="A572">
            <v>522040</v>
          </cell>
          <cell r="B572">
            <v>52</v>
          </cell>
          <cell r="C572">
            <v>160.5</v>
          </cell>
          <cell r="D572" t="str">
            <v>Exploración Integral Cuenca de Veracruz</v>
          </cell>
          <cell r="E572">
            <v>2040</v>
          </cell>
          <cell r="F572">
            <v>6.2939899999999991</v>
          </cell>
          <cell r="G572">
            <v>64.17801</v>
          </cell>
          <cell r="H572">
            <v>0</v>
          </cell>
          <cell r="I572">
            <v>64.17801</v>
          </cell>
          <cell r="J572">
            <v>0.31995000000000001</v>
          </cell>
        </row>
        <row r="573">
          <cell r="A573">
            <v>522041</v>
          </cell>
          <cell r="B573">
            <v>52</v>
          </cell>
          <cell r="C573">
            <v>160.5</v>
          </cell>
          <cell r="D573" t="str">
            <v>Exploración Integral Cuenca de Veracruz</v>
          </cell>
          <cell r="E573">
            <v>2041</v>
          </cell>
          <cell r="F573">
            <v>6.1198999999999995</v>
          </cell>
          <cell r="G573">
            <v>52.156669999999998</v>
          </cell>
          <cell r="H573">
            <v>0</v>
          </cell>
          <cell r="I573">
            <v>52.156669999999998</v>
          </cell>
          <cell r="J573">
            <v>0.27444000000000002</v>
          </cell>
        </row>
        <row r="574">
          <cell r="A574">
            <v>522042</v>
          </cell>
          <cell r="B574">
            <v>52</v>
          </cell>
          <cell r="C574">
            <v>160.5</v>
          </cell>
          <cell r="D574" t="str">
            <v>Exploración Integral Cuenca de Veracruz</v>
          </cell>
          <cell r="E574">
            <v>2042</v>
          </cell>
          <cell r="F574">
            <v>5.4953600000000007</v>
          </cell>
          <cell r="G574">
            <v>42.731349999999992</v>
          </cell>
          <cell r="H574">
            <v>0</v>
          </cell>
          <cell r="I574">
            <v>42.731349999999992</v>
          </cell>
          <cell r="J574">
            <v>0.23445000000000002</v>
          </cell>
        </row>
        <row r="575">
          <cell r="A575">
            <v>522043</v>
          </cell>
          <cell r="B575">
            <v>52</v>
          </cell>
          <cell r="C575">
            <v>160.5</v>
          </cell>
          <cell r="D575" t="str">
            <v>Exploración Integral Cuenca de Veracruz</v>
          </cell>
          <cell r="E575">
            <v>2043</v>
          </cell>
          <cell r="F575">
            <v>5.2126700000000001</v>
          </cell>
          <cell r="G575">
            <v>35.333989999999993</v>
          </cell>
          <cell r="H575">
            <v>0</v>
          </cell>
          <cell r="I575">
            <v>35.333989999999993</v>
          </cell>
          <cell r="J575">
            <v>0.19913000000000003</v>
          </cell>
        </row>
        <row r="576">
          <cell r="A576">
            <v>522044</v>
          </cell>
          <cell r="B576">
            <v>52</v>
          </cell>
          <cell r="C576">
            <v>160.5</v>
          </cell>
          <cell r="D576" t="str">
            <v>Exploración Integral Cuenca de Veracruz</v>
          </cell>
          <cell r="E576">
            <v>2044</v>
          </cell>
          <cell r="F576">
            <v>4.7494499999999995</v>
          </cell>
          <cell r="G576">
            <v>29.161990000000007</v>
          </cell>
          <cell r="H576">
            <v>0</v>
          </cell>
          <cell r="I576">
            <v>29.161990000000007</v>
          </cell>
          <cell r="J576">
            <v>0.17006000000000002</v>
          </cell>
        </row>
        <row r="577">
          <cell r="A577">
            <v>522045</v>
          </cell>
          <cell r="B577">
            <v>52</v>
          </cell>
          <cell r="C577">
            <v>160.5</v>
          </cell>
          <cell r="D577" t="str">
            <v>Exploración Integral Cuenca de Veracruz</v>
          </cell>
          <cell r="E577">
            <v>2045</v>
          </cell>
          <cell r="F577">
            <v>4.16995</v>
          </cell>
          <cell r="G577">
            <v>23.444939999999995</v>
          </cell>
          <cell r="H577">
            <v>0</v>
          </cell>
          <cell r="I577">
            <v>23.444939999999995</v>
          </cell>
          <cell r="J577">
            <v>0.14595999999999998</v>
          </cell>
        </row>
        <row r="578">
          <cell r="A578">
            <v>522046</v>
          </cell>
          <cell r="B578">
            <v>52</v>
          </cell>
          <cell r="C578">
            <v>160.5</v>
          </cell>
          <cell r="D578" t="str">
            <v>Exploración Integral Cuenca de Veracruz</v>
          </cell>
          <cell r="E578">
            <v>2046</v>
          </cell>
          <cell r="F578">
            <v>3.6487699999999998</v>
          </cell>
          <cell r="G578">
            <v>19.906869999999991</v>
          </cell>
          <cell r="H578">
            <v>0</v>
          </cell>
          <cell r="I578">
            <v>19.906869999999991</v>
          </cell>
          <cell r="J578">
            <v>0.12558</v>
          </cell>
        </row>
        <row r="579">
          <cell r="A579">
            <v>522047</v>
          </cell>
          <cell r="B579">
            <v>52</v>
          </cell>
          <cell r="C579">
            <v>160.5</v>
          </cell>
          <cell r="D579" t="str">
            <v>Exploración Integral Cuenca de Veracruz</v>
          </cell>
          <cell r="E579">
            <v>2047</v>
          </cell>
          <cell r="F579">
            <v>3.1905700000000001</v>
          </cell>
          <cell r="G579">
            <v>16.691240000000001</v>
          </cell>
          <cell r="H579">
            <v>0</v>
          </cell>
          <cell r="I579">
            <v>16.691240000000001</v>
          </cell>
          <cell r="J579">
            <v>0.10797999999999999</v>
          </cell>
        </row>
        <row r="580">
          <cell r="A580">
            <v>522048</v>
          </cell>
          <cell r="B580">
            <v>52</v>
          </cell>
          <cell r="C580">
            <v>160.5</v>
          </cell>
          <cell r="D580" t="str">
            <v>Exploración Integral Cuenca de Veracruz</v>
          </cell>
          <cell r="E580">
            <v>2048</v>
          </cell>
          <cell r="F580">
            <v>3.0560499999999999</v>
          </cell>
          <cell r="G580">
            <v>19.40476</v>
          </cell>
          <cell r="H580">
            <v>0</v>
          </cell>
          <cell r="I580">
            <v>19.40476</v>
          </cell>
          <cell r="J580">
            <v>9.2590000000000006E-2</v>
          </cell>
        </row>
        <row r="581">
          <cell r="A581">
            <v>522049</v>
          </cell>
          <cell r="B581">
            <v>52</v>
          </cell>
          <cell r="C581">
            <v>160.5</v>
          </cell>
          <cell r="D581" t="str">
            <v>Exploración Integral Cuenca de Veracruz</v>
          </cell>
          <cell r="E581">
            <v>2049</v>
          </cell>
          <cell r="F581">
            <v>2.76119</v>
          </cell>
          <cell r="G581">
            <v>16.352850000000004</v>
          </cell>
          <cell r="H581">
            <v>0</v>
          </cell>
          <cell r="I581">
            <v>16.352850000000004</v>
          </cell>
          <cell r="J581">
            <v>7.9880000000000007E-2</v>
          </cell>
        </row>
        <row r="582">
          <cell r="A582">
            <v>522050</v>
          </cell>
          <cell r="B582">
            <v>52</v>
          </cell>
          <cell r="C582">
            <v>160.5</v>
          </cell>
          <cell r="D582" t="str">
            <v>Exploración Integral Cuenca de Veracruz</v>
          </cell>
          <cell r="E582">
            <v>2050</v>
          </cell>
          <cell r="F582">
            <v>2.4150900000000006</v>
          </cell>
          <cell r="G582">
            <v>13.219859999999997</v>
          </cell>
          <cell r="H582">
            <v>0</v>
          </cell>
          <cell r="I582">
            <v>13.219859999999997</v>
          </cell>
          <cell r="J582">
            <v>6.9009999999999988E-2</v>
          </cell>
        </row>
        <row r="583">
          <cell r="A583">
            <v>522051</v>
          </cell>
          <cell r="B583">
            <v>52</v>
          </cell>
          <cell r="C583">
            <v>160.5</v>
          </cell>
          <cell r="D583" t="str">
            <v>Exploración Integral Cuenca de Veracruz</v>
          </cell>
          <cell r="E583">
            <v>2051</v>
          </cell>
          <cell r="F583">
            <v>2.1236300000000004</v>
          </cell>
          <cell r="G583">
            <v>10.700090000000001</v>
          </cell>
          <cell r="H583">
            <v>0</v>
          </cell>
          <cell r="I583">
            <v>10.700090000000001</v>
          </cell>
          <cell r="J583">
            <v>5.953E-2</v>
          </cell>
        </row>
        <row r="584">
          <cell r="A584">
            <v>522052</v>
          </cell>
          <cell r="B584">
            <v>52</v>
          </cell>
          <cell r="C584">
            <v>160.5</v>
          </cell>
          <cell r="D584" t="str">
            <v>Exploración Integral Cuenca de Veracruz</v>
          </cell>
          <cell r="E584">
            <v>2052</v>
          </cell>
          <cell r="F584">
            <v>1.8518999999999999</v>
          </cell>
          <cell r="G584">
            <v>8.6244200000000024</v>
          </cell>
          <cell r="H584">
            <v>0</v>
          </cell>
          <cell r="I584">
            <v>8.6244200000000024</v>
          </cell>
          <cell r="J584">
            <v>5.1269999999999996E-2</v>
          </cell>
        </row>
        <row r="585">
          <cell r="A585">
            <v>522053</v>
          </cell>
          <cell r="B585">
            <v>52</v>
          </cell>
          <cell r="C585">
            <v>160.5</v>
          </cell>
          <cell r="D585" t="str">
            <v>Exploración Integral Cuenca de Veracruz</v>
          </cell>
          <cell r="E585">
            <v>2053</v>
          </cell>
          <cell r="F585">
            <v>1.6130300000000002</v>
          </cell>
          <cell r="G585">
            <v>7.0067799999999991</v>
          </cell>
          <cell r="H585">
            <v>0</v>
          </cell>
          <cell r="I585">
            <v>7.0067799999999991</v>
          </cell>
          <cell r="J585">
            <v>4.3740000000000001E-2</v>
          </cell>
        </row>
        <row r="586">
          <cell r="A586">
            <v>522054</v>
          </cell>
          <cell r="B586">
            <v>52</v>
          </cell>
          <cell r="C586">
            <v>160.5</v>
          </cell>
          <cell r="D586" t="str">
            <v>Exploración Integral Cuenca de Veracruz</v>
          </cell>
          <cell r="E586">
            <v>2054</v>
          </cell>
          <cell r="F586">
            <v>1.4081999999999999</v>
          </cell>
          <cell r="G586">
            <v>5.6865100000000002</v>
          </cell>
          <cell r="H586">
            <v>0</v>
          </cell>
          <cell r="I586">
            <v>5.6865100000000002</v>
          </cell>
          <cell r="J586">
            <v>3.7749999999999999E-2</v>
          </cell>
        </row>
        <row r="587">
          <cell r="A587">
            <v>522055</v>
          </cell>
          <cell r="B587">
            <v>52</v>
          </cell>
          <cell r="C587">
            <v>160.5</v>
          </cell>
          <cell r="D587" t="str">
            <v>Exploración Integral Cuenca de Veracruz</v>
          </cell>
          <cell r="E587">
            <v>2055</v>
          </cell>
          <cell r="F587">
            <v>1.2291299999999996</v>
          </cell>
          <cell r="G587">
            <v>4.6139300000000008</v>
          </cell>
          <cell r="H587">
            <v>0</v>
          </cell>
          <cell r="I587">
            <v>4.6139300000000008</v>
          </cell>
          <cell r="J587">
            <v>3.2689999999999997E-2</v>
          </cell>
        </row>
        <row r="588">
          <cell r="A588">
            <v>522056</v>
          </cell>
          <cell r="B588">
            <v>52</v>
          </cell>
          <cell r="C588">
            <v>160.5</v>
          </cell>
          <cell r="D588" t="str">
            <v>Exploración Integral Cuenca de Veracruz</v>
          </cell>
          <cell r="E588">
            <v>2056</v>
          </cell>
          <cell r="F588">
            <v>1.06385</v>
          </cell>
          <cell r="G588">
            <v>3.8088699999999998</v>
          </cell>
          <cell r="H588">
            <v>0</v>
          </cell>
          <cell r="I588">
            <v>3.8088699999999998</v>
          </cell>
          <cell r="J588">
            <v>2.7880000000000002E-2</v>
          </cell>
        </row>
        <row r="589">
          <cell r="A589">
            <v>522057</v>
          </cell>
          <cell r="B589">
            <v>52</v>
          </cell>
          <cell r="C589">
            <v>160.5</v>
          </cell>
          <cell r="D589" t="str">
            <v>Exploración Integral Cuenca de Veracruz</v>
          </cell>
          <cell r="E589">
            <v>2057</v>
          </cell>
          <cell r="F589">
            <v>0.89854999999999996</v>
          </cell>
          <cell r="G589">
            <v>3.0771900000000003</v>
          </cell>
          <cell r="H589">
            <v>0</v>
          </cell>
          <cell r="I589">
            <v>3.0771900000000003</v>
          </cell>
          <cell r="J589">
            <v>2.1260000000000005E-2</v>
          </cell>
        </row>
        <row r="590">
          <cell r="A590">
            <v>522058</v>
          </cell>
          <cell r="B590">
            <v>52</v>
          </cell>
          <cell r="C590">
            <v>160.5</v>
          </cell>
          <cell r="D590" t="str">
            <v>Exploración Integral Cuenca de Veracruz</v>
          </cell>
          <cell r="E590">
            <v>2058</v>
          </cell>
          <cell r="F590">
            <v>0.75264999999999993</v>
          </cell>
          <cell r="G590">
            <v>2.8428199999999997</v>
          </cell>
          <cell r="H590">
            <v>0</v>
          </cell>
          <cell r="I590">
            <v>2.8428199999999997</v>
          </cell>
          <cell r="J590">
            <v>1.5560000000000001E-2</v>
          </cell>
        </row>
        <row r="591">
          <cell r="A591">
            <v>522059</v>
          </cell>
          <cell r="B591">
            <v>52</v>
          </cell>
          <cell r="C591">
            <v>160.5</v>
          </cell>
          <cell r="D591" t="str">
            <v>Exploración Integral Cuenca de Veracruz</v>
          </cell>
          <cell r="E591">
            <v>2059</v>
          </cell>
          <cell r="F591">
            <v>0.63247000000000009</v>
          </cell>
          <cell r="G591">
            <v>2.3035399999999995</v>
          </cell>
          <cell r="H591">
            <v>0</v>
          </cell>
          <cell r="I591">
            <v>2.3035399999999995</v>
          </cell>
          <cell r="J591">
            <v>1.1429999999999999E-2</v>
          </cell>
        </row>
        <row r="592">
          <cell r="A592">
            <v>532011</v>
          </cell>
          <cell r="B592">
            <v>53</v>
          </cell>
          <cell r="C592">
            <v>107</v>
          </cell>
          <cell r="D592" t="str">
            <v>Exploración Cuichapa</v>
          </cell>
          <cell r="E592">
            <v>2011</v>
          </cell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</row>
        <row r="593">
          <cell r="A593">
            <v>532012</v>
          </cell>
          <cell r="B593">
            <v>53</v>
          </cell>
          <cell r="C593">
            <v>107</v>
          </cell>
          <cell r="D593" t="str">
            <v>Exploración Cuichapa</v>
          </cell>
          <cell r="E593">
            <v>2012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</row>
        <row r="594">
          <cell r="A594">
            <v>532013</v>
          </cell>
          <cell r="B594">
            <v>53</v>
          </cell>
          <cell r="C594">
            <v>107</v>
          </cell>
          <cell r="D594" t="str">
            <v>Exploración Cuichapa</v>
          </cell>
          <cell r="E594">
            <v>2013</v>
          </cell>
          <cell r="F594">
            <v>3.75278</v>
          </cell>
          <cell r="G594">
            <v>3.7851300000000001</v>
          </cell>
          <cell r="H594">
            <v>3.7851300000000001</v>
          </cell>
          <cell r="I594">
            <v>0</v>
          </cell>
          <cell r="J594">
            <v>0.27556000000000003</v>
          </cell>
        </row>
        <row r="595">
          <cell r="A595">
            <v>532014</v>
          </cell>
          <cell r="B595">
            <v>53</v>
          </cell>
          <cell r="C595">
            <v>107</v>
          </cell>
          <cell r="D595" t="str">
            <v>Exploración Cuichapa</v>
          </cell>
          <cell r="E595">
            <v>2014</v>
          </cell>
          <cell r="F595">
            <v>10.333589999999999</v>
          </cell>
          <cell r="G595">
            <v>16.907310000000003</v>
          </cell>
          <cell r="H595">
            <v>16.907310000000003</v>
          </cell>
          <cell r="I595">
            <v>0</v>
          </cell>
          <cell r="J595">
            <v>0.97260000000000002</v>
          </cell>
        </row>
        <row r="596">
          <cell r="A596">
            <v>532015</v>
          </cell>
          <cell r="B596">
            <v>53</v>
          </cell>
          <cell r="C596">
            <v>107</v>
          </cell>
          <cell r="D596" t="str">
            <v>Exploración Cuichapa</v>
          </cell>
          <cell r="E596">
            <v>2015</v>
          </cell>
          <cell r="F596">
            <v>15.054260000000001</v>
          </cell>
          <cell r="G596">
            <v>25.345050000000001</v>
          </cell>
          <cell r="H596">
            <v>25.345050000000001</v>
          </cell>
          <cell r="I596">
            <v>0</v>
          </cell>
          <cell r="J596">
            <v>1.6963000000000001</v>
          </cell>
        </row>
        <row r="597">
          <cell r="A597">
            <v>532016</v>
          </cell>
          <cell r="B597">
            <v>53</v>
          </cell>
          <cell r="C597">
            <v>107</v>
          </cell>
          <cell r="D597" t="str">
            <v>Exploración Cuichapa</v>
          </cell>
          <cell r="E597">
            <v>2016</v>
          </cell>
          <cell r="F597">
            <v>17.898899999999998</v>
          </cell>
          <cell r="G597">
            <v>29.729900000000001</v>
          </cell>
          <cell r="H597">
            <v>29.729900000000001</v>
          </cell>
          <cell r="I597">
            <v>0</v>
          </cell>
          <cell r="J597">
            <v>2.1066500000000001</v>
          </cell>
        </row>
        <row r="598">
          <cell r="A598">
            <v>532017</v>
          </cell>
          <cell r="B598">
            <v>53</v>
          </cell>
          <cell r="C598">
            <v>107</v>
          </cell>
          <cell r="D598" t="str">
            <v>Exploración Cuichapa</v>
          </cell>
          <cell r="E598">
            <v>2017</v>
          </cell>
          <cell r="F598">
            <v>24.832479999999997</v>
          </cell>
          <cell r="G598">
            <v>39.388500000000001</v>
          </cell>
          <cell r="H598">
            <v>39.388500000000001</v>
          </cell>
          <cell r="I598">
            <v>0</v>
          </cell>
          <cell r="J598">
            <v>2.7484800000000003</v>
          </cell>
        </row>
        <row r="599">
          <cell r="A599">
            <v>532018</v>
          </cell>
          <cell r="B599">
            <v>53</v>
          </cell>
          <cell r="C599">
            <v>107</v>
          </cell>
          <cell r="D599" t="str">
            <v>Exploración Cuichapa</v>
          </cell>
          <cell r="E599">
            <v>2018</v>
          </cell>
          <cell r="F599">
            <v>30.762329999999999</v>
          </cell>
          <cell r="G599">
            <v>47.842800000000004</v>
          </cell>
          <cell r="H599">
            <v>47.842800000000004</v>
          </cell>
          <cell r="I599">
            <v>0</v>
          </cell>
          <cell r="J599">
            <v>3.1017600000000001</v>
          </cell>
        </row>
        <row r="600">
          <cell r="A600">
            <v>532019</v>
          </cell>
          <cell r="B600">
            <v>53</v>
          </cell>
          <cell r="C600">
            <v>107</v>
          </cell>
          <cell r="D600" t="str">
            <v>Exploración Cuichapa</v>
          </cell>
          <cell r="E600">
            <v>2019</v>
          </cell>
          <cell r="F600">
            <v>34.855490000000003</v>
          </cell>
          <cell r="G600">
            <v>52.221949999999993</v>
          </cell>
          <cell r="H600">
            <v>51.676349999999992</v>
          </cell>
          <cell r="I600">
            <v>0.54559999999999997</v>
          </cell>
          <cell r="J600">
            <v>3.4946300000000003</v>
          </cell>
        </row>
        <row r="601">
          <cell r="A601">
            <v>532020</v>
          </cell>
          <cell r="B601">
            <v>53</v>
          </cell>
          <cell r="C601">
            <v>107</v>
          </cell>
          <cell r="D601" t="str">
            <v>Exploración Cuichapa</v>
          </cell>
          <cell r="E601">
            <v>2020</v>
          </cell>
          <cell r="F601">
            <v>43.169370000000001</v>
          </cell>
          <cell r="G601">
            <v>64.335259999999991</v>
          </cell>
          <cell r="H601">
            <v>62.090249999999997</v>
          </cell>
          <cell r="I601">
            <v>2.2450100000000002</v>
          </cell>
          <cell r="J601">
            <v>4.7732799999999997</v>
          </cell>
        </row>
        <row r="602">
          <cell r="A602">
            <v>532021</v>
          </cell>
          <cell r="B602">
            <v>53</v>
          </cell>
          <cell r="C602">
            <v>107</v>
          </cell>
          <cell r="D602" t="str">
            <v>Exploración Cuichapa</v>
          </cell>
          <cell r="E602">
            <v>2021</v>
          </cell>
          <cell r="F602">
            <v>54.586849999999998</v>
          </cell>
          <cell r="G602">
            <v>82.479729999999989</v>
          </cell>
          <cell r="H602">
            <v>74.253199999999993</v>
          </cell>
          <cell r="I602">
            <v>8.2265300000000003</v>
          </cell>
          <cell r="J602">
            <v>6.7655899999999995</v>
          </cell>
        </row>
        <row r="603">
          <cell r="A603">
            <v>532022</v>
          </cell>
          <cell r="B603">
            <v>53</v>
          </cell>
          <cell r="C603">
            <v>107</v>
          </cell>
          <cell r="D603" t="str">
            <v>Exploración Cuichapa</v>
          </cell>
          <cell r="E603">
            <v>2022</v>
          </cell>
          <cell r="F603">
            <v>65.484009999999998</v>
          </cell>
          <cell r="G603">
            <v>104.15497999999999</v>
          </cell>
          <cell r="H603">
            <v>83.711479999999995</v>
          </cell>
          <cell r="I603">
            <v>20.4435</v>
          </cell>
          <cell r="J603">
            <v>9.1697500000000005</v>
          </cell>
        </row>
        <row r="604">
          <cell r="A604">
            <v>532023</v>
          </cell>
          <cell r="B604">
            <v>53</v>
          </cell>
          <cell r="C604">
            <v>107</v>
          </cell>
          <cell r="D604" t="str">
            <v>Exploración Cuichapa</v>
          </cell>
          <cell r="E604">
            <v>2023</v>
          </cell>
          <cell r="F604">
            <v>79.925139999999999</v>
          </cell>
          <cell r="G604">
            <v>133.1712</v>
          </cell>
          <cell r="H604">
            <v>98.033299999999997</v>
          </cell>
          <cell r="I604">
            <v>35.137900000000002</v>
          </cell>
          <cell r="J604">
            <v>12.2842</v>
          </cell>
        </row>
        <row r="605">
          <cell r="A605">
            <v>532024</v>
          </cell>
          <cell r="B605">
            <v>53</v>
          </cell>
          <cell r="C605">
            <v>107</v>
          </cell>
          <cell r="D605" t="str">
            <v>Exploración Cuichapa</v>
          </cell>
          <cell r="E605">
            <v>2024</v>
          </cell>
          <cell r="F605">
            <v>96.09169</v>
          </cell>
          <cell r="G605">
            <v>162.74860000000001</v>
          </cell>
          <cell r="H605">
            <v>114.24920000000002</v>
          </cell>
          <cell r="I605">
            <v>48.499400000000001</v>
          </cell>
          <cell r="J605">
            <v>15.372550000000002</v>
          </cell>
        </row>
        <row r="606">
          <cell r="A606">
            <v>532025</v>
          </cell>
          <cell r="B606">
            <v>53</v>
          </cell>
          <cell r="C606">
            <v>107</v>
          </cell>
          <cell r="D606" t="str">
            <v>Exploración Cuichapa</v>
          </cell>
          <cell r="E606">
            <v>2025</v>
          </cell>
          <cell r="F606">
            <v>106.37114</v>
          </cell>
          <cell r="G606">
            <v>179.28473</v>
          </cell>
          <cell r="H606">
            <v>128.97362999999999</v>
          </cell>
          <cell r="I606">
            <v>50.311100000000003</v>
          </cell>
          <cell r="J606">
            <v>17.056239999999999</v>
          </cell>
        </row>
        <row r="607">
          <cell r="A607">
            <v>532026</v>
          </cell>
          <cell r="B607">
            <v>53</v>
          </cell>
          <cell r="C607">
            <v>107</v>
          </cell>
          <cell r="D607" t="str">
            <v>Exploración Cuichapa</v>
          </cell>
          <cell r="E607">
            <v>2026</v>
          </cell>
          <cell r="F607">
            <v>112.71946</v>
          </cell>
          <cell r="G607">
            <v>184.01075</v>
          </cell>
          <cell r="H607">
            <v>138.31135</v>
          </cell>
          <cell r="I607">
            <v>45.699399999999997</v>
          </cell>
          <cell r="J607">
            <v>17.41985</v>
          </cell>
        </row>
        <row r="608">
          <cell r="A608">
            <v>532027</v>
          </cell>
          <cell r="B608">
            <v>53</v>
          </cell>
          <cell r="C608">
            <v>107</v>
          </cell>
          <cell r="D608" t="str">
            <v>Exploración Cuichapa</v>
          </cell>
          <cell r="E608">
            <v>2027</v>
          </cell>
          <cell r="F608">
            <v>113.44181</v>
          </cell>
          <cell r="G608">
            <v>179.61671000000004</v>
          </cell>
          <cell r="H608">
            <v>141.01201000000003</v>
          </cell>
          <cell r="I608">
            <v>38.604700000000001</v>
          </cell>
          <cell r="J608">
            <v>16.935039999999997</v>
          </cell>
        </row>
        <row r="609">
          <cell r="A609">
            <v>532028</v>
          </cell>
          <cell r="B609">
            <v>53</v>
          </cell>
          <cell r="C609">
            <v>107</v>
          </cell>
          <cell r="D609" t="str">
            <v>Exploración Cuichapa</v>
          </cell>
          <cell r="E609">
            <v>2028</v>
          </cell>
          <cell r="F609">
            <v>108.82082000000001</v>
          </cell>
          <cell r="G609">
            <v>170.79621</v>
          </cell>
          <cell r="H609">
            <v>138.88811000000001</v>
          </cell>
          <cell r="I609">
            <v>31.908100000000001</v>
          </cell>
          <cell r="J609">
            <v>15.481769999999999</v>
          </cell>
        </row>
        <row r="610">
          <cell r="A610">
            <v>532029</v>
          </cell>
          <cell r="B610">
            <v>53</v>
          </cell>
          <cell r="C610">
            <v>107</v>
          </cell>
          <cell r="D610" t="str">
            <v>Exploración Cuichapa</v>
          </cell>
          <cell r="E610">
            <v>2029</v>
          </cell>
          <cell r="F610">
            <v>98.530179999999987</v>
          </cell>
          <cell r="G610">
            <v>157.43786</v>
          </cell>
          <cell r="H610">
            <v>131.13976</v>
          </cell>
          <cell r="I610">
            <v>26.298100000000002</v>
          </cell>
          <cell r="J610">
            <v>13.557770000000001</v>
          </cell>
        </row>
        <row r="611">
          <cell r="A611">
            <v>532030</v>
          </cell>
          <cell r="B611">
            <v>53</v>
          </cell>
          <cell r="C611">
            <v>107</v>
          </cell>
          <cell r="D611" t="str">
            <v>Exploración Cuichapa</v>
          </cell>
          <cell r="E611">
            <v>2030</v>
          </cell>
          <cell r="F611">
            <v>90.536810000000003</v>
          </cell>
          <cell r="G611">
            <v>140.66684999999998</v>
          </cell>
          <cell r="H611">
            <v>119.04334999999999</v>
          </cell>
          <cell r="I611">
            <v>21.6235</v>
          </cell>
          <cell r="J611">
            <v>11.690000000000001</v>
          </cell>
        </row>
        <row r="612">
          <cell r="A612">
            <v>532031</v>
          </cell>
          <cell r="B612">
            <v>53</v>
          </cell>
          <cell r="C612">
            <v>107</v>
          </cell>
          <cell r="D612" t="str">
            <v>Exploración Cuichapa</v>
          </cell>
          <cell r="E612">
            <v>2031</v>
          </cell>
          <cell r="F612">
            <v>86.515469999999993</v>
          </cell>
          <cell r="G612">
            <v>129.46859000000001</v>
          </cell>
          <cell r="H612">
            <v>111.66768999999999</v>
          </cell>
          <cell r="I612">
            <v>17.800899999999999</v>
          </cell>
          <cell r="J612">
            <v>10.24466</v>
          </cell>
        </row>
        <row r="613">
          <cell r="A613">
            <v>532032</v>
          </cell>
          <cell r="B613">
            <v>53</v>
          </cell>
          <cell r="C613">
            <v>107</v>
          </cell>
          <cell r="D613" t="str">
            <v>Exploración Cuichapa</v>
          </cell>
          <cell r="E613">
            <v>2032</v>
          </cell>
          <cell r="F613">
            <v>85.190489999999997</v>
          </cell>
          <cell r="G613">
            <v>121.45618999999999</v>
          </cell>
          <cell r="H613">
            <v>106.76858999999999</v>
          </cell>
          <cell r="I613">
            <v>14.6876</v>
          </cell>
          <cell r="J613">
            <v>9.053390000000002</v>
          </cell>
        </row>
        <row r="614">
          <cell r="A614">
            <v>532033</v>
          </cell>
          <cell r="B614">
            <v>53</v>
          </cell>
          <cell r="C614">
            <v>107</v>
          </cell>
          <cell r="D614" t="str">
            <v>Exploración Cuichapa</v>
          </cell>
          <cell r="E614">
            <v>2033</v>
          </cell>
          <cell r="F614">
            <v>75.397899999999993</v>
          </cell>
          <cell r="G614">
            <v>105.97943000000001</v>
          </cell>
          <cell r="H614">
            <v>93.861730000000009</v>
          </cell>
          <cell r="I614">
            <v>12.117699999999999</v>
          </cell>
          <cell r="J614">
            <v>7.6757699999999991</v>
          </cell>
        </row>
        <row r="615">
          <cell r="A615">
            <v>532034</v>
          </cell>
          <cell r="B615">
            <v>53</v>
          </cell>
          <cell r="C615">
            <v>107</v>
          </cell>
          <cell r="D615" t="str">
            <v>Exploración Cuichapa</v>
          </cell>
          <cell r="E615">
            <v>2034</v>
          </cell>
          <cell r="F615">
            <v>63.52514</v>
          </cell>
          <cell r="G615">
            <v>89.243579999999994</v>
          </cell>
          <cell r="H615">
            <v>79.244459999999989</v>
          </cell>
          <cell r="I615">
            <v>9.9991199999999996</v>
          </cell>
          <cell r="J615">
            <v>6.3921799999999998</v>
          </cell>
        </row>
        <row r="616">
          <cell r="A616">
            <v>532035</v>
          </cell>
          <cell r="B616">
            <v>53</v>
          </cell>
          <cell r="C616">
            <v>107</v>
          </cell>
          <cell r="D616" t="str">
            <v>Exploración Cuichapa</v>
          </cell>
          <cell r="E616">
            <v>2035</v>
          </cell>
          <cell r="F616">
            <v>53.62415</v>
          </cell>
          <cell r="G616">
            <v>75.339619999999996</v>
          </cell>
          <cell r="H616">
            <v>67.071739999999991</v>
          </cell>
          <cell r="I616">
            <v>8.2678799999999999</v>
          </cell>
          <cell r="J616">
            <v>5.3321900000000007</v>
          </cell>
        </row>
        <row r="617">
          <cell r="A617">
            <v>532036</v>
          </cell>
          <cell r="B617">
            <v>53</v>
          </cell>
          <cell r="C617">
            <v>107</v>
          </cell>
          <cell r="D617" t="str">
            <v>Exploración Cuichapa</v>
          </cell>
          <cell r="E617">
            <v>2036</v>
          </cell>
          <cell r="F617">
            <v>45.027299999999997</v>
          </cell>
          <cell r="G617">
            <v>63.336119999999994</v>
          </cell>
          <cell r="H617">
            <v>56.473369999999996</v>
          </cell>
          <cell r="I617">
            <v>6.8627500000000001</v>
          </cell>
          <cell r="J617">
            <v>4.4346500000000004</v>
          </cell>
        </row>
        <row r="618">
          <cell r="A618">
            <v>532037</v>
          </cell>
          <cell r="B618">
            <v>53</v>
          </cell>
          <cell r="C618">
            <v>107</v>
          </cell>
          <cell r="D618" t="str">
            <v>Exploración Cuichapa</v>
          </cell>
          <cell r="E618">
            <v>2037</v>
          </cell>
          <cell r="F618">
            <v>37.493929999999999</v>
          </cell>
          <cell r="G618">
            <v>52.973750000000017</v>
          </cell>
          <cell r="H618">
            <v>47.338760000000015</v>
          </cell>
          <cell r="I618">
            <v>5.6349900000000002</v>
          </cell>
          <cell r="J618">
            <v>3.6715800000000001</v>
          </cell>
        </row>
        <row r="619">
          <cell r="A619">
            <v>532038</v>
          </cell>
          <cell r="B619">
            <v>53</v>
          </cell>
          <cell r="C619">
            <v>107</v>
          </cell>
          <cell r="D619" t="str">
            <v>Exploración Cuichapa</v>
          </cell>
          <cell r="E619">
            <v>2038</v>
          </cell>
          <cell r="F619">
            <v>31.431380000000001</v>
          </cell>
          <cell r="G619">
            <v>44.615130000000001</v>
          </cell>
          <cell r="H619">
            <v>39.96658</v>
          </cell>
          <cell r="I619">
            <v>4.6485500000000002</v>
          </cell>
          <cell r="J619">
            <v>3.0564500000000003</v>
          </cell>
        </row>
        <row r="620">
          <cell r="A620">
            <v>532039</v>
          </cell>
          <cell r="B620">
            <v>53</v>
          </cell>
          <cell r="C620">
            <v>107</v>
          </cell>
          <cell r="D620" t="str">
            <v>Exploración Cuichapa</v>
          </cell>
          <cell r="E620">
            <v>2039</v>
          </cell>
          <cell r="F620">
            <v>26.287190000000002</v>
          </cell>
          <cell r="G620">
            <v>37.565919999999998</v>
          </cell>
          <cell r="H620">
            <v>33.716650000000001</v>
          </cell>
          <cell r="I620">
            <v>3.8492700000000002</v>
          </cell>
          <cell r="J620">
            <v>2.54305</v>
          </cell>
        </row>
        <row r="621">
          <cell r="A621">
            <v>532040</v>
          </cell>
          <cell r="B621">
            <v>53</v>
          </cell>
          <cell r="C621">
            <v>107</v>
          </cell>
          <cell r="D621" t="str">
            <v>Exploración Cuichapa</v>
          </cell>
          <cell r="E621">
            <v>2040</v>
          </cell>
          <cell r="F621">
            <v>22.029150000000001</v>
          </cell>
          <cell r="G621">
            <v>31.744270000000004</v>
          </cell>
          <cell r="H621">
            <v>28.566470000000002</v>
          </cell>
          <cell r="I621">
            <v>3.1778</v>
          </cell>
          <cell r="J621">
            <v>2.1182499999999997</v>
          </cell>
        </row>
        <row r="622">
          <cell r="A622">
            <v>532041</v>
          </cell>
          <cell r="B622">
            <v>53</v>
          </cell>
          <cell r="C622">
            <v>107</v>
          </cell>
          <cell r="D622" t="str">
            <v>Exploración Cuichapa</v>
          </cell>
          <cell r="E622">
            <v>2041</v>
          </cell>
          <cell r="F622">
            <v>18.846709999999998</v>
          </cell>
          <cell r="G622">
            <v>27.265779999999996</v>
          </cell>
          <cell r="H622">
            <v>24.648829999999997</v>
          </cell>
          <cell r="I622">
            <v>2.6169500000000001</v>
          </cell>
          <cell r="J622">
            <v>1.79125</v>
          </cell>
        </row>
        <row r="623">
          <cell r="A623">
            <v>532042</v>
          </cell>
          <cell r="B623">
            <v>53</v>
          </cell>
          <cell r="C623">
            <v>107</v>
          </cell>
          <cell r="D623" t="str">
            <v>Exploración Cuichapa</v>
          </cell>
          <cell r="E623">
            <v>2042</v>
          </cell>
          <cell r="F623">
            <v>16.342179999999999</v>
          </cell>
          <cell r="G623">
            <v>23.702909999999999</v>
          </cell>
          <cell r="H623">
            <v>21.547809999999998</v>
          </cell>
          <cell r="I623">
            <v>2.1551</v>
          </cell>
          <cell r="J623">
            <v>1.53054</v>
          </cell>
        </row>
        <row r="624">
          <cell r="A624">
            <v>532043</v>
          </cell>
          <cell r="B624">
            <v>53</v>
          </cell>
          <cell r="C624">
            <v>107</v>
          </cell>
          <cell r="D624" t="str">
            <v>Exploración Cuichapa</v>
          </cell>
          <cell r="E624">
            <v>2043</v>
          </cell>
          <cell r="F624">
            <v>13.899280000000001</v>
          </cell>
          <cell r="G624">
            <v>20.339619999999996</v>
          </cell>
          <cell r="H624">
            <v>18.561989999999998</v>
          </cell>
          <cell r="I624">
            <v>1.77763</v>
          </cell>
          <cell r="J624">
            <v>1.294</v>
          </cell>
        </row>
        <row r="625">
          <cell r="A625">
            <v>532044</v>
          </cell>
          <cell r="B625">
            <v>53</v>
          </cell>
          <cell r="C625">
            <v>107</v>
          </cell>
          <cell r="D625" t="str">
            <v>Exploración Cuichapa</v>
          </cell>
          <cell r="E625">
            <v>2044</v>
          </cell>
          <cell r="F625">
            <v>11.715920000000001</v>
          </cell>
          <cell r="G625">
            <v>17.35266</v>
          </cell>
          <cell r="H625">
            <v>15.897190000000002</v>
          </cell>
          <cell r="I625">
            <v>1.45547</v>
          </cell>
          <cell r="J625">
            <v>1.0869199999999999</v>
          </cell>
        </row>
        <row r="626">
          <cell r="A626">
            <v>532045</v>
          </cell>
          <cell r="B626">
            <v>53</v>
          </cell>
          <cell r="C626">
            <v>107</v>
          </cell>
          <cell r="D626" t="str">
            <v>Exploración Cuichapa</v>
          </cell>
          <cell r="E626">
            <v>2045</v>
          </cell>
          <cell r="F626">
            <v>9.88767</v>
          </cell>
          <cell r="G626">
            <v>14.83315</v>
          </cell>
          <cell r="H626">
            <v>13.642149999999999</v>
          </cell>
          <cell r="I626">
            <v>1.1910000000000001</v>
          </cell>
          <cell r="J626">
            <v>0.91456999999999999</v>
          </cell>
        </row>
        <row r="627">
          <cell r="A627">
            <v>532046</v>
          </cell>
          <cell r="B627">
            <v>53</v>
          </cell>
          <cell r="C627">
            <v>107</v>
          </cell>
          <cell r="D627" t="str">
            <v>Exploración Cuichapa</v>
          </cell>
          <cell r="E627">
            <v>2046</v>
          </cell>
          <cell r="F627">
            <v>8.3232199999999992</v>
          </cell>
          <cell r="G627">
            <v>12.669450000000001</v>
          </cell>
          <cell r="H627">
            <v>11.692240000000002</v>
          </cell>
          <cell r="I627">
            <v>0.97721000000000002</v>
          </cell>
          <cell r="J627">
            <v>0.76959000000000011</v>
          </cell>
        </row>
        <row r="628">
          <cell r="A628">
            <v>532047</v>
          </cell>
          <cell r="B628">
            <v>53</v>
          </cell>
          <cell r="C628">
            <v>107</v>
          </cell>
          <cell r="D628" t="str">
            <v>Exploración Cuichapa</v>
          </cell>
          <cell r="E628">
            <v>2047</v>
          </cell>
          <cell r="F628">
            <v>7.010810000000002</v>
          </cell>
          <cell r="G628">
            <v>10.835159999999998</v>
          </cell>
          <cell r="H628">
            <v>10.029679999999999</v>
          </cell>
          <cell r="I628">
            <v>0.80547999999999997</v>
          </cell>
          <cell r="J628">
            <v>0.64883000000000013</v>
          </cell>
        </row>
        <row r="629">
          <cell r="A629">
            <v>532048</v>
          </cell>
          <cell r="B629">
            <v>53</v>
          </cell>
          <cell r="C629">
            <v>107</v>
          </cell>
          <cell r="D629" t="str">
            <v>Exploración Cuichapa</v>
          </cell>
          <cell r="E629">
            <v>2048</v>
          </cell>
          <cell r="F629">
            <v>5.9348199999999984</v>
          </cell>
          <cell r="G629">
            <v>9.3200999999999983</v>
          </cell>
          <cell r="H629">
            <v>8.6547099999999979</v>
          </cell>
          <cell r="I629">
            <v>0.66539000000000004</v>
          </cell>
          <cell r="J629">
            <v>0.55040000000000011</v>
          </cell>
        </row>
        <row r="630">
          <cell r="A630">
            <v>532049</v>
          </cell>
          <cell r="B630">
            <v>53</v>
          </cell>
          <cell r="C630">
            <v>107</v>
          </cell>
          <cell r="D630" t="str">
            <v>Exploración Cuichapa</v>
          </cell>
          <cell r="E630">
            <v>2049</v>
          </cell>
          <cell r="F630">
            <v>5.0413100000000002</v>
          </cell>
          <cell r="G630">
            <v>8.0251199999999994</v>
          </cell>
          <cell r="H630">
            <v>7.4774399999999996</v>
          </cell>
          <cell r="I630">
            <v>0.54767999999999994</v>
          </cell>
          <cell r="J630">
            <v>0.4677</v>
          </cell>
        </row>
        <row r="631">
          <cell r="A631">
            <v>532050</v>
          </cell>
          <cell r="B631">
            <v>53</v>
          </cell>
          <cell r="C631">
            <v>107</v>
          </cell>
          <cell r="D631" t="str">
            <v>Exploración Cuichapa</v>
          </cell>
          <cell r="E631">
            <v>2050</v>
          </cell>
          <cell r="F631">
            <v>4.30966</v>
          </cell>
          <cell r="G631">
            <v>6.9621699999999995</v>
          </cell>
          <cell r="H631">
            <v>6.5118499999999999</v>
          </cell>
          <cell r="I631">
            <v>0.45032</v>
          </cell>
          <cell r="J631">
            <v>0.40078000000000003</v>
          </cell>
        </row>
        <row r="632">
          <cell r="A632">
            <v>532051</v>
          </cell>
          <cell r="B632">
            <v>53</v>
          </cell>
          <cell r="C632">
            <v>107</v>
          </cell>
          <cell r="D632" t="str">
            <v>Exploración Cuichapa</v>
          </cell>
          <cell r="E632">
            <v>2051</v>
          </cell>
          <cell r="F632">
            <v>3.6869399999999999</v>
          </cell>
          <cell r="G632">
            <v>6.0739600000000014</v>
          </cell>
          <cell r="H632">
            <v>5.704600000000001</v>
          </cell>
          <cell r="I632">
            <v>0.36936000000000002</v>
          </cell>
          <cell r="J632">
            <v>0.34423000000000004</v>
          </cell>
        </row>
        <row r="633">
          <cell r="A633">
            <v>532052</v>
          </cell>
          <cell r="B633">
            <v>53</v>
          </cell>
          <cell r="C633">
            <v>107</v>
          </cell>
          <cell r="D633" t="str">
            <v>Exploración Cuichapa</v>
          </cell>
          <cell r="E633">
            <v>2052</v>
          </cell>
          <cell r="F633">
            <v>3.1561599999999994</v>
          </cell>
          <cell r="G633">
            <v>5.3011399999999993</v>
          </cell>
          <cell r="H633">
            <v>4.9999299999999991</v>
          </cell>
          <cell r="I633">
            <v>0.30120999999999998</v>
          </cell>
          <cell r="J633">
            <v>0.29592000000000002</v>
          </cell>
        </row>
        <row r="634">
          <cell r="A634">
            <v>532053</v>
          </cell>
          <cell r="B634">
            <v>53</v>
          </cell>
          <cell r="C634">
            <v>107</v>
          </cell>
          <cell r="D634" t="str">
            <v>Exploración Cuichapa</v>
          </cell>
          <cell r="E634">
            <v>2053</v>
          </cell>
          <cell r="F634">
            <v>2.7016900000000001</v>
          </cell>
          <cell r="G634">
            <v>4.6280299999999999</v>
          </cell>
          <cell r="H634">
            <v>4.3795599999999997</v>
          </cell>
          <cell r="I634">
            <v>0.24847</v>
          </cell>
          <cell r="J634">
            <v>0.25484000000000001</v>
          </cell>
        </row>
        <row r="635">
          <cell r="A635">
            <v>532054</v>
          </cell>
          <cell r="B635">
            <v>53</v>
          </cell>
          <cell r="C635">
            <v>107</v>
          </cell>
          <cell r="D635" t="str">
            <v>Exploración Cuichapa</v>
          </cell>
          <cell r="E635">
            <v>2054</v>
          </cell>
          <cell r="F635">
            <v>2.3089499999999998</v>
          </cell>
          <cell r="G635">
            <v>4.0131300000000003</v>
          </cell>
          <cell r="H635">
            <v>3.8078300000000005</v>
          </cell>
          <cell r="I635">
            <v>0.20530000000000001</v>
          </cell>
          <cell r="J635">
            <v>0.21837999999999996</v>
          </cell>
        </row>
        <row r="636">
          <cell r="A636">
            <v>532055</v>
          </cell>
          <cell r="B636">
            <v>53</v>
          </cell>
          <cell r="C636">
            <v>107</v>
          </cell>
          <cell r="D636" t="str">
            <v>Exploración Cuichapa</v>
          </cell>
          <cell r="E636">
            <v>2055</v>
          </cell>
          <cell r="F636">
            <v>1.9782300000000002</v>
          </cell>
          <cell r="G636">
            <v>3.4989099999999995</v>
          </cell>
          <cell r="H636">
            <v>3.3299299999999996</v>
          </cell>
          <cell r="I636">
            <v>0.16897999999999999</v>
          </cell>
          <cell r="J636">
            <v>0.18683999999999995</v>
          </cell>
        </row>
        <row r="637">
          <cell r="A637">
            <v>532056</v>
          </cell>
          <cell r="B637">
            <v>53</v>
          </cell>
          <cell r="C637">
            <v>107</v>
          </cell>
          <cell r="D637" t="str">
            <v>Exploración Cuichapa</v>
          </cell>
          <cell r="E637">
            <v>2056</v>
          </cell>
          <cell r="F637">
            <v>1.6903100000000002</v>
          </cell>
          <cell r="G637">
            <v>3.0520400000000008</v>
          </cell>
          <cell r="H637">
            <v>2.9165100000000006</v>
          </cell>
          <cell r="I637">
            <v>0.13553000000000001</v>
          </cell>
          <cell r="J637">
            <v>0.15895999999999996</v>
          </cell>
        </row>
        <row r="638">
          <cell r="A638">
            <v>532057</v>
          </cell>
          <cell r="B638">
            <v>53</v>
          </cell>
          <cell r="C638">
            <v>107</v>
          </cell>
          <cell r="D638" t="str">
            <v>Exploración Cuichapa</v>
          </cell>
          <cell r="E638">
            <v>2057</v>
          </cell>
          <cell r="F638">
            <v>1.4190199999999997</v>
          </cell>
          <cell r="G638">
            <v>2.63551</v>
          </cell>
          <cell r="H638">
            <v>2.53261</v>
          </cell>
          <cell r="I638">
            <v>0.10290000000000001</v>
          </cell>
          <cell r="J638">
            <v>0.13235</v>
          </cell>
        </row>
        <row r="639">
          <cell r="A639">
            <v>532058</v>
          </cell>
          <cell r="B639">
            <v>53</v>
          </cell>
          <cell r="C639">
            <v>107</v>
          </cell>
          <cell r="D639" t="str">
            <v>Exploración Cuichapa</v>
          </cell>
          <cell r="E639">
            <v>2058</v>
          </cell>
          <cell r="F639">
            <v>1.1261000000000001</v>
          </cell>
          <cell r="G639">
            <v>2.1957900000000001</v>
          </cell>
          <cell r="H639">
            <v>2.1279500000000002</v>
          </cell>
          <cell r="I639">
            <v>6.7839999999999998E-2</v>
          </cell>
          <cell r="J639">
            <v>0.10412999999999999</v>
          </cell>
        </row>
        <row r="640">
          <cell r="A640">
            <v>532059</v>
          </cell>
          <cell r="B640">
            <v>53</v>
          </cell>
          <cell r="C640">
            <v>107</v>
          </cell>
          <cell r="D640" t="str">
            <v>Exploración Cuichapa</v>
          </cell>
          <cell r="E640">
            <v>2059</v>
          </cell>
          <cell r="F640">
            <v>0.75056</v>
          </cell>
          <cell r="G640">
            <v>1.5962799999999997</v>
          </cell>
          <cell r="H640">
            <v>1.5629699999999997</v>
          </cell>
          <cell r="I640">
            <v>3.3309999999999999E-2</v>
          </cell>
          <cell r="J640">
            <v>6.9440000000000002E-2</v>
          </cell>
        </row>
        <row r="641">
          <cell r="A641">
            <v>542011</v>
          </cell>
          <cell r="B641">
            <v>54</v>
          </cell>
          <cell r="C641">
            <v>110</v>
          </cell>
          <cell r="D641" t="str">
            <v>Exploración Evaluación del Potencial Delta del Bravo</v>
          </cell>
          <cell r="E641">
            <v>2011</v>
          </cell>
          <cell r="F641">
            <v>0</v>
          </cell>
          <cell r="G641">
            <v>0</v>
          </cell>
          <cell r="H641">
            <v>0</v>
          </cell>
          <cell r="I641">
            <v>0</v>
          </cell>
          <cell r="J641">
            <v>0</v>
          </cell>
        </row>
        <row r="642">
          <cell r="A642">
            <v>542012</v>
          </cell>
          <cell r="B642">
            <v>54</v>
          </cell>
          <cell r="C642">
            <v>110</v>
          </cell>
          <cell r="D642" t="str">
            <v>Exploración Evaluación del Potencial Delta del Bravo</v>
          </cell>
          <cell r="E642">
            <v>2012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</row>
        <row r="643">
          <cell r="A643">
            <v>542013</v>
          </cell>
          <cell r="B643">
            <v>54</v>
          </cell>
          <cell r="C643">
            <v>110</v>
          </cell>
          <cell r="D643" t="str">
            <v>Exploración Evaluación del Potencial Delta del Bravo</v>
          </cell>
          <cell r="E643">
            <v>2013</v>
          </cell>
          <cell r="F643">
            <v>0</v>
          </cell>
          <cell r="G643">
            <v>0</v>
          </cell>
          <cell r="H643">
            <v>0</v>
          </cell>
          <cell r="I643">
            <v>0</v>
          </cell>
          <cell r="J643">
            <v>0</v>
          </cell>
        </row>
        <row r="644">
          <cell r="A644">
            <v>542014</v>
          </cell>
          <cell r="B644">
            <v>54</v>
          </cell>
          <cell r="C644">
            <v>110</v>
          </cell>
          <cell r="D644" t="str">
            <v>Exploración Evaluación del Potencial Delta del Bravo</v>
          </cell>
          <cell r="E644">
            <v>2014</v>
          </cell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</row>
        <row r="645">
          <cell r="A645">
            <v>542015</v>
          </cell>
          <cell r="B645">
            <v>54</v>
          </cell>
          <cell r="C645">
            <v>110</v>
          </cell>
          <cell r="D645" t="str">
            <v>Exploración Evaluación del Potencial Delta del Bravo</v>
          </cell>
          <cell r="E645">
            <v>2015</v>
          </cell>
          <cell r="F645">
            <v>0</v>
          </cell>
          <cell r="G645">
            <v>0</v>
          </cell>
          <cell r="H645">
            <v>0</v>
          </cell>
          <cell r="I645">
            <v>0</v>
          </cell>
          <cell r="J645">
            <v>0</v>
          </cell>
        </row>
        <row r="646">
          <cell r="A646">
            <v>542016</v>
          </cell>
          <cell r="B646">
            <v>54</v>
          </cell>
          <cell r="C646">
            <v>110</v>
          </cell>
          <cell r="D646" t="str">
            <v>Exploración Evaluación del Potencial Delta del Bravo</v>
          </cell>
          <cell r="E646">
            <v>2016</v>
          </cell>
          <cell r="F646">
            <v>0</v>
          </cell>
          <cell r="G646">
            <v>0</v>
          </cell>
          <cell r="H646">
            <v>0</v>
          </cell>
          <cell r="I646">
            <v>0</v>
          </cell>
          <cell r="J646">
            <v>0</v>
          </cell>
        </row>
        <row r="647">
          <cell r="A647">
            <v>542017</v>
          </cell>
          <cell r="B647">
            <v>54</v>
          </cell>
          <cell r="C647">
            <v>110</v>
          </cell>
          <cell r="D647" t="str">
            <v>Exploración Evaluación del Potencial Delta del Bravo</v>
          </cell>
          <cell r="E647">
            <v>2017</v>
          </cell>
          <cell r="F647">
            <v>4.2509499999999996</v>
          </cell>
          <cell r="G647">
            <v>23.445799999999998</v>
          </cell>
          <cell r="H647">
            <v>0</v>
          </cell>
          <cell r="I647">
            <v>23.445799999999998</v>
          </cell>
          <cell r="J647">
            <v>0.18210000000000001</v>
          </cell>
        </row>
        <row r="648">
          <cell r="A648">
            <v>542018</v>
          </cell>
          <cell r="B648">
            <v>54</v>
          </cell>
          <cell r="C648">
            <v>110</v>
          </cell>
          <cell r="D648" t="str">
            <v>Exploración Evaluación del Potencial Delta del Bravo</v>
          </cell>
          <cell r="E648">
            <v>2018</v>
          </cell>
          <cell r="F648">
            <v>4.4924099999999996</v>
          </cell>
          <cell r="G648">
            <v>82.592600000000004</v>
          </cell>
          <cell r="H648">
            <v>0</v>
          </cell>
          <cell r="I648">
            <v>82.592600000000004</v>
          </cell>
          <cell r="J648">
            <v>0.74844999999999995</v>
          </cell>
        </row>
        <row r="649">
          <cell r="A649">
            <v>542019</v>
          </cell>
          <cell r="B649">
            <v>54</v>
          </cell>
          <cell r="C649">
            <v>110</v>
          </cell>
          <cell r="D649" t="str">
            <v>Exploración Evaluación del Potencial Delta del Bravo</v>
          </cell>
          <cell r="E649">
            <v>2019</v>
          </cell>
          <cell r="F649">
            <v>3.8565100000000001</v>
          </cell>
          <cell r="G649">
            <v>177.21800000000002</v>
          </cell>
          <cell r="H649">
            <v>0</v>
          </cell>
          <cell r="I649">
            <v>177.21800000000002</v>
          </cell>
          <cell r="J649">
            <v>1.6741000000000001</v>
          </cell>
        </row>
        <row r="650">
          <cell r="A650">
            <v>542020</v>
          </cell>
          <cell r="B650">
            <v>54</v>
          </cell>
          <cell r="C650">
            <v>110</v>
          </cell>
          <cell r="D650" t="str">
            <v>Exploración Evaluación del Potencial Delta del Bravo</v>
          </cell>
          <cell r="E650">
            <v>2020</v>
          </cell>
          <cell r="F650">
            <v>3.2984399999999998</v>
          </cell>
          <cell r="G650">
            <v>252.4203</v>
          </cell>
          <cell r="H650">
            <v>0</v>
          </cell>
          <cell r="I650">
            <v>252.4203</v>
          </cell>
          <cell r="J650">
            <v>2.4032</v>
          </cell>
        </row>
        <row r="651">
          <cell r="A651">
            <v>542021</v>
          </cell>
          <cell r="B651">
            <v>54</v>
          </cell>
          <cell r="C651">
            <v>110</v>
          </cell>
          <cell r="D651" t="str">
            <v>Exploración Evaluación del Potencial Delta del Bravo</v>
          </cell>
          <cell r="E651">
            <v>2021</v>
          </cell>
          <cell r="F651">
            <v>2.81243</v>
          </cell>
          <cell r="G651">
            <v>362.45819999999998</v>
          </cell>
          <cell r="H651">
            <v>0</v>
          </cell>
          <cell r="I651">
            <v>362.45819999999998</v>
          </cell>
          <cell r="J651">
            <v>3.4729100000000002</v>
          </cell>
        </row>
        <row r="652">
          <cell r="A652">
            <v>542022</v>
          </cell>
          <cell r="B652">
            <v>54</v>
          </cell>
          <cell r="C652">
            <v>110</v>
          </cell>
          <cell r="D652" t="str">
            <v>Exploración Evaluación del Potencial Delta del Bravo</v>
          </cell>
          <cell r="E652">
            <v>2022</v>
          </cell>
          <cell r="F652">
            <v>2.38306</v>
          </cell>
          <cell r="G652">
            <v>504.69159999999999</v>
          </cell>
          <cell r="H652">
            <v>0</v>
          </cell>
          <cell r="I652">
            <v>504.69159999999999</v>
          </cell>
          <cell r="J652">
            <v>4.8649699999999996</v>
          </cell>
        </row>
        <row r="653">
          <cell r="A653">
            <v>542023</v>
          </cell>
          <cell r="B653">
            <v>54</v>
          </cell>
          <cell r="C653">
            <v>110</v>
          </cell>
          <cell r="D653" t="str">
            <v>Exploración Evaluación del Potencial Delta del Bravo</v>
          </cell>
          <cell r="E653">
            <v>2023</v>
          </cell>
          <cell r="F653">
            <v>2.02182</v>
          </cell>
          <cell r="G653">
            <v>552.64470000000006</v>
          </cell>
          <cell r="H653">
            <v>0</v>
          </cell>
          <cell r="I653">
            <v>552.64470000000006</v>
          </cell>
          <cell r="J653">
            <v>5.3323999999999998</v>
          </cell>
        </row>
        <row r="654">
          <cell r="A654">
            <v>542024</v>
          </cell>
          <cell r="B654">
            <v>54</v>
          </cell>
          <cell r="C654">
            <v>110</v>
          </cell>
          <cell r="D654" t="str">
            <v>Exploración Evaluación del Potencial Delta del Bravo</v>
          </cell>
          <cell r="E654">
            <v>2024</v>
          </cell>
          <cell r="F654">
            <v>1.6678500000000001</v>
          </cell>
          <cell r="G654">
            <v>532.26909999999998</v>
          </cell>
          <cell r="H654">
            <v>0</v>
          </cell>
          <cell r="I654">
            <v>532.26909999999998</v>
          </cell>
          <cell r="J654">
            <v>5.1307700000000001</v>
          </cell>
        </row>
        <row r="655">
          <cell r="A655">
            <v>542025</v>
          </cell>
          <cell r="B655">
            <v>54</v>
          </cell>
          <cell r="C655">
            <v>110</v>
          </cell>
          <cell r="D655" t="str">
            <v>Exploración Evaluación del Potencial Delta del Bravo</v>
          </cell>
          <cell r="E655">
            <v>2025</v>
          </cell>
          <cell r="F655">
            <v>1.38775</v>
          </cell>
          <cell r="G655">
            <v>505.11419999999998</v>
          </cell>
          <cell r="H655">
            <v>0</v>
          </cell>
          <cell r="I655">
            <v>505.11419999999998</v>
          </cell>
          <cell r="J655">
            <v>4.8698800000000002</v>
          </cell>
        </row>
        <row r="656">
          <cell r="A656">
            <v>542026</v>
          </cell>
          <cell r="B656">
            <v>54</v>
          </cell>
          <cell r="C656">
            <v>110</v>
          </cell>
          <cell r="D656" t="str">
            <v>Exploración Evaluación del Potencial Delta del Bravo</v>
          </cell>
          <cell r="E656">
            <v>2026</v>
          </cell>
          <cell r="F656">
            <v>1.17404</v>
          </cell>
          <cell r="G656">
            <v>484.05959999999999</v>
          </cell>
          <cell r="H656">
            <v>0</v>
          </cell>
          <cell r="I656">
            <v>484.05959999999999</v>
          </cell>
          <cell r="J656">
            <v>4.66751</v>
          </cell>
        </row>
        <row r="657">
          <cell r="A657">
            <v>542027</v>
          </cell>
          <cell r="B657">
            <v>54</v>
          </cell>
          <cell r="C657">
            <v>110</v>
          </cell>
          <cell r="D657" t="str">
            <v>Exploración Evaluación del Potencial Delta del Bravo</v>
          </cell>
          <cell r="E657">
            <v>2027</v>
          </cell>
          <cell r="F657">
            <v>1.04566</v>
          </cell>
          <cell r="G657">
            <v>474.92439999999999</v>
          </cell>
          <cell r="H657">
            <v>0</v>
          </cell>
          <cell r="I657">
            <v>474.92439999999999</v>
          </cell>
          <cell r="J657">
            <v>4.5733499999999996</v>
          </cell>
        </row>
        <row r="658">
          <cell r="A658">
            <v>542028</v>
          </cell>
          <cell r="B658">
            <v>54</v>
          </cell>
          <cell r="C658">
            <v>110</v>
          </cell>
          <cell r="D658" t="str">
            <v>Exploración Evaluación del Potencial Delta del Bravo</v>
          </cell>
          <cell r="E658">
            <v>2028</v>
          </cell>
          <cell r="F658">
            <v>0.89959</v>
          </cell>
          <cell r="G658">
            <v>472.09570000000002</v>
          </cell>
          <cell r="H658">
            <v>0</v>
          </cell>
          <cell r="I658">
            <v>472.09570000000002</v>
          </cell>
          <cell r="J658">
            <v>4.5505700000000004</v>
          </cell>
        </row>
        <row r="659">
          <cell r="A659">
            <v>542029</v>
          </cell>
          <cell r="B659">
            <v>54</v>
          </cell>
          <cell r="C659">
            <v>110</v>
          </cell>
          <cell r="D659" t="str">
            <v>Exploración Evaluación del Potencial Delta del Bravo</v>
          </cell>
          <cell r="E659">
            <v>2029</v>
          </cell>
          <cell r="F659">
            <v>0.77361000000000002</v>
          </cell>
          <cell r="G659">
            <v>453.36449999999996</v>
          </cell>
          <cell r="H659">
            <v>0</v>
          </cell>
          <cell r="I659">
            <v>453.36449999999996</v>
          </cell>
          <cell r="J659">
            <v>4.3649500000000003</v>
          </cell>
        </row>
        <row r="660">
          <cell r="A660">
            <v>542030</v>
          </cell>
          <cell r="B660">
            <v>54</v>
          </cell>
          <cell r="C660">
            <v>110</v>
          </cell>
          <cell r="D660" t="str">
            <v>Exploración Evaluación del Potencial Delta del Bravo</v>
          </cell>
          <cell r="E660">
            <v>2030</v>
          </cell>
          <cell r="F660">
            <v>0.65254000000000001</v>
          </cell>
          <cell r="G660">
            <v>414.28210000000001</v>
          </cell>
          <cell r="H660">
            <v>0</v>
          </cell>
          <cell r="I660">
            <v>414.28210000000001</v>
          </cell>
          <cell r="J660">
            <v>3.9917000000000002</v>
          </cell>
        </row>
        <row r="661">
          <cell r="A661">
            <v>542031</v>
          </cell>
          <cell r="B661">
            <v>54</v>
          </cell>
          <cell r="C661">
            <v>110</v>
          </cell>
          <cell r="D661" t="str">
            <v>Exploración Evaluación del Potencial Delta del Bravo</v>
          </cell>
          <cell r="E661">
            <v>2031</v>
          </cell>
          <cell r="F661">
            <v>0.53564999999999996</v>
          </cell>
          <cell r="G661">
            <v>376.7919</v>
          </cell>
          <cell r="H661">
            <v>0</v>
          </cell>
          <cell r="I661">
            <v>376.7919</v>
          </cell>
          <cell r="J661">
            <v>3.6237200000000001</v>
          </cell>
        </row>
        <row r="662">
          <cell r="A662">
            <v>542032</v>
          </cell>
          <cell r="B662">
            <v>54</v>
          </cell>
          <cell r="C662">
            <v>110</v>
          </cell>
          <cell r="D662" t="str">
            <v>Exploración Evaluación del Potencial Delta del Bravo</v>
          </cell>
          <cell r="E662">
            <v>2032</v>
          </cell>
          <cell r="F662">
            <v>0.43536000000000002</v>
          </cell>
          <cell r="G662">
            <v>348.95400000000001</v>
          </cell>
          <cell r="H662">
            <v>0</v>
          </cell>
          <cell r="I662">
            <v>348.95400000000001</v>
          </cell>
          <cell r="J662">
            <v>3.3608500000000001</v>
          </cell>
        </row>
        <row r="663">
          <cell r="A663">
            <v>542033</v>
          </cell>
          <cell r="B663">
            <v>54</v>
          </cell>
          <cell r="C663">
            <v>110</v>
          </cell>
          <cell r="D663" t="str">
            <v>Exploración Evaluación del Potencial Delta del Bravo</v>
          </cell>
          <cell r="E663">
            <v>2033</v>
          </cell>
          <cell r="F663">
            <v>0.34794999999999998</v>
          </cell>
          <cell r="G663">
            <v>289.60519999999997</v>
          </cell>
          <cell r="H663">
            <v>0</v>
          </cell>
          <cell r="I663">
            <v>289.60519999999997</v>
          </cell>
          <cell r="J663">
            <v>2.7872399999999997</v>
          </cell>
        </row>
        <row r="664">
          <cell r="A664">
            <v>542034</v>
          </cell>
          <cell r="B664">
            <v>54</v>
          </cell>
          <cell r="C664">
            <v>110</v>
          </cell>
          <cell r="D664" t="str">
            <v>Exploración Evaluación del Potencial Delta del Bravo</v>
          </cell>
          <cell r="E664">
            <v>2034</v>
          </cell>
          <cell r="F664">
            <v>0.2883</v>
          </cell>
          <cell r="G664">
            <v>256.65690000000001</v>
          </cell>
          <cell r="H664">
            <v>0</v>
          </cell>
          <cell r="I664">
            <v>256.65690000000001</v>
          </cell>
          <cell r="J664">
            <v>2.4709599999999998</v>
          </cell>
        </row>
        <row r="665">
          <cell r="A665">
            <v>542035</v>
          </cell>
          <cell r="B665">
            <v>54</v>
          </cell>
          <cell r="C665">
            <v>110</v>
          </cell>
          <cell r="D665" t="str">
            <v>Exploración Evaluación del Potencial Delta del Bravo</v>
          </cell>
          <cell r="E665">
            <v>2035</v>
          </cell>
          <cell r="F665">
            <v>0.23307</v>
          </cell>
          <cell r="G665">
            <v>212.02259999999998</v>
          </cell>
          <cell r="H665">
            <v>0</v>
          </cell>
          <cell r="I665">
            <v>212.02259999999998</v>
          </cell>
          <cell r="J665">
            <v>2.0474799999999997</v>
          </cell>
        </row>
        <row r="666">
          <cell r="A666">
            <v>542036</v>
          </cell>
          <cell r="B666">
            <v>54</v>
          </cell>
          <cell r="C666">
            <v>110</v>
          </cell>
          <cell r="D666" t="str">
            <v>Exploración Evaluación del Potencial Delta del Bravo</v>
          </cell>
          <cell r="E666">
            <v>2036</v>
          </cell>
          <cell r="F666">
            <v>0.20055000000000001</v>
          </cell>
          <cell r="G666">
            <v>167.00150000000002</v>
          </cell>
          <cell r="H666">
            <v>0</v>
          </cell>
          <cell r="I666">
            <v>167.00150000000002</v>
          </cell>
          <cell r="J666">
            <v>1.6095200000000001</v>
          </cell>
        </row>
        <row r="667">
          <cell r="A667">
            <v>542037</v>
          </cell>
          <cell r="B667">
            <v>54</v>
          </cell>
          <cell r="C667">
            <v>110</v>
          </cell>
          <cell r="D667" t="str">
            <v>Exploración Evaluación del Potencial Delta del Bravo</v>
          </cell>
          <cell r="E667">
            <v>2037</v>
          </cell>
          <cell r="F667">
            <v>0.16600999999999999</v>
          </cell>
          <cell r="G667">
            <v>139.77354</v>
          </cell>
          <cell r="H667">
            <v>0</v>
          </cell>
          <cell r="I667">
            <v>139.77354</v>
          </cell>
          <cell r="J667">
            <v>1.3439399999999999</v>
          </cell>
        </row>
        <row r="668">
          <cell r="A668">
            <v>542038</v>
          </cell>
          <cell r="B668">
            <v>54</v>
          </cell>
          <cell r="C668">
            <v>110</v>
          </cell>
          <cell r="D668" t="str">
            <v>Exploración Evaluación del Potencial Delta del Bravo</v>
          </cell>
          <cell r="E668">
            <v>2038</v>
          </cell>
          <cell r="F668">
            <v>0.11414000000000001</v>
          </cell>
          <cell r="G668">
            <v>114.7817</v>
          </cell>
          <cell r="H668">
            <v>0</v>
          </cell>
          <cell r="I668">
            <v>114.7817</v>
          </cell>
          <cell r="J668">
            <v>1.1036300000000001</v>
          </cell>
        </row>
        <row r="669">
          <cell r="A669">
            <v>542039</v>
          </cell>
          <cell r="B669">
            <v>54</v>
          </cell>
          <cell r="C669">
            <v>110</v>
          </cell>
          <cell r="D669" t="str">
            <v>Exploración Evaluación del Potencial Delta del Bravo</v>
          </cell>
          <cell r="E669">
            <v>2039</v>
          </cell>
          <cell r="F669">
            <v>9.5670000000000005E-2</v>
          </cell>
          <cell r="G669">
            <v>91.885000000000005</v>
          </cell>
          <cell r="H669">
            <v>0</v>
          </cell>
          <cell r="I669">
            <v>91.885000000000005</v>
          </cell>
          <cell r="J669">
            <v>0.88845000000000018</v>
          </cell>
        </row>
        <row r="670">
          <cell r="A670">
            <v>542040</v>
          </cell>
          <cell r="B670">
            <v>54</v>
          </cell>
          <cell r="C670">
            <v>110</v>
          </cell>
          <cell r="D670" t="str">
            <v>Exploración Evaluación del Potencial Delta del Bravo</v>
          </cell>
          <cell r="E670">
            <v>2040</v>
          </cell>
          <cell r="F670">
            <v>8.3580000000000002E-2</v>
          </cell>
          <cell r="G670">
            <v>71.384</v>
          </cell>
          <cell r="H670">
            <v>0</v>
          </cell>
          <cell r="I670">
            <v>71.384</v>
          </cell>
          <cell r="J670">
            <v>0.68733</v>
          </cell>
        </row>
        <row r="671">
          <cell r="A671">
            <v>542041</v>
          </cell>
          <cell r="B671">
            <v>54</v>
          </cell>
          <cell r="C671">
            <v>110</v>
          </cell>
          <cell r="D671" t="str">
            <v>Exploración Evaluación del Potencial Delta del Bravo</v>
          </cell>
          <cell r="E671">
            <v>2041</v>
          </cell>
          <cell r="F671">
            <v>7.2989999999999999E-2</v>
          </cell>
          <cell r="G671">
            <v>54.749359999999996</v>
          </cell>
          <cell r="H671">
            <v>0</v>
          </cell>
          <cell r="I671">
            <v>54.749359999999996</v>
          </cell>
          <cell r="J671">
            <v>0.52704000000000006</v>
          </cell>
        </row>
        <row r="672">
          <cell r="A672">
            <v>542042</v>
          </cell>
          <cell r="B672">
            <v>54</v>
          </cell>
          <cell r="C672">
            <v>110</v>
          </cell>
          <cell r="D672" t="str">
            <v>Exploración Evaluación del Potencial Delta del Bravo</v>
          </cell>
          <cell r="E672">
            <v>2042</v>
          </cell>
          <cell r="F672">
            <v>6.3619999999999996E-2</v>
          </cell>
          <cell r="G672">
            <v>45.234090000000002</v>
          </cell>
          <cell r="H672">
            <v>0</v>
          </cell>
          <cell r="I672">
            <v>45.234090000000002</v>
          </cell>
          <cell r="J672">
            <v>0.43309999999999998</v>
          </cell>
        </row>
        <row r="673">
          <cell r="A673">
            <v>542043</v>
          </cell>
          <cell r="B673">
            <v>54</v>
          </cell>
          <cell r="C673">
            <v>110</v>
          </cell>
          <cell r="D673" t="str">
            <v>Exploración Evaluación del Potencial Delta del Bravo</v>
          </cell>
          <cell r="E673">
            <v>2043</v>
          </cell>
          <cell r="F673">
            <v>5.5629999999999999E-2</v>
          </cell>
          <cell r="G673">
            <v>35.650710000000004</v>
          </cell>
          <cell r="H673">
            <v>0</v>
          </cell>
          <cell r="I673">
            <v>35.650710000000004</v>
          </cell>
          <cell r="J673">
            <v>0.34651000000000004</v>
          </cell>
        </row>
        <row r="674">
          <cell r="A674">
            <v>542044</v>
          </cell>
          <cell r="B674">
            <v>54</v>
          </cell>
          <cell r="C674">
            <v>110</v>
          </cell>
          <cell r="D674" t="str">
            <v>Exploración Evaluación del Potencial Delta del Bravo</v>
          </cell>
          <cell r="E674">
            <v>2044</v>
          </cell>
          <cell r="F674">
            <v>4.8660000000000002E-2</v>
          </cell>
          <cell r="G674">
            <v>31.278210000000001</v>
          </cell>
          <cell r="H674">
            <v>0</v>
          </cell>
          <cell r="I674">
            <v>31.278210000000001</v>
          </cell>
          <cell r="J674">
            <v>0.29818</v>
          </cell>
        </row>
        <row r="675">
          <cell r="A675">
            <v>542045</v>
          </cell>
          <cell r="B675">
            <v>54</v>
          </cell>
          <cell r="C675">
            <v>110</v>
          </cell>
          <cell r="D675" t="str">
            <v>Exploración Evaluación del Potencial Delta del Bravo</v>
          </cell>
          <cell r="E675">
            <v>2045</v>
          </cell>
          <cell r="F675">
            <v>4.258E-2</v>
          </cell>
          <cell r="G675">
            <v>25.210180000000001</v>
          </cell>
          <cell r="H675">
            <v>0</v>
          </cell>
          <cell r="I675">
            <v>25.210180000000001</v>
          </cell>
          <cell r="J675">
            <v>0.24277000000000001</v>
          </cell>
        </row>
        <row r="676">
          <cell r="A676">
            <v>542046</v>
          </cell>
          <cell r="B676">
            <v>54</v>
          </cell>
          <cell r="C676">
            <v>110</v>
          </cell>
          <cell r="D676" t="str">
            <v>Exploración Evaluación del Potencial Delta del Bravo</v>
          </cell>
          <cell r="E676">
            <v>2046</v>
          </cell>
          <cell r="F676">
            <v>3.7260000000000001E-2</v>
          </cell>
          <cell r="G676">
            <v>19.048690000000001</v>
          </cell>
          <cell r="H676">
            <v>0</v>
          </cell>
          <cell r="I676">
            <v>19.048690000000001</v>
          </cell>
          <cell r="J676">
            <v>0.18584999999999999</v>
          </cell>
        </row>
        <row r="677">
          <cell r="A677">
            <v>542047</v>
          </cell>
          <cell r="B677">
            <v>54</v>
          </cell>
          <cell r="C677">
            <v>110</v>
          </cell>
          <cell r="D677" t="str">
            <v>Exploración Evaluación del Potencial Delta del Bravo</v>
          </cell>
          <cell r="E677">
            <v>2047</v>
          </cell>
          <cell r="F677">
            <v>3.2620000000000003E-2</v>
          </cell>
          <cell r="G677">
            <v>14.316120000000002</v>
          </cell>
          <cell r="H677">
            <v>0</v>
          </cell>
          <cell r="I677">
            <v>14.316120000000002</v>
          </cell>
          <cell r="J677">
            <v>0.14249000000000001</v>
          </cell>
        </row>
        <row r="678">
          <cell r="A678">
            <v>542048</v>
          </cell>
          <cell r="B678">
            <v>54</v>
          </cell>
          <cell r="C678">
            <v>110</v>
          </cell>
          <cell r="D678" t="str">
            <v>Exploración Evaluación del Potencial Delta del Bravo</v>
          </cell>
          <cell r="E678">
            <v>2048</v>
          </cell>
          <cell r="F678">
            <v>2.8570000000000002E-2</v>
          </cell>
          <cell r="G678">
            <v>10.784750000000001</v>
          </cell>
          <cell r="H678">
            <v>0</v>
          </cell>
          <cell r="I678">
            <v>10.784750000000001</v>
          </cell>
          <cell r="J678">
            <v>9.9840000000000012E-2</v>
          </cell>
        </row>
        <row r="679">
          <cell r="A679">
            <v>542049</v>
          </cell>
          <cell r="B679">
            <v>54</v>
          </cell>
          <cell r="C679">
            <v>110</v>
          </cell>
          <cell r="D679" t="str">
            <v>Exploración Evaluación del Potencial Delta del Bravo</v>
          </cell>
          <cell r="E679">
            <v>2049</v>
          </cell>
          <cell r="F679">
            <v>2.4330000000000001E-2</v>
          </cell>
          <cell r="G679">
            <v>8.1068299999999986</v>
          </cell>
          <cell r="H679">
            <v>0</v>
          </cell>
          <cell r="I679">
            <v>8.1068299999999986</v>
          </cell>
          <cell r="J679">
            <v>7.5020000000000003E-2</v>
          </cell>
        </row>
        <row r="680">
          <cell r="A680">
            <v>542050</v>
          </cell>
          <cell r="B680">
            <v>54</v>
          </cell>
          <cell r="C680">
            <v>110</v>
          </cell>
          <cell r="D680" t="str">
            <v>Exploración Evaluación del Potencial Delta del Bravo</v>
          </cell>
          <cell r="E680">
            <v>2050</v>
          </cell>
          <cell r="F680">
            <v>2.0539999999999999E-2</v>
          </cell>
          <cell r="G680">
            <v>6.13706</v>
          </cell>
          <cell r="H680">
            <v>0</v>
          </cell>
          <cell r="I680">
            <v>6.13706</v>
          </cell>
          <cell r="J680">
            <v>5.6739999999999999E-2</v>
          </cell>
        </row>
        <row r="681">
          <cell r="A681">
            <v>542051</v>
          </cell>
          <cell r="B681">
            <v>54</v>
          </cell>
          <cell r="C681">
            <v>110</v>
          </cell>
          <cell r="D681" t="str">
            <v>Exploración Evaluación del Potencial Delta del Bravo</v>
          </cell>
          <cell r="E681">
            <v>2051</v>
          </cell>
          <cell r="F681">
            <v>1.7989999999999999E-2</v>
          </cell>
          <cell r="G681">
            <v>4.5983600000000004</v>
          </cell>
          <cell r="H681">
            <v>0</v>
          </cell>
          <cell r="I681">
            <v>4.5983600000000004</v>
          </cell>
          <cell r="J681">
            <v>4.2500000000000003E-2</v>
          </cell>
        </row>
        <row r="682">
          <cell r="A682">
            <v>542052</v>
          </cell>
          <cell r="B682">
            <v>54</v>
          </cell>
          <cell r="C682">
            <v>110</v>
          </cell>
          <cell r="D682" t="str">
            <v>Exploración Evaluación del Potencial Delta del Bravo</v>
          </cell>
          <cell r="E682">
            <v>2052</v>
          </cell>
          <cell r="F682">
            <v>1.576E-2</v>
          </cell>
          <cell r="G682">
            <v>3.4694699999999998</v>
          </cell>
          <cell r="H682">
            <v>0</v>
          </cell>
          <cell r="I682">
            <v>3.4694699999999998</v>
          </cell>
          <cell r="J682">
            <v>3.211E-2</v>
          </cell>
        </row>
        <row r="683">
          <cell r="A683">
            <v>542053</v>
          </cell>
          <cell r="B683">
            <v>54</v>
          </cell>
          <cell r="C683">
            <v>110</v>
          </cell>
          <cell r="D683" t="str">
            <v>Exploración Evaluación del Potencial Delta del Bravo</v>
          </cell>
          <cell r="E683">
            <v>2053</v>
          </cell>
          <cell r="F683">
            <v>1.3820000000000001E-2</v>
          </cell>
          <cell r="G683">
            <v>2.5789800000000001</v>
          </cell>
          <cell r="H683">
            <v>0</v>
          </cell>
          <cell r="I683">
            <v>2.5789800000000001</v>
          </cell>
          <cell r="J683">
            <v>2.3829999999999997E-2</v>
          </cell>
        </row>
        <row r="684">
          <cell r="A684">
            <v>542054</v>
          </cell>
          <cell r="B684">
            <v>54</v>
          </cell>
          <cell r="C684">
            <v>110</v>
          </cell>
          <cell r="D684" t="str">
            <v>Exploración Evaluación del Potencial Delta del Bravo</v>
          </cell>
          <cell r="E684">
            <v>2054</v>
          </cell>
          <cell r="F684">
            <v>1.2030000000000001E-2</v>
          </cell>
          <cell r="G684">
            <v>1.9116899999999999</v>
          </cell>
          <cell r="H684">
            <v>0</v>
          </cell>
          <cell r="I684">
            <v>1.9116899999999999</v>
          </cell>
          <cell r="J684">
            <v>1.7690000000000001E-2</v>
          </cell>
        </row>
        <row r="685">
          <cell r="A685">
            <v>542055</v>
          </cell>
          <cell r="B685">
            <v>54</v>
          </cell>
          <cell r="C685">
            <v>110</v>
          </cell>
          <cell r="D685" t="str">
            <v>Exploración Evaluación del Potencial Delta del Bravo</v>
          </cell>
          <cell r="E685">
            <v>2055</v>
          </cell>
          <cell r="F685">
            <v>1.021E-2</v>
          </cell>
          <cell r="G685">
            <v>1.4654500000000001</v>
          </cell>
          <cell r="H685">
            <v>0</v>
          </cell>
          <cell r="I685">
            <v>1.4654500000000001</v>
          </cell>
          <cell r="J685">
            <v>1.3580000000000002E-2</v>
          </cell>
        </row>
        <row r="686">
          <cell r="A686">
            <v>542056</v>
          </cell>
          <cell r="B686">
            <v>54</v>
          </cell>
          <cell r="C686">
            <v>110</v>
          </cell>
          <cell r="D686" t="str">
            <v>Exploración Evaluación del Potencial Delta del Bravo</v>
          </cell>
          <cell r="E686">
            <v>2056</v>
          </cell>
          <cell r="F686">
            <v>8.9599999999999992E-3</v>
          </cell>
          <cell r="G686">
            <v>1.0959700000000001</v>
          </cell>
          <cell r="H686">
            <v>0</v>
          </cell>
          <cell r="I686">
            <v>1.0959700000000001</v>
          </cell>
          <cell r="J686">
            <v>1.0110000000000001E-2</v>
          </cell>
        </row>
        <row r="687">
          <cell r="A687">
            <v>542057</v>
          </cell>
          <cell r="B687">
            <v>54</v>
          </cell>
          <cell r="C687">
            <v>110</v>
          </cell>
          <cell r="D687" t="str">
            <v>Exploración Evaluación del Potencial Delta del Bravo</v>
          </cell>
          <cell r="E687">
            <v>2057</v>
          </cell>
          <cell r="F687">
            <v>7.8600000000000007E-3</v>
          </cell>
          <cell r="G687">
            <v>0.83935999999999999</v>
          </cell>
          <cell r="H687">
            <v>0</v>
          </cell>
          <cell r="I687">
            <v>0.83935999999999999</v>
          </cell>
          <cell r="J687">
            <v>7.7499999999999999E-3</v>
          </cell>
        </row>
        <row r="688">
          <cell r="A688">
            <v>542058</v>
          </cell>
          <cell r="B688">
            <v>54</v>
          </cell>
          <cell r="C688">
            <v>110</v>
          </cell>
          <cell r="D688" t="str">
            <v>Exploración Evaluación del Potencial Delta del Bravo</v>
          </cell>
          <cell r="E688">
            <v>2058</v>
          </cell>
          <cell r="F688">
            <v>6.9100000000000003E-3</v>
          </cell>
          <cell r="G688">
            <v>0.63919999999999999</v>
          </cell>
          <cell r="H688">
            <v>0</v>
          </cell>
          <cell r="I688">
            <v>0.63919999999999999</v>
          </cell>
          <cell r="J688">
            <v>5.9199999999999999E-3</v>
          </cell>
        </row>
        <row r="689">
          <cell r="A689">
            <v>542059</v>
          </cell>
          <cell r="B689">
            <v>54</v>
          </cell>
          <cell r="C689">
            <v>110</v>
          </cell>
          <cell r="D689" t="str">
            <v>Exploración Evaluación del Potencial Delta del Bravo</v>
          </cell>
          <cell r="E689">
            <v>2059</v>
          </cell>
          <cell r="F689">
            <v>6.0699999999999999E-3</v>
          </cell>
          <cell r="G689">
            <v>0.41865000000000008</v>
          </cell>
          <cell r="H689">
            <v>0</v>
          </cell>
          <cell r="I689">
            <v>0.41865000000000008</v>
          </cell>
          <cell r="J689">
            <v>3.79E-3</v>
          </cell>
        </row>
        <row r="690">
          <cell r="A690">
            <v>542060</v>
          </cell>
          <cell r="B690">
            <v>54</v>
          </cell>
          <cell r="C690">
            <v>110</v>
          </cell>
          <cell r="D690" t="str">
            <v>Exploración Evaluación del Potencial Delta del Bravo</v>
          </cell>
          <cell r="E690">
            <v>2060</v>
          </cell>
          <cell r="F690">
            <v>0</v>
          </cell>
          <cell r="G690">
            <v>4.7390000000000002E-2</v>
          </cell>
          <cell r="H690">
            <v>0</v>
          </cell>
          <cell r="I690">
            <v>4.7390000000000002E-2</v>
          </cell>
          <cell r="J690">
            <v>4.6000000000000001E-4</v>
          </cell>
        </row>
        <row r="691">
          <cell r="A691">
            <v>542061</v>
          </cell>
          <cell r="B691">
            <v>54</v>
          </cell>
          <cell r="C691">
            <v>110</v>
          </cell>
          <cell r="D691" t="str">
            <v>Exploración Evaluación del Potencial Delta del Bravo</v>
          </cell>
          <cell r="E691">
            <v>2061</v>
          </cell>
          <cell r="F691">
            <v>0</v>
          </cell>
          <cell r="G691">
            <v>2.5309999999999999E-2</v>
          </cell>
          <cell r="H691">
            <v>0</v>
          </cell>
          <cell r="I691">
            <v>2.5309999999999999E-2</v>
          </cell>
          <cell r="J691">
            <v>2.4000000000000001E-4</v>
          </cell>
        </row>
        <row r="692">
          <cell r="A692">
            <v>552012</v>
          </cell>
          <cell r="B692">
            <v>55</v>
          </cell>
          <cell r="C692">
            <v>116</v>
          </cell>
          <cell r="D692" t="str">
            <v>Exploración Golfo de México Sur</v>
          </cell>
          <cell r="E692">
            <v>2012</v>
          </cell>
          <cell r="F692">
            <v>0</v>
          </cell>
          <cell r="G692">
            <v>0</v>
          </cell>
          <cell r="H692">
            <v>0</v>
          </cell>
          <cell r="I692">
            <v>0</v>
          </cell>
          <cell r="J692">
            <v>0</v>
          </cell>
        </row>
        <row r="693">
          <cell r="A693">
            <v>552013</v>
          </cell>
          <cell r="B693">
            <v>55</v>
          </cell>
          <cell r="C693">
            <v>116</v>
          </cell>
          <cell r="D693" t="str">
            <v>Exploración Golfo de México Sur</v>
          </cell>
          <cell r="E693">
            <v>2013</v>
          </cell>
          <cell r="F693">
            <v>0</v>
          </cell>
          <cell r="G693">
            <v>0</v>
          </cell>
          <cell r="H693">
            <v>0</v>
          </cell>
          <cell r="I693">
            <v>0</v>
          </cell>
          <cell r="J693">
            <v>0</v>
          </cell>
        </row>
        <row r="694">
          <cell r="A694">
            <v>552014</v>
          </cell>
          <cell r="B694">
            <v>55</v>
          </cell>
          <cell r="C694">
            <v>116</v>
          </cell>
          <cell r="D694" t="str">
            <v>Exploración Golfo de México Sur</v>
          </cell>
          <cell r="E694">
            <v>2014</v>
          </cell>
          <cell r="F694">
            <v>0</v>
          </cell>
          <cell r="G694">
            <v>0</v>
          </cell>
          <cell r="H694">
            <v>0</v>
          </cell>
          <cell r="I694">
            <v>0</v>
          </cell>
          <cell r="J694">
            <v>0</v>
          </cell>
        </row>
        <row r="695">
          <cell r="A695">
            <v>552015</v>
          </cell>
          <cell r="B695">
            <v>55</v>
          </cell>
          <cell r="C695">
            <v>116</v>
          </cell>
          <cell r="D695" t="str">
            <v>Exploración Golfo de México Sur</v>
          </cell>
          <cell r="E695">
            <v>2015</v>
          </cell>
          <cell r="F695">
            <v>0</v>
          </cell>
          <cell r="G695">
            <v>0</v>
          </cell>
          <cell r="H695">
            <v>0</v>
          </cell>
          <cell r="I695">
            <v>0</v>
          </cell>
          <cell r="J695">
            <v>0</v>
          </cell>
        </row>
        <row r="696">
          <cell r="A696">
            <v>552016</v>
          </cell>
          <cell r="B696">
            <v>55</v>
          </cell>
          <cell r="C696">
            <v>116</v>
          </cell>
          <cell r="D696" t="str">
            <v>Exploración Golfo de México Sur</v>
          </cell>
          <cell r="E696">
            <v>2016</v>
          </cell>
          <cell r="F696">
            <v>0</v>
          </cell>
          <cell r="G696">
            <v>0</v>
          </cell>
          <cell r="H696">
            <v>0</v>
          </cell>
          <cell r="I696">
            <v>0</v>
          </cell>
          <cell r="J696">
            <v>0</v>
          </cell>
        </row>
        <row r="697">
          <cell r="A697">
            <v>552017</v>
          </cell>
          <cell r="B697">
            <v>55</v>
          </cell>
          <cell r="C697">
            <v>116</v>
          </cell>
          <cell r="D697" t="str">
            <v>Exploración Golfo de México Sur</v>
          </cell>
          <cell r="E697">
            <v>2017</v>
          </cell>
          <cell r="F697">
            <v>0</v>
          </cell>
          <cell r="G697">
            <v>0</v>
          </cell>
          <cell r="H697">
            <v>0</v>
          </cell>
          <cell r="I697">
            <v>0</v>
          </cell>
          <cell r="J697">
            <v>0</v>
          </cell>
        </row>
        <row r="698">
          <cell r="A698">
            <v>552018</v>
          </cell>
          <cell r="B698">
            <v>55</v>
          </cell>
          <cell r="C698">
            <v>116</v>
          </cell>
          <cell r="D698" t="str">
            <v>Exploración Golfo de México Sur</v>
          </cell>
          <cell r="E698">
            <v>2018</v>
          </cell>
          <cell r="F698">
            <v>4.4268200000000002</v>
          </cell>
          <cell r="G698">
            <v>7.4569799999999997</v>
          </cell>
          <cell r="H698">
            <v>7.4569799999999997</v>
          </cell>
          <cell r="I698">
            <v>0</v>
          </cell>
          <cell r="J698">
            <v>0</v>
          </cell>
        </row>
        <row r="699">
          <cell r="A699">
            <v>552019</v>
          </cell>
          <cell r="B699">
            <v>55</v>
          </cell>
          <cell r="C699">
            <v>116</v>
          </cell>
          <cell r="D699" t="str">
            <v>Exploración Golfo de México Sur</v>
          </cell>
          <cell r="E699">
            <v>2019</v>
          </cell>
          <cell r="F699">
            <v>12.8354</v>
          </cell>
          <cell r="G699">
            <v>21.621200000000002</v>
          </cell>
          <cell r="H699">
            <v>21.621200000000002</v>
          </cell>
          <cell r="I699">
            <v>0</v>
          </cell>
          <cell r="J699">
            <v>0</v>
          </cell>
        </row>
        <row r="700">
          <cell r="A700">
            <v>552020</v>
          </cell>
          <cell r="B700">
            <v>55</v>
          </cell>
          <cell r="C700">
            <v>116</v>
          </cell>
          <cell r="D700" t="str">
            <v>Exploración Golfo de México Sur</v>
          </cell>
          <cell r="E700">
            <v>2020</v>
          </cell>
          <cell r="F700">
            <v>27.1373</v>
          </cell>
          <cell r="G700">
            <v>45.712699999999998</v>
          </cell>
          <cell r="H700">
            <v>45.712699999999998</v>
          </cell>
          <cell r="I700">
            <v>0</v>
          </cell>
          <cell r="J700">
            <v>0</v>
          </cell>
        </row>
        <row r="701">
          <cell r="A701">
            <v>552021</v>
          </cell>
          <cell r="B701">
            <v>55</v>
          </cell>
          <cell r="C701">
            <v>116</v>
          </cell>
          <cell r="D701" t="str">
            <v>Exploración Golfo de México Sur</v>
          </cell>
          <cell r="E701">
            <v>2021</v>
          </cell>
          <cell r="F701">
            <v>43.592300000000002</v>
          </cell>
          <cell r="G701">
            <v>73.431299999999993</v>
          </cell>
          <cell r="H701">
            <v>73.431299999999993</v>
          </cell>
          <cell r="I701">
            <v>0</v>
          </cell>
          <cell r="J701">
            <v>0</v>
          </cell>
        </row>
        <row r="702">
          <cell r="A702">
            <v>552022</v>
          </cell>
          <cell r="B702">
            <v>55</v>
          </cell>
          <cell r="C702">
            <v>116</v>
          </cell>
          <cell r="D702" t="str">
            <v>Exploración Golfo de México Sur</v>
          </cell>
          <cell r="E702">
            <v>2022</v>
          </cell>
          <cell r="F702">
            <v>53.444400000000002</v>
          </cell>
          <cell r="G702">
            <v>90.027199999999993</v>
          </cell>
          <cell r="H702">
            <v>90.027199999999993</v>
          </cell>
          <cell r="I702">
            <v>0</v>
          </cell>
          <cell r="J702">
            <v>0</v>
          </cell>
        </row>
        <row r="703">
          <cell r="A703">
            <v>552023</v>
          </cell>
          <cell r="B703">
            <v>55</v>
          </cell>
          <cell r="C703">
            <v>116</v>
          </cell>
          <cell r="D703" t="str">
            <v>Exploración Golfo de México Sur</v>
          </cell>
          <cell r="E703">
            <v>2023</v>
          </cell>
          <cell r="F703">
            <v>53.593499999999999</v>
          </cell>
          <cell r="G703">
            <v>92.459400000000002</v>
          </cell>
          <cell r="H703">
            <v>92.459400000000002</v>
          </cell>
          <cell r="I703">
            <v>0</v>
          </cell>
          <cell r="J703">
            <v>0</v>
          </cell>
        </row>
        <row r="704">
          <cell r="A704">
            <v>552024</v>
          </cell>
          <cell r="B704">
            <v>55</v>
          </cell>
          <cell r="C704">
            <v>116</v>
          </cell>
          <cell r="D704" t="str">
            <v>Exploración Golfo de México Sur</v>
          </cell>
          <cell r="E704">
            <v>2024</v>
          </cell>
          <cell r="F704">
            <v>53.944800000000001</v>
          </cell>
          <cell r="G704">
            <v>99.524199999999993</v>
          </cell>
          <cell r="H704">
            <v>99.524199999999993</v>
          </cell>
          <cell r="I704">
            <v>0</v>
          </cell>
          <cell r="J704">
            <v>0</v>
          </cell>
        </row>
        <row r="705">
          <cell r="A705">
            <v>552025</v>
          </cell>
          <cell r="B705">
            <v>55</v>
          </cell>
          <cell r="C705">
            <v>116</v>
          </cell>
          <cell r="D705" t="str">
            <v>Exploración Golfo de México Sur</v>
          </cell>
          <cell r="E705">
            <v>2025</v>
          </cell>
          <cell r="F705">
            <v>57.4298</v>
          </cell>
          <cell r="G705">
            <v>111.57299999999999</v>
          </cell>
          <cell r="H705">
            <v>111.57299999999999</v>
          </cell>
          <cell r="I705">
            <v>0</v>
          </cell>
          <cell r="J705">
            <v>0</v>
          </cell>
        </row>
        <row r="706">
          <cell r="A706">
            <v>552026</v>
          </cell>
          <cell r="B706">
            <v>55</v>
          </cell>
          <cell r="C706">
            <v>116</v>
          </cell>
          <cell r="D706" t="str">
            <v>Exploración Golfo de México Sur</v>
          </cell>
          <cell r="E706">
            <v>2026</v>
          </cell>
          <cell r="F706">
            <v>60.6175</v>
          </cell>
          <cell r="G706">
            <v>114.129</v>
          </cell>
          <cell r="H706">
            <v>114.129</v>
          </cell>
          <cell r="I706">
            <v>0</v>
          </cell>
          <cell r="J706">
            <v>0</v>
          </cell>
        </row>
        <row r="707">
          <cell r="A707">
            <v>552027</v>
          </cell>
          <cell r="B707">
            <v>55</v>
          </cell>
          <cell r="C707">
            <v>116</v>
          </cell>
          <cell r="D707" t="str">
            <v>Exploración Golfo de México Sur</v>
          </cell>
          <cell r="E707">
            <v>2027</v>
          </cell>
          <cell r="F707">
            <v>61.387999999999998</v>
          </cell>
          <cell r="G707">
            <v>108.977</v>
          </cell>
          <cell r="H707">
            <v>108.977</v>
          </cell>
          <cell r="I707">
            <v>0</v>
          </cell>
          <cell r="J707">
            <v>0</v>
          </cell>
        </row>
        <row r="708">
          <cell r="A708">
            <v>552028</v>
          </cell>
          <cell r="B708">
            <v>55</v>
          </cell>
          <cell r="C708">
            <v>116</v>
          </cell>
          <cell r="D708" t="str">
            <v>Exploración Golfo de México Sur</v>
          </cell>
          <cell r="E708">
            <v>2028</v>
          </cell>
          <cell r="F708">
            <v>57.7789</v>
          </cell>
          <cell r="G708">
            <v>98.791499999999999</v>
          </cell>
          <cell r="H708">
            <v>98.791499999999999</v>
          </cell>
          <cell r="I708">
            <v>0</v>
          </cell>
          <cell r="J708">
            <v>0</v>
          </cell>
        </row>
        <row r="709">
          <cell r="A709">
            <v>552029</v>
          </cell>
          <cell r="B709">
            <v>55</v>
          </cell>
          <cell r="C709">
            <v>116</v>
          </cell>
          <cell r="D709" t="str">
            <v>Exploración Golfo de México Sur</v>
          </cell>
          <cell r="E709">
            <v>2029</v>
          </cell>
          <cell r="F709">
            <v>52.841700000000003</v>
          </cell>
          <cell r="G709">
            <v>89.211200000000005</v>
          </cell>
          <cell r="H709">
            <v>89.211200000000005</v>
          </cell>
          <cell r="I709">
            <v>0</v>
          </cell>
          <cell r="J709">
            <v>0</v>
          </cell>
        </row>
        <row r="710">
          <cell r="A710">
            <v>552030</v>
          </cell>
          <cell r="B710">
            <v>55</v>
          </cell>
          <cell r="C710">
            <v>116</v>
          </cell>
          <cell r="D710" t="str">
            <v>Exploración Golfo de México Sur</v>
          </cell>
          <cell r="E710">
            <v>2030</v>
          </cell>
          <cell r="F710">
            <v>48.3309</v>
          </cell>
          <cell r="G710">
            <v>81.649900000000002</v>
          </cell>
          <cell r="H710">
            <v>81.649900000000002</v>
          </cell>
          <cell r="I710">
            <v>0</v>
          </cell>
          <cell r="J710">
            <v>0</v>
          </cell>
        </row>
        <row r="711">
          <cell r="A711">
            <v>552031</v>
          </cell>
          <cell r="B711">
            <v>55</v>
          </cell>
          <cell r="C711">
            <v>116</v>
          </cell>
          <cell r="D711" t="str">
            <v>Exploración Golfo de México Sur</v>
          </cell>
          <cell r="E711">
            <v>2031</v>
          </cell>
          <cell r="F711">
            <v>43.971899999999998</v>
          </cell>
          <cell r="G711">
            <v>74.509399999999999</v>
          </cell>
          <cell r="H711">
            <v>74.509399999999999</v>
          </cell>
          <cell r="I711">
            <v>0</v>
          </cell>
          <cell r="J711">
            <v>0</v>
          </cell>
        </row>
        <row r="712">
          <cell r="A712">
            <v>552032</v>
          </cell>
          <cell r="B712">
            <v>55</v>
          </cell>
          <cell r="C712">
            <v>116</v>
          </cell>
          <cell r="D712" t="str">
            <v>Exploración Golfo de México Sur</v>
          </cell>
          <cell r="E712">
            <v>2032</v>
          </cell>
          <cell r="F712">
            <v>40.53</v>
          </cell>
          <cell r="G712">
            <v>68.171499999999995</v>
          </cell>
          <cell r="H712">
            <v>68.171499999999995</v>
          </cell>
          <cell r="I712">
            <v>0</v>
          </cell>
          <cell r="J712">
            <v>0</v>
          </cell>
        </row>
        <row r="713">
          <cell r="A713">
            <v>552033</v>
          </cell>
          <cell r="B713">
            <v>55</v>
          </cell>
          <cell r="C713">
            <v>116</v>
          </cell>
          <cell r="D713" t="str">
            <v>Exploración Golfo de México Sur</v>
          </cell>
          <cell r="E713">
            <v>2033</v>
          </cell>
          <cell r="F713">
            <v>36.683</v>
          </cell>
          <cell r="G713">
            <v>66.700500000000005</v>
          </cell>
          <cell r="H713">
            <v>66.700500000000005</v>
          </cell>
          <cell r="I713">
            <v>0</v>
          </cell>
          <cell r="J713">
            <v>0</v>
          </cell>
        </row>
        <row r="714">
          <cell r="A714">
            <v>552034</v>
          </cell>
          <cell r="B714">
            <v>55</v>
          </cell>
          <cell r="C714">
            <v>116</v>
          </cell>
          <cell r="D714" t="str">
            <v>Exploración Golfo de México Sur</v>
          </cell>
          <cell r="E714">
            <v>2034</v>
          </cell>
          <cell r="F714">
            <v>32.772799999999997</v>
          </cell>
          <cell r="G714">
            <v>70.929100000000005</v>
          </cell>
          <cell r="H714">
            <v>70.929100000000005</v>
          </cell>
          <cell r="I714">
            <v>0</v>
          </cell>
          <cell r="J714">
            <v>0</v>
          </cell>
        </row>
        <row r="715">
          <cell r="A715">
            <v>552035</v>
          </cell>
          <cell r="B715">
            <v>55</v>
          </cell>
          <cell r="C715">
            <v>116</v>
          </cell>
          <cell r="D715" t="str">
            <v>Exploración Golfo de México Sur</v>
          </cell>
          <cell r="E715">
            <v>2035</v>
          </cell>
          <cell r="F715">
            <v>30.087</v>
          </cell>
          <cell r="G715">
            <v>71.400599999999997</v>
          </cell>
          <cell r="H715">
            <v>71.400599999999997</v>
          </cell>
          <cell r="I715">
            <v>0</v>
          </cell>
          <cell r="J715">
            <v>0</v>
          </cell>
        </row>
        <row r="716">
          <cell r="A716">
            <v>552036</v>
          </cell>
          <cell r="B716">
            <v>55</v>
          </cell>
          <cell r="C716">
            <v>116</v>
          </cell>
          <cell r="D716" t="str">
            <v>Exploración Golfo de México Sur</v>
          </cell>
          <cell r="E716">
            <v>2036</v>
          </cell>
          <cell r="F716">
            <v>27.7484</v>
          </cell>
          <cell r="G716">
            <v>64.463300000000004</v>
          </cell>
          <cell r="H716">
            <v>64.463300000000004</v>
          </cell>
          <cell r="I716">
            <v>0</v>
          </cell>
          <cell r="J716">
            <v>0</v>
          </cell>
        </row>
        <row r="717">
          <cell r="A717">
            <v>552037</v>
          </cell>
          <cell r="B717">
            <v>55</v>
          </cell>
          <cell r="C717">
            <v>116</v>
          </cell>
          <cell r="D717" t="str">
            <v>Exploración Golfo de México Sur</v>
          </cell>
          <cell r="E717">
            <v>2037</v>
          </cell>
          <cell r="F717">
            <v>24.265599999999999</v>
          </cell>
          <cell r="G717">
            <v>54.393799999999999</v>
          </cell>
          <cell r="H717">
            <v>54.393799999999999</v>
          </cell>
          <cell r="I717">
            <v>0</v>
          </cell>
          <cell r="J717">
            <v>0</v>
          </cell>
        </row>
        <row r="718">
          <cell r="A718">
            <v>552038</v>
          </cell>
          <cell r="B718">
            <v>55</v>
          </cell>
          <cell r="C718">
            <v>116</v>
          </cell>
          <cell r="D718" t="str">
            <v>Exploración Golfo de México Sur</v>
          </cell>
          <cell r="E718">
            <v>2038</v>
          </cell>
          <cell r="F718">
            <v>20.704499999999999</v>
          </cell>
          <cell r="G718">
            <v>45.1342</v>
          </cell>
          <cell r="H718">
            <v>45.1342</v>
          </cell>
          <cell r="I718">
            <v>0</v>
          </cell>
          <cell r="J718">
            <v>0</v>
          </cell>
        </row>
        <row r="719">
          <cell r="A719">
            <v>552039</v>
          </cell>
          <cell r="B719">
            <v>55</v>
          </cell>
          <cell r="C719">
            <v>116</v>
          </cell>
          <cell r="D719" t="str">
            <v>Exploración Golfo de México Sur</v>
          </cell>
          <cell r="E719">
            <v>2039</v>
          </cell>
          <cell r="F719">
            <v>17.7318</v>
          </cell>
          <cell r="G719">
            <v>37.726399999999998</v>
          </cell>
          <cell r="H719">
            <v>37.726399999999998</v>
          </cell>
          <cell r="I719">
            <v>0</v>
          </cell>
          <cell r="J719">
            <v>0</v>
          </cell>
        </row>
        <row r="720">
          <cell r="A720">
            <v>552040</v>
          </cell>
          <cell r="B720">
            <v>55</v>
          </cell>
          <cell r="C720">
            <v>116</v>
          </cell>
          <cell r="D720" t="str">
            <v>Exploración Golfo de México Sur</v>
          </cell>
          <cell r="E720">
            <v>2040</v>
          </cell>
          <cell r="F720">
            <v>15.151999999999999</v>
          </cell>
          <cell r="G720">
            <v>31.5031</v>
          </cell>
          <cell r="H720">
            <v>31.5031</v>
          </cell>
          <cell r="I720">
            <v>0</v>
          </cell>
          <cell r="J720">
            <v>0</v>
          </cell>
        </row>
        <row r="721">
          <cell r="A721">
            <v>552041</v>
          </cell>
          <cell r="B721">
            <v>55</v>
          </cell>
          <cell r="C721">
            <v>116</v>
          </cell>
          <cell r="D721" t="str">
            <v>Exploración Golfo de México Sur</v>
          </cell>
          <cell r="E721">
            <v>2041</v>
          </cell>
          <cell r="F721">
            <v>12.848599999999999</v>
          </cell>
          <cell r="G721">
            <v>26.156300000000002</v>
          </cell>
          <cell r="H721">
            <v>26.156300000000002</v>
          </cell>
          <cell r="I721">
            <v>0</v>
          </cell>
          <cell r="J721">
            <v>0</v>
          </cell>
        </row>
        <row r="722">
          <cell r="A722">
            <v>552042</v>
          </cell>
          <cell r="B722">
            <v>55</v>
          </cell>
          <cell r="C722">
            <v>116</v>
          </cell>
          <cell r="D722" t="str">
            <v>Exploración Golfo de México Sur</v>
          </cell>
          <cell r="E722">
            <v>2042</v>
          </cell>
          <cell r="F722">
            <v>11.077</v>
          </cell>
          <cell r="G722">
            <v>21.9877</v>
          </cell>
          <cell r="H722">
            <v>21.9877</v>
          </cell>
          <cell r="I722">
            <v>0</v>
          </cell>
          <cell r="J722">
            <v>0</v>
          </cell>
        </row>
        <row r="723">
          <cell r="A723">
            <v>552043</v>
          </cell>
          <cell r="B723">
            <v>55</v>
          </cell>
          <cell r="C723">
            <v>116</v>
          </cell>
          <cell r="D723" t="str">
            <v>Exploración Golfo de México Sur</v>
          </cell>
          <cell r="E723">
            <v>2043</v>
          </cell>
          <cell r="F723">
            <v>9.4217099999999991</v>
          </cell>
          <cell r="G723">
            <v>18.363800000000001</v>
          </cell>
          <cell r="H723">
            <v>18.363800000000001</v>
          </cell>
          <cell r="I723">
            <v>0</v>
          </cell>
          <cell r="J723">
            <v>0</v>
          </cell>
        </row>
        <row r="724">
          <cell r="A724">
            <v>552044</v>
          </cell>
          <cell r="B724">
            <v>55</v>
          </cell>
          <cell r="C724">
            <v>116</v>
          </cell>
          <cell r="D724" t="str">
            <v>Exploración Golfo de México Sur</v>
          </cell>
          <cell r="E724">
            <v>2044</v>
          </cell>
          <cell r="F724">
            <v>8.0496700000000008</v>
          </cell>
          <cell r="G724">
            <v>15.789</v>
          </cell>
          <cell r="H724">
            <v>15.789</v>
          </cell>
          <cell r="I724">
            <v>0</v>
          </cell>
          <cell r="J724">
            <v>0</v>
          </cell>
        </row>
        <row r="725">
          <cell r="A725">
            <v>552045</v>
          </cell>
          <cell r="B725">
            <v>55</v>
          </cell>
          <cell r="C725">
            <v>116</v>
          </cell>
          <cell r="D725" t="str">
            <v>Exploración Golfo de México Sur</v>
          </cell>
          <cell r="E725">
            <v>2045</v>
          </cell>
          <cell r="F725">
            <v>7.0823700000000001</v>
          </cell>
          <cell r="G725">
            <v>13.6906</v>
          </cell>
          <cell r="H725">
            <v>13.6906</v>
          </cell>
          <cell r="I725">
            <v>0</v>
          </cell>
          <cell r="J725">
            <v>0</v>
          </cell>
        </row>
        <row r="726">
          <cell r="A726">
            <v>552046</v>
          </cell>
          <cell r="B726">
            <v>55</v>
          </cell>
          <cell r="C726">
            <v>116</v>
          </cell>
          <cell r="D726" t="str">
            <v>Exploración Golfo de México Sur</v>
          </cell>
          <cell r="E726">
            <v>2046</v>
          </cell>
          <cell r="F726">
            <v>5.9591599999999998</v>
          </cell>
          <cell r="G726">
            <v>11.321099999999999</v>
          </cell>
          <cell r="H726">
            <v>11.321099999999999</v>
          </cell>
          <cell r="I726">
            <v>0</v>
          </cell>
          <cell r="J726">
            <v>0</v>
          </cell>
        </row>
        <row r="727">
          <cell r="A727">
            <v>552047</v>
          </cell>
          <cell r="B727">
            <v>55</v>
          </cell>
          <cell r="C727">
            <v>116</v>
          </cell>
          <cell r="D727" t="str">
            <v>Exploración Golfo de México Sur</v>
          </cell>
          <cell r="E727">
            <v>2047</v>
          </cell>
          <cell r="F727">
            <v>4.9872800000000002</v>
          </cell>
          <cell r="G727">
            <v>9.3377199999999991</v>
          </cell>
          <cell r="H727">
            <v>9.3377199999999991</v>
          </cell>
          <cell r="I727">
            <v>0</v>
          </cell>
          <cell r="J727">
            <v>0</v>
          </cell>
        </row>
        <row r="728">
          <cell r="A728">
            <v>552048</v>
          </cell>
          <cell r="B728">
            <v>55</v>
          </cell>
          <cell r="C728">
            <v>116</v>
          </cell>
          <cell r="D728" t="str">
            <v>Exploración Golfo de México Sur</v>
          </cell>
          <cell r="E728">
            <v>2048</v>
          </cell>
          <cell r="F728">
            <v>4.1271399999999998</v>
          </cell>
          <cell r="G728">
            <v>7.60928</v>
          </cell>
          <cell r="H728">
            <v>7.60928</v>
          </cell>
          <cell r="I728">
            <v>0</v>
          </cell>
          <cell r="J728">
            <v>0</v>
          </cell>
        </row>
        <row r="729">
          <cell r="A729">
            <v>552049</v>
          </cell>
          <cell r="B729">
            <v>55</v>
          </cell>
          <cell r="C729">
            <v>116</v>
          </cell>
          <cell r="D729" t="str">
            <v>Exploración Golfo de México Sur</v>
          </cell>
          <cell r="E729">
            <v>2049</v>
          </cell>
          <cell r="F729">
            <v>3.4258600000000001</v>
          </cell>
          <cell r="G729">
            <v>6.2331799999999999</v>
          </cell>
          <cell r="H729">
            <v>6.2331799999999999</v>
          </cell>
          <cell r="I729">
            <v>0</v>
          </cell>
          <cell r="J729">
            <v>0</v>
          </cell>
        </row>
        <row r="730">
          <cell r="A730">
            <v>552050</v>
          </cell>
          <cell r="B730">
            <v>55</v>
          </cell>
          <cell r="C730">
            <v>116</v>
          </cell>
          <cell r="D730" t="str">
            <v>Exploración Golfo de México Sur</v>
          </cell>
          <cell r="E730">
            <v>2050</v>
          </cell>
          <cell r="F730">
            <v>2.87514</v>
          </cell>
          <cell r="G730">
            <v>5.1709699999999996</v>
          </cell>
          <cell r="H730">
            <v>5.1709699999999996</v>
          </cell>
          <cell r="I730">
            <v>0</v>
          </cell>
          <cell r="J730">
            <v>0</v>
          </cell>
        </row>
        <row r="731">
          <cell r="A731">
            <v>552051</v>
          </cell>
          <cell r="B731">
            <v>55</v>
          </cell>
          <cell r="C731">
            <v>116</v>
          </cell>
          <cell r="D731" t="str">
            <v>Exploración Golfo de México Sur</v>
          </cell>
          <cell r="E731">
            <v>2051</v>
          </cell>
          <cell r="F731">
            <v>2.41282</v>
          </cell>
          <cell r="G731">
            <v>4.2441199999999997</v>
          </cell>
          <cell r="H731">
            <v>4.2441199999999997</v>
          </cell>
          <cell r="I731">
            <v>0</v>
          </cell>
          <cell r="J731">
            <v>0</v>
          </cell>
        </row>
        <row r="732">
          <cell r="A732">
            <v>552052</v>
          </cell>
          <cell r="B732">
            <v>55</v>
          </cell>
          <cell r="C732">
            <v>116</v>
          </cell>
          <cell r="D732" t="str">
            <v>Exploración Golfo de México Sur</v>
          </cell>
          <cell r="E732">
            <v>2052</v>
          </cell>
          <cell r="F732">
            <v>2.0367999999999999</v>
          </cell>
          <cell r="G732">
            <v>3.49871</v>
          </cell>
          <cell r="H732">
            <v>3.49871</v>
          </cell>
          <cell r="I732">
            <v>0</v>
          </cell>
          <cell r="J732">
            <v>0</v>
          </cell>
        </row>
        <row r="733">
          <cell r="A733">
            <v>552053</v>
          </cell>
          <cell r="B733">
            <v>55</v>
          </cell>
          <cell r="C733">
            <v>116</v>
          </cell>
          <cell r="D733" t="str">
            <v>Exploración Golfo de México Sur</v>
          </cell>
          <cell r="E733">
            <v>2053</v>
          </cell>
          <cell r="F733">
            <v>1.7020599999999999</v>
          </cell>
          <cell r="G733">
            <v>2.8782800000000002</v>
          </cell>
          <cell r="H733">
            <v>2.8782800000000002</v>
          </cell>
          <cell r="I733">
            <v>0</v>
          </cell>
          <cell r="J733">
            <v>0</v>
          </cell>
        </row>
        <row r="734">
          <cell r="A734">
            <v>552054</v>
          </cell>
          <cell r="B734">
            <v>55</v>
          </cell>
          <cell r="C734">
            <v>116</v>
          </cell>
          <cell r="D734" t="str">
            <v>Exploración Golfo de México Sur</v>
          </cell>
          <cell r="E734">
            <v>2054</v>
          </cell>
          <cell r="F734">
            <v>1.4465699999999999</v>
          </cell>
          <cell r="G734">
            <v>2.41865</v>
          </cell>
          <cell r="H734">
            <v>2.41865</v>
          </cell>
          <cell r="I734">
            <v>0</v>
          </cell>
          <cell r="J734">
            <v>0</v>
          </cell>
        </row>
        <row r="735">
          <cell r="A735">
            <v>552055</v>
          </cell>
          <cell r="B735">
            <v>55</v>
          </cell>
          <cell r="C735">
            <v>116</v>
          </cell>
          <cell r="D735" t="str">
            <v>Exploración Golfo de México Sur</v>
          </cell>
          <cell r="E735">
            <v>2055</v>
          </cell>
          <cell r="F735">
            <v>1.22828</v>
          </cell>
          <cell r="G735">
            <v>2.0331399999999999</v>
          </cell>
          <cell r="H735">
            <v>2.0331399999999999</v>
          </cell>
          <cell r="I735">
            <v>0</v>
          </cell>
          <cell r="J735">
            <v>0</v>
          </cell>
        </row>
        <row r="736">
          <cell r="A736">
            <v>552056</v>
          </cell>
          <cell r="B736">
            <v>55</v>
          </cell>
          <cell r="C736">
            <v>116</v>
          </cell>
          <cell r="D736" t="str">
            <v>Exploración Golfo de México Sur</v>
          </cell>
          <cell r="E736">
            <v>2056</v>
          </cell>
          <cell r="F736">
            <v>1.05227</v>
          </cell>
          <cell r="G736">
            <v>1.7228600000000001</v>
          </cell>
          <cell r="H736">
            <v>1.7228600000000001</v>
          </cell>
          <cell r="I736">
            <v>0</v>
          </cell>
          <cell r="J736">
            <v>0</v>
          </cell>
        </row>
        <row r="737">
          <cell r="A737">
            <v>552057</v>
          </cell>
          <cell r="B737">
            <v>55</v>
          </cell>
          <cell r="C737">
            <v>116</v>
          </cell>
          <cell r="D737" t="str">
            <v>Exploración Golfo de México Sur</v>
          </cell>
          <cell r="E737">
            <v>2057</v>
          </cell>
          <cell r="F737">
            <v>0.88863999999999999</v>
          </cell>
          <cell r="G737">
            <v>1.44059</v>
          </cell>
          <cell r="H737">
            <v>1.44059</v>
          </cell>
          <cell r="I737">
            <v>0</v>
          </cell>
          <cell r="J737">
            <v>0</v>
          </cell>
        </row>
        <row r="738">
          <cell r="A738">
            <v>552058</v>
          </cell>
          <cell r="B738">
            <v>55</v>
          </cell>
          <cell r="C738">
            <v>116</v>
          </cell>
          <cell r="D738" t="str">
            <v>Exploración Golfo de México Sur</v>
          </cell>
          <cell r="E738">
            <v>2058</v>
          </cell>
          <cell r="F738">
            <v>0.73263</v>
          </cell>
          <cell r="G738">
            <v>1.18459</v>
          </cell>
          <cell r="H738">
            <v>1.18459</v>
          </cell>
          <cell r="I738">
            <v>0</v>
          </cell>
          <cell r="J738">
            <v>0</v>
          </cell>
        </row>
        <row r="739">
          <cell r="A739">
            <v>552059</v>
          </cell>
          <cell r="B739">
            <v>55</v>
          </cell>
          <cell r="C739">
            <v>116</v>
          </cell>
          <cell r="D739" t="str">
            <v>Exploración Golfo de México Sur</v>
          </cell>
          <cell r="E739">
            <v>2059</v>
          </cell>
          <cell r="F739">
            <v>0.54613</v>
          </cell>
          <cell r="G739">
            <v>0.88622000000000001</v>
          </cell>
          <cell r="H739">
            <v>0.88622000000000001</v>
          </cell>
          <cell r="I739">
            <v>0</v>
          </cell>
          <cell r="J739">
            <v>0</v>
          </cell>
        </row>
        <row r="740">
          <cell r="A740">
            <v>552060</v>
          </cell>
          <cell r="B740">
            <v>55</v>
          </cell>
          <cell r="C740">
            <v>116</v>
          </cell>
          <cell r="D740" t="str">
            <v>Exploración Golfo de México Sur</v>
          </cell>
          <cell r="E740">
            <v>2060</v>
          </cell>
          <cell r="F740">
            <v>0.28786</v>
          </cell>
          <cell r="G740">
            <v>0.46850000000000003</v>
          </cell>
          <cell r="H740">
            <v>0.46850000000000003</v>
          </cell>
          <cell r="I740">
            <v>0</v>
          </cell>
          <cell r="J740">
            <v>0</v>
          </cell>
        </row>
        <row r="741">
          <cell r="A741">
            <v>562012</v>
          </cell>
          <cell r="B741">
            <v>56</v>
          </cell>
          <cell r="C741">
            <v>114.5</v>
          </cell>
          <cell r="D741" t="str">
            <v>Exploración Golfo de México B</v>
          </cell>
          <cell r="E741">
            <v>2012</v>
          </cell>
          <cell r="F741">
            <v>0</v>
          </cell>
          <cell r="G741">
            <v>0</v>
          </cell>
          <cell r="H741">
            <v>0</v>
          </cell>
          <cell r="I741">
            <v>0</v>
          </cell>
          <cell r="J741">
            <v>0</v>
          </cell>
        </row>
        <row r="742">
          <cell r="A742">
            <v>562013</v>
          </cell>
          <cell r="B742">
            <v>56</v>
          </cell>
          <cell r="C742">
            <v>114.5</v>
          </cell>
          <cell r="D742" t="str">
            <v>Exploración Golfo de México B</v>
          </cell>
          <cell r="E742">
            <v>2013</v>
          </cell>
          <cell r="F742">
            <v>0</v>
          </cell>
          <cell r="G742">
            <v>0</v>
          </cell>
          <cell r="H742">
            <v>0</v>
          </cell>
          <cell r="I742">
            <v>0</v>
          </cell>
          <cell r="J742">
            <v>0</v>
          </cell>
        </row>
        <row r="743">
          <cell r="A743">
            <v>562014</v>
          </cell>
          <cell r="B743">
            <v>56</v>
          </cell>
          <cell r="C743">
            <v>114.5</v>
          </cell>
          <cell r="D743" t="str">
            <v>Exploración Golfo de México B</v>
          </cell>
          <cell r="E743">
            <v>2014</v>
          </cell>
          <cell r="F743">
            <v>0</v>
          </cell>
          <cell r="G743">
            <v>0</v>
          </cell>
          <cell r="H743">
            <v>0</v>
          </cell>
          <cell r="I743">
            <v>0</v>
          </cell>
          <cell r="J743">
            <v>0</v>
          </cell>
        </row>
        <row r="744">
          <cell r="A744">
            <v>562015</v>
          </cell>
          <cell r="B744">
            <v>56</v>
          </cell>
          <cell r="C744">
            <v>114.5</v>
          </cell>
          <cell r="D744" t="str">
            <v>Exploración Golfo de México B</v>
          </cell>
          <cell r="E744">
            <v>2015</v>
          </cell>
          <cell r="F744">
            <v>0</v>
          </cell>
          <cell r="G744">
            <v>0</v>
          </cell>
          <cell r="H744">
            <v>0</v>
          </cell>
          <cell r="I744">
            <v>0</v>
          </cell>
          <cell r="J744">
            <v>0</v>
          </cell>
        </row>
        <row r="745">
          <cell r="A745">
            <v>562016</v>
          </cell>
          <cell r="B745">
            <v>56</v>
          </cell>
          <cell r="C745">
            <v>114.5</v>
          </cell>
          <cell r="D745" t="str">
            <v>Exploración Golfo de México B</v>
          </cell>
          <cell r="E745">
            <v>2016</v>
          </cell>
          <cell r="F745">
            <v>0</v>
          </cell>
          <cell r="G745">
            <v>0</v>
          </cell>
          <cell r="H745">
            <v>0</v>
          </cell>
          <cell r="I745">
            <v>0</v>
          </cell>
          <cell r="J745">
            <v>0</v>
          </cell>
        </row>
        <row r="746">
          <cell r="A746">
            <v>562017</v>
          </cell>
          <cell r="B746">
            <v>56</v>
          </cell>
          <cell r="C746">
            <v>114.5</v>
          </cell>
          <cell r="D746" t="str">
            <v>Exploración Golfo de México B</v>
          </cell>
          <cell r="E746">
            <v>2017</v>
          </cell>
          <cell r="F746">
            <v>0</v>
          </cell>
          <cell r="G746">
            <v>0</v>
          </cell>
          <cell r="H746">
            <v>0</v>
          </cell>
          <cell r="I746">
            <v>0</v>
          </cell>
          <cell r="J746">
            <v>0</v>
          </cell>
        </row>
        <row r="747">
          <cell r="A747">
            <v>562018</v>
          </cell>
          <cell r="B747">
            <v>56</v>
          </cell>
          <cell r="C747">
            <v>114.5</v>
          </cell>
          <cell r="D747" t="str">
            <v>Exploración Golfo de México B</v>
          </cell>
          <cell r="E747">
            <v>2018</v>
          </cell>
          <cell r="F747">
            <v>0</v>
          </cell>
          <cell r="G747">
            <v>0</v>
          </cell>
          <cell r="H747">
            <v>0</v>
          </cell>
          <cell r="I747">
            <v>0</v>
          </cell>
          <cell r="J747">
            <v>0</v>
          </cell>
        </row>
        <row r="748">
          <cell r="A748">
            <v>562019</v>
          </cell>
          <cell r="B748">
            <v>56</v>
          </cell>
          <cell r="C748">
            <v>114.5</v>
          </cell>
          <cell r="D748" t="str">
            <v>Exploración Golfo de México B</v>
          </cell>
          <cell r="E748">
            <v>2019</v>
          </cell>
          <cell r="F748">
            <v>1.3184499999999999</v>
          </cell>
          <cell r="G748">
            <v>126.875</v>
          </cell>
          <cell r="H748">
            <v>126.875</v>
          </cell>
          <cell r="I748">
            <v>0</v>
          </cell>
          <cell r="J748">
            <v>0.64305000000000001</v>
          </cell>
        </row>
        <row r="749">
          <cell r="A749">
            <v>562020</v>
          </cell>
          <cell r="B749">
            <v>56</v>
          </cell>
          <cell r="C749">
            <v>114.5</v>
          </cell>
          <cell r="D749" t="str">
            <v>Exploración Golfo de México B</v>
          </cell>
          <cell r="E749">
            <v>2020</v>
          </cell>
          <cell r="F749">
            <v>21.938800000000001</v>
          </cell>
          <cell r="G749">
            <v>455.16399999999999</v>
          </cell>
          <cell r="H749">
            <v>455.16399999999999</v>
          </cell>
          <cell r="I749">
            <v>0</v>
          </cell>
          <cell r="J749">
            <v>2.51518</v>
          </cell>
        </row>
        <row r="750">
          <cell r="A750">
            <v>562021</v>
          </cell>
          <cell r="B750">
            <v>56</v>
          </cell>
          <cell r="C750">
            <v>114.5</v>
          </cell>
          <cell r="D750" t="str">
            <v>Exploración Golfo de México B</v>
          </cell>
          <cell r="E750">
            <v>2021</v>
          </cell>
          <cell r="F750">
            <v>57.973500000000001</v>
          </cell>
          <cell r="G750">
            <v>680.05</v>
          </cell>
          <cell r="H750">
            <v>680.05</v>
          </cell>
          <cell r="I750">
            <v>0</v>
          </cell>
          <cell r="J750">
            <v>3.87256</v>
          </cell>
        </row>
        <row r="751">
          <cell r="A751">
            <v>562022</v>
          </cell>
          <cell r="B751">
            <v>56</v>
          </cell>
          <cell r="C751">
            <v>114.5</v>
          </cell>
          <cell r="D751" t="str">
            <v>Exploración Golfo de México B</v>
          </cell>
          <cell r="E751">
            <v>2022</v>
          </cell>
          <cell r="F751">
            <v>78.766800000000003</v>
          </cell>
          <cell r="G751">
            <v>691.47799999999995</v>
          </cell>
          <cell r="H751">
            <v>691.47799999999995</v>
          </cell>
          <cell r="I751">
            <v>0</v>
          </cell>
          <cell r="J751">
            <v>4.7368600000000001</v>
          </cell>
        </row>
        <row r="752">
          <cell r="A752">
            <v>562023</v>
          </cell>
          <cell r="B752">
            <v>56</v>
          </cell>
          <cell r="C752">
            <v>114.5</v>
          </cell>
          <cell r="D752" t="str">
            <v>Exploración Golfo de México B</v>
          </cell>
          <cell r="E752">
            <v>2023</v>
          </cell>
          <cell r="F752">
            <v>94.925700000000006</v>
          </cell>
          <cell r="G752">
            <v>610.80799999999999</v>
          </cell>
          <cell r="H752">
            <v>610.80799999999999</v>
          </cell>
          <cell r="I752">
            <v>0</v>
          </cell>
          <cell r="J752">
            <v>4.9959100000000003</v>
          </cell>
        </row>
        <row r="753">
          <cell r="A753">
            <v>562024</v>
          </cell>
          <cell r="B753">
            <v>56</v>
          </cell>
          <cell r="C753">
            <v>114.5</v>
          </cell>
          <cell r="D753" t="str">
            <v>Exploración Golfo de México B</v>
          </cell>
          <cell r="E753">
            <v>2024</v>
          </cell>
          <cell r="F753">
            <v>113.47199999999999</v>
          </cell>
          <cell r="G753">
            <v>535.01900000000001</v>
          </cell>
          <cell r="H753">
            <v>535.01900000000001</v>
          </cell>
          <cell r="I753">
            <v>0</v>
          </cell>
          <cell r="J753">
            <v>5.2518900000000004</v>
          </cell>
        </row>
        <row r="754">
          <cell r="A754">
            <v>562025</v>
          </cell>
          <cell r="B754">
            <v>56</v>
          </cell>
          <cell r="C754">
            <v>114.5</v>
          </cell>
          <cell r="D754" t="str">
            <v>Exploración Golfo de México B</v>
          </cell>
          <cell r="E754">
            <v>2025</v>
          </cell>
          <cell r="F754">
            <v>128.28399999999999</v>
          </cell>
          <cell r="G754">
            <v>475.96199999999999</v>
          </cell>
          <cell r="H754">
            <v>475.96199999999999</v>
          </cell>
          <cell r="I754">
            <v>0</v>
          </cell>
          <cell r="J754">
            <v>5.5517300000000001</v>
          </cell>
        </row>
        <row r="755">
          <cell r="A755">
            <v>562026</v>
          </cell>
          <cell r="B755">
            <v>56</v>
          </cell>
          <cell r="C755">
            <v>114.5</v>
          </cell>
          <cell r="D755" t="str">
            <v>Exploración Golfo de México B</v>
          </cell>
          <cell r="E755">
            <v>2026</v>
          </cell>
          <cell r="F755">
            <v>134.19800000000001</v>
          </cell>
          <cell r="G755">
            <v>425.37599999999998</v>
          </cell>
          <cell r="H755">
            <v>425.37599999999998</v>
          </cell>
          <cell r="I755">
            <v>0</v>
          </cell>
          <cell r="J755">
            <v>5.6147600000000004</v>
          </cell>
        </row>
        <row r="756">
          <cell r="A756">
            <v>562027</v>
          </cell>
          <cell r="B756">
            <v>56</v>
          </cell>
          <cell r="C756">
            <v>114.5</v>
          </cell>
          <cell r="D756" t="str">
            <v>Exploración Golfo de México B</v>
          </cell>
          <cell r="E756">
            <v>2027</v>
          </cell>
          <cell r="F756">
            <v>144.41499999999999</v>
          </cell>
          <cell r="G756">
            <v>396.98099999999999</v>
          </cell>
          <cell r="H756">
            <v>396.98099999999999</v>
          </cell>
          <cell r="I756">
            <v>0</v>
          </cell>
          <cell r="J756">
            <v>5.9651899999999998</v>
          </cell>
        </row>
        <row r="757">
          <cell r="A757">
            <v>562028</v>
          </cell>
          <cell r="B757">
            <v>56</v>
          </cell>
          <cell r="C757">
            <v>114.5</v>
          </cell>
          <cell r="D757" t="str">
            <v>Exploración Golfo de México B</v>
          </cell>
          <cell r="E757">
            <v>2028</v>
          </cell>
          <cell r="F757">
            <v>156.06899999999999</v>
          </cell>
          <cell r="G757">
            <v>373.44799999999998</v>
          </cell>
          <cell r="H757">
            <v>373.44799999999998</v>
          </cell>
          <cell r="I757">
            <v>0</v>
          </cell>
          <cell r="J757">
            <v>6.2375299999999996</v>
          </cell>
        </row>
        <row r="758">
          <cell r="A758">
            <v>562029</v>
          </cell>
          <cell r="B758">
            <v>56</v>
          </cell>
          <cell r="C758">
            <v>114.5</v>
          </cell>
          <cell r="D758" t="str">
            <v>Exploración Golfo de México B</v>
          </cell>
          <cell r="E758">
            <v>2029</v>
          </cell>
          <cell r="F758">
            <v>174.39099999999999</v>
          </cell>
          <cell r="G758">
            <v>460.99299999999999</v>
          </cell>
          <cell r="H758">
            <v>460.99299999999999</v>
          </cell>
          <cell r="I758">
            <v>0</v>
          </cell>
          <cell r="J758">
            <v>6.8979100000000004</v>
          </cell>
        </row>
        <row r="759">
          <cell r="A759">
            <v>562030</v>
          </cell>
          <cell r="B759">
            <v>56</v>
          </cell>
          <cell r="C759">
            <v>114.5</v>
          </cell>
          <cell r="D759" t="str">
            <v>Exploración Golfo de México B</v>
          </cell>
          <cell r="E759">
            <v>2030</v>
          </cell>
          <cell r="F759">
            <v>195.136</v>
          </cell>
          <cell r="G759">
            <v>490.56400000000002</v>
          </cell>
          <cell r="H759">
            <v>490.56400000000002</v>
          </cell>
          <cell r="I759">
            <v>0</v>
          </cell>
          <cell r="J759">
            <v>7.1944800000000004</v>
          </cell>
        </row>
        <row r="760">
          <cell r="A760">
            <v>562031</v>
          </cell>
          <cell r="B760">
            <v>56</v>
          </cell>
          <cell r="C760">
            <v>114.5</v>
          </cell>
          <cell r="D760" t="str">
            <v>Exploración Golfo de México B</v>
          </cell>
          <cell r="E760">
            <v>2031</v>
          </cell>
          <cell r="F760">
            <v>208.37200000000001</v>
          </cell>
          <cell r="G760">
            <v>459.87299999999999</v>
          </cell>
          <cell r="H760">
            <v>459.87299999999999</v>
          </cell>
          <cell r="I760">
            <v>0</v>
          </cell>
          <cell r="J760">
            <v>7.1856600000000004</v>
          </cell>
        </row>
        <row r="761">
          <cell r="A761">
            <v>562032</v>
          </cell>
          <cell r="B761">
            <v>56</v>
          </cell>
          <cell r="C761">
            <v>114.5</v>
          </cell>
          <cell r="D761" t="str">
            <v>Exploración Golfo de México B</v>
          </cell>
          <cell r="E761">
            <v>2032</v>
          </cell>
          <cell r="F761">
            <v>222.803</v>
          </cell>
          <cell r="G761">
            <v>416.44</v>
          </cell>
          <cell r="H761">
            <v>416.44</v>
          </cell>
          <cell r="I761">
            <v>0</v>
          </cell>
          <cell r="J761">
            <v>7.0383599999999999</v>
          </cell>
        </row>
        <row r="762">
          <cell r="A762">
            <v>562033</v>
          </cell>
          <cell r="B762">
            <v>56</v>
          </cell>
          <cell r="C762">
            <v>114.5</v>
          </cell>
          <cell r="D762" t="str">
            <v>Exploración Golfo de México B</v>
          </cell>
          <cell r="E762">
            <v>2033</v>
          </cell>
          <cell r="F762">
            <v>222.25700000000001</v>
          </cell>
          <cell r="G762">
            <v>727.91800000000001</v>
          </cell>
          <cell r="H762">
            <v>727.91800000000001</v>
          </cell>
          <cell r="I762">
            <v>0</v>
          </cell>
          <cell r="J762">
            <v>8.8387399999999996</v>
          </cell>
        </row>
        <row r="763">
          <cell r="A763">
            <v>562034</v>
          </cell>
          <cell r="B763">
            <v>56</v>
          </cell>
          <cell r="C763">
            <v>114.5</v>
          </cell>
          <cell r="D763" t="str">
            <v>Exploración Golfo de México B</v>
          </cell>
          <cell r="E763">
            <v>2034</v>
          </cell>
          <cell r="F763">
            <v>204.07599999999999</v>
          </cell>
          <cell r="G763">
            <v>1325.43</v>
          </cell>
          <cell r="H763">
            <v>1325.43</v>
          </cell>
          <cell r="I763">
            <v>0</v>
          </cell>
          <cell r="J763">
            <v>13.9802</v>
          </cell>
        </row>
        <row r="764">
          <cell r="A764">
            <v>562035</v>
          </cell>
          <cell r="B764">
            <v>56</v>
          </cell>
          <cell r="C764">
            <v>114.5</v>
          </cell>
          <cell r="D764" t="str">
            <v>Exploración Golfo de México B</v>
          </cell>
          <cell r="E764">
            <v>2035</v>
          </cell>
          <cell r="F764">
            <v>185.43799999999999</v>
          </cell>
          <cell r="G764">
            <v>1463.5</v>
          </cell>
          <cell r="H764">
            <v>1463.5</v>
          </cell>
          <cell r="I764">
            <v>0</v>
          </cell>
          <cell r="J764">
            <v>15.998699999999999</v>
          </cell>
        </row>
        <row r="765">
          <cell r="A765">
            <v>562036</v>
          </cell>
          <cell r="B765">
            <v>56</v>
          </cell>
          <cell r="C765">
            <v>114.5</v>
          </cell>
          <cell r="D765" t="str">
            <v>Exploración Golfo de México B</v>
          </cell>
          <cell r="E765">
            <v>2036</v>
          </cell>
          <cell r="F765">
            <v>167.83600000000001</v>
          </cell>
          <cell r="G765">
            <v>1312.41</v>
          </cell>
          <cell r="H765">
            <v>1312.41</v>
          </cell>
          <cell r="I765">
            <v>0</v>
          </cell>
          <cell r="J765">
            <v>15.582599999999999</v>
          </cell>
        </row>
        <row r="766">
          <cell r="A766">
            <v>562037</v>
          </cell>
          <cell r="B766">
            <v>56</v>
          </cell>
          <cell r="C766">
            <v>114.5</v>
          </cell>
          <cell r="D766" t="str">
            <v>Exploración Golfo de México B</v>
          </cell>
          <cell r="E766">
            <v>2037</v>
          </cell>
          <cell r="F766">
            <v>151.02799999999999</v>
          </cell>
          <cell r="G766">
            <v>1117.5</v>
          </cell>
          <cell r="H766">
            <v>1117.5</v>
          </cell>
          <cell r="I766">
            <v>0</v>
          </cell>
          <cell r="J766">
            <v>13.813700000000001</v>
          </cell>
        </row>
        <row r="767">
          <cell r="A767">
            <v>562038</v>
          </cell>
          <cell r="B767">
            <v>56</v>
          </cell>
          <cell r="C767">
            <v>114.5</v>
          </cell>
          <cell r="D767" t="str">
            <v>Exploración Golfo de México B</v>
          </cell>
          <cell r="E767">
            <v>2038</v>
          </cell>
          <cell r="F767">
            <v>137.99700000000001</v>
          </cell>
          <cell r="G767">
            <v>942.53399999999999</v>
          </cell>
          <cell r="H767">
            <v>942.53399999999999</v>
          </cell>
          <cell r="I767">
            <v>0</v>
          </cell>
          <cell r="J767">
            <v>11.7568</v>
          </cell>
        </row>
        <row r="768">
          <cell r="A768">
            <v>562039</v>
          </cell>
          <cell r="B768">
            <v>56</v>
          </cell>
          <cell r="C768">
            <v>114.5</v>
          </cell>
          <cell r="D768" t="str">
            <v>Exploración Golfo de México B</v>
          </cell>
          <cell r="E768">
            <v>2039</v>
          </cell>
          <cell r="F768">
            <v>131.52099999999999</v>
          </cell>
          <cell r="G768">
            <v>856.67</v>
          </cell>
          <cell r="H768">
            <v>856.67</v>
          </cell>
          <cell r="I768">
            <v>0</v>
          </cell>
          <cell r="J768">
            <v>9.8958999999999993</v>
          </cell>
        </row>
        <row r="769">
          <cell r="A769">
            <v>562040</v>
          </cell>
          <cell r="B769">
            <v>56</v>
          </cell>
          <cell r="C769">
            <v>114.5</v>
          </cell>
          <cell r="D769" t="str">
            <v>Exploración Golfo de México B</v>
          </cell>
          <cell r="E769">
            <v>2040</v>
          </cell>
          <cell r="F769">
            <v>123.30800000000001</v>
          </cell>
          <cell r="G769">
            <v>743.88499999999999</v>
          </cell>
          <cell r="H769">
            <v>743.88499999999999</v>
          </cell>
          <cell r="I769">
            <v>0</v>
          </cell>
          <cell r="J769">
            <v>8.2337699999999998</v>
          </cell>
        </row>
        <row r="770">
          <cell r="A770">
            <v>562041</v>
          </cell>
          <cell r="B770">
            <v>56</v>
          </cell>
          <cell r="C770">
            <v>114.5</v>
          </cell>
          <cell r="D770" t="str">
            <v>Exploración Golfo de México B</v>
          </cell>
          <cell r="E770">
            <v>2041</v>
          </cell>
          <cell r="F770">
            <v>116.119</v>
          </cell>
          <cell r="G770">
            <v>628.827</v>
          </cell>
          <cell r="H770">
            <v>628.827</v>
          </cell>
          <cell r="I770">
            <v>0</v>
          </cell>
          <cell r="J770">
            <v>6.9002600000000003</v>
          </cell>
        </row>
        <row r="771">
          <cell r="A771">
            <v>562042</v>
          </cell>
          <cell r="B771">
            <v>56</v>
          </cell>
          <cell r="C771">
            <v>114.5</v>
          </cell>
          <cell r="D771" t="str">
            <v>Exploración Golfo de México B</v>
          </cell>
          <cell r="E771">
            <v>2042</v>
          </cell>
          <cell r="F771">
            <v>110.044</v>
          </cell>
          <cell r="G771">
            <v>539.59500000000003</v>
          </cell>
          <cell r="H771">
            <v>539.59500000000003</v>
          </cell>
          <cell r="I771">
            <v>0</v>
          </cell>
          <cell r="J771">
            <v>5.9243600000000001</v>
          </cell>
        </row>
        <row r="772">
          <cell r="A772">
            <v>562043</v>
          </cell>
          <cell r="B772">
            <v>56</v>
          </cell>
          <cell r="C772">
            <v>114.5</v>
          </cell>
          <cell r="D772" t="str">
            <v>Exploración Golfo de México B</v>
          </cell>
          <cell r="E772">
            <v>2043</v>
          </cell>
          <cell r="F772">
            <v>98.714399999999998</v>
          </cell>
          <cell r="G772">
            <v>561.12699999999995</v>
          </cell>
          <cell r="H772">
            <v>561.12699999999995</v>
          </cell>
          <cell r="I772">
            <v>0</v>
          </cell>
          <cell r="J772">
            <v>7.61233</v>
          </cell>
        </row>
        <row r="773">
          <cell r="A773">
            <v>562044</v>
          </cell>
          <cell r="B773">
            <v>56</v>
          </cell>
          <cell r="C773">
            <v>114.5</v>
          </cell>
          <cell r="D773" t="str">
            <v>Exploración Golfo de México B</v>
          </cell>
          <cell r="E773">
            <v>2044</v>
          </cell>
          <cell r="F773">
            <v>86.721199999999996</v>
          </cell>
          <cell r="G773">
            <v>519.16300000000001</v>
          </cell>
          <cell r="H773">
            <v>519.16300000000001</v>
          </cell>
          <cell r="I773">
            <v>0</v>
          </cell>
          <cell r="J773">
            <v>7.8724600000000002</v>
          </cell>
        </row>
        <row r="774">
          <cell r="A774">
            <v>562045</v>
          </cell>
          <cell r="B774">
            <v>56</v>
          </cell>
          <cell r="C774">
            <v>114.5</v>
          </cell>
          <cell r="D774" t="str">
            <v>Exploración Golfo de México B</v>
          </cell>
          <cell r="E774">
            <v>2045</v>
          </cell>
          <cell r="F774">
            <v>76.022000000000006</v>
          </cell>
          <cell r="G774">
            <v>437.75900000000001</v>
          </cell>
          <cell r="H774">
            <v>437.75900000000001</v>
          </cell>
          <cell r="I774">
            <v>0</v>
          </cell>
          <cell r="J774">
            <v>6.7905199999999999</v>
          </cell>
        </row>
        <row r="775">
          <cell r="A775">
            <v>562046</v>
          </cell>
          <cell r="B775">
            <v>56</v>
          </cell>
          <cell r="C775">
            <v>114.5</v>
          </cell>
          <cell r="D775" t="str">
            <v>Exploración Golfo de México B</v>
          </cell>
          <cell r="E775">
            <v>2046</v>
          </cell>
          <cell r="F775">
            <v>66.573400000000007</v>
          </cell>
          <cell r="G775">
            <v>360.863</v>
          </cell>
          <cell r="H775">
            <v>360.863</v>
          </cell>
          <cell r="I775">
            <v>0</v>
          </cell>
          <cell r="J775">
            <v>5.4950799999999997</v>
          </cell>
        </row>
        <row r="776">
          <cell r="A776">
            <v>562047</v>
          </cell>
          <cell r="B776">
            <v>56</v>
          </cell>
          <cell r="C776">
            <v>114.5</v>
          </cell>
          <cell r="D776" t="str">
            <v>Exploración Golfo de México B</v>
          </cell>
          <cell r="E776">
            <v>2047</v>
          </cell>
          <cell r="F776">
            <v>58.1419</v>
          </cell>
          <cell r="G776">
            <v>295.88900000000001</v>
          </cell>
          <cell r="H776">
            <v>295.88900000000001</v>
          </cell>
          <cell r="I776">
            <v>0</v>
          </cell>
          <cell r="J776">
            <v>4.3746999999999998</v>
          </cell>
        </row>
        <row r="777">
          <cell r="A777">
            <v>562048</v>
          </cell>
          <cell r="B777">
            <v>56</v>
          </cell>
          <cell r="C777">
            <v>114.5</v>
          </cell>
          <cell r="D777" t="str">
            <v>Exploración Golfo de México B</v>
          </cell>
          <cell r="E777">
            <v>2048</v>
          </cell>
          <cell r="F777">
            <v>51.085599999999999</v>
          </cell>
          <cell r="G777">
            <v>244.04400000000001</v>
          </cell>
          <cell r="H777">
            <v>244.04400000000001</v>
          </cell>
          <cell r="I777">
            <v>0</v>
          </cell>
          <cell r="J777">
            <v>3.5140600000000002</v>
          </cell>
        </row>
        <row r="778">
          <cell r="A778">
            <v>562049</v>
          </cell>
          <cell r="B778">
            <v>56</v>
          </cell>
          <cell r="C778">
            <v>114.5</v>
          </cell>
          <cell r="D778" t="str">
            <v>Exploración Golfo de México B</v>
          </cell>
          <cell r="E778">
            <v>2049</v>
          </cell>
          <cell r="F778">
            <v>46.558</v>
          </cell>
          <cell r="G778">
            <v>202.18199999999999</v>
          </cell>
          <cell r="H778">
            <v>202.18199999999999</v>
          </cell>
          <cell r="I778">
            <v>0</v>
          </cell>
          <cell r="J778">
            <v>2.8366799999999999</v>
          </cell>
        </row>
        <row r="779">
          <cell r="A779">
            <v>562050</v>
          </cell>
          <cell r="B779">
            <v>56</v>
          </cell>
          <cell r="C779">
            <v>114.5</v>
          </cell>
          <cell r="D779" t="str">
            <v>Exploración Golfo de México B</v>
          </cell>
          <cell r="E779">
            <v>2050</v>
          </cell>
          <cell r="F779">
            <v>42.1372</v>
          </cell>
          <cell r="G779">
            <v>168.01599999999999</v>
          </cell>
          <cell r="H779">
            <v>168.01599999999999</v>
          </cell>
          <cell r="I779">
            <v>0</v>
          </cell>
          <cell r="J779">
            <v>2.3020700000000001</v>
          </cell>
        </row>
        <row r="780">
          <cell r="A780">
            <v>562051</v>
          </cell>
          <cell r="B780">
            <v>56</v>
          </cell>
          <cell r="C780">
            <v>114.5</v>
          </cell>
          <cell r="D780" t="str">
            <v>Exploración Golfo de México B</v>
          </cell>
          <cell r="E780">
            <v>2051</v>
          </cell>
          <cell r="F780">
            <v>37.119700000000002</v>
          </cell>
          <cell r="G780">
            <v>140.96799999999999</v>
          </cell>
          <cell r="H780">
            <v>140.96799999999999</v>
          </cell>
          <cell r="I780">
            <v>0</v>
          </cell>
          <cell r="J780">
            <v>1.9772000000000001</v>
          </cell>
        </row>
        <row r="781">
          <cell r="A781">
            <v>562052</v>
          </cell>
          <cell r="B781">
            <v>56</v>
          </cell>
          <cell r="C781">
            <v>114.5</v>
          </cell>
          <cell r="D781" t="str">
            <v>Exploración Golfo de México B</v>
          </cell>
          <cell r="E781">
            <v>2052</v>
          </cell>
          <cell r="F781">
            <v>32.4694</v>
          </cell>
          <cell r="G781">
            <v>120.193</v>
          </cell>
          <cell r="H781">
            <v>120.193</v>
          </cell>
          <cell r="I781">
            <v>0</v>
          </cell>
          <cell r="J781">
            <v>1.81917</v>
          </cell>
        </row>
        <row r="782">
          <cell r="A782">
            <v>562053</v>
          </cell>
          <cell r="B782">
            <v>56</v>
          </cell>
          <cell r="C782">
            <v>114.5</v>
          </cell>
          <cell r="D782" t="str">
            <v>Exploración Golfo de México B</v>
          </cell>
          <cell r="E782">
            <v>2053</v>
          </cell>
          <cell r="F782">
            <v>28.397400000000001</v>
          </cell>
          <cell r="G782">
            <v>126.524</v>
          </cell>
          <cell r="H782">
            <v>126.524</v>
          </cell>
          <cell r="I782">
            <v>0</v>
          </cell>
          <cell r="J782">
            <v>2.8557199999999998</v>
          </cell>
        </row>
        <row r="783">
          <cell r="A783">
            <v>562054</v>
          </cell>
          <cell r="B783">
            <v>56</v>
          </cell>
          <cell r="C783">
            <v>114.5</v>
          </cell>
          <cell r="D783" t="str">
            <v>Exploración Golfo de México B</v>
          </cell>
          <cell r="E783">
            <v>2054</v>
          </cell>
          <cell r="F783">
            <v>24.9057</v>
          </cell>
          <cell r="G783">
            <v>114.849</v>
          </cell>
          <cell r="H783">
            <v>114.849</v>
          </cell>
          <cell r="I783">
            <v>0</v>
          </cell>
          <cell r="J783">
            <v>2.9021699999999999</v>
          </cell>
        </row>
        <row r="784">
          <cell r="A784">
            <v>562055</v>
          </cell>
          <cell r="B784">
            <v>56</v>
          </cell>
          <cell r="C784">
            <v>114.5</v>
          </cell>
          <cell r="D784" t="str">
            <v>Exploración Golfo de México B</v>
          </cell>
          <cell r="E784">
            <v>2055</v>
          </cell>
          <cell r="F784">
            <v>21.717199999999998</v>
          </cell>
          <cell r="G784">
            <v>91.420599999999993</v>
          </cell>
          <cell r="H784">
            <v>91.420599999999993</v>
          </cell>
          <cell r="I784">
            <v>0</v>
          </cell>
          <cell r="J784">
            <v>2.2136900000000002</v>
          </cell>
        </row>
        <row r="785">
          <cell r="A785">
            <v>562056</v>
          </cell>
          <cell r="B785">
            <v>56</v>
          </cell>
          <cell r="C785">
            <v>114.5</v>
          </cell>
          <cell r="D785" t="str">
            <v>Exploración Golfo de México B</v>
          </cell>
          <cell r="E785">
            <v>2056</v>
          </cell>
          <cell r="F785">
            <v>18.9754</v>
          </cell>
          <cell r="G785">
            <v>72.821299999999994</v>
          </cell>
          <cell r="H785">
            <v>72.821299999999994</v>
          </cell>
          <cell r="I785">
            <v>0</v>
          </cell>
          <cell r="J785">
            <v>1.6813800000000001</v>
          </cell>
        </row>
        <row r="786">
          <cell r="A786">
            <v>562057</v>
          </cell>
          <cell r="B786">
            <v>56</v>
          </cell>
          <cell r="C786">
            <v>114.5</v>
          </cell>
          <cell r="D786" t="str">
            <v>Exploración Golfo de México B</v>
          </cell>
          <cell r="E786">
            <v>2057</v>
          </cell>
          <cell r="F786">
            <v>16.432300000000001</v>
          </cell>
          <cell r="G786">
            <v>57.838900000000002</v>
          </cell>
          <cell r="H786">
            <v>57.838900000000002</v>
          </cell>
          <cell r="I786">
            <v>0</v>
          </cell>
          <cell r="J786">
            <v>1.2702599999999999</v>
          </cell>
        </row>
        <row r="787">
          <cell r="A787">
            <v>562058</v>
          </cell>
          <cell r="B787">
            <v>56</v>
          </cell>
          <cell r="C787">
            <v>114.5</v>
          </cell>
          <cell r="D787" t="str">
            <v>Exploración Golfo de México B</v>
          </cell>
          <cell r="E787">
            <v>2058</v>
          </cell>
          <cell r="F787">
            <v>14.0312</v>
          </cell>
          <cell r="G787">
            <v>44.677799999999998</v>
          </cell>
          <cell r="H787">
            <v>44.677799999999998</v>
          </cell>
          <cell r="I787">
            <v>0</v>
          </cell>
          <cell r="J787">
            <v>0.91995000000000005</v>
          </cell>
        </row>
        <row r="788">
          <cell r="A788">
            <v>562059</v>
          </cell>
          <cell r="B788">
            <v>56</v>
          </cell>
          <cell r="C788">
            <v>114.5</v>
          </cell>
          <cell r="D788" t="str">
            <v>Exploración Golfo de México B</v>
          </cell>
          <cell r="E788">
            <v>2059</v>
          </cell>
          <cell r="F788">
            <v>10.9499</v>
          </cell>
          <cell r="G788">
            <v>30.8369</v>
          </cell>
          <cell r="H788">
            <v>30.8369</v>
          </cell>
          <cell r="I788">
            <v>0</v>
          </cell>
          <cell r="J788">
            <v>0.62580999999999998</v>
          </cell>
        </row>
        <row r="789">
          <cell r="A789">
            <v>562060</v>
          </cell>
          <cell r="B789">
            <v>56</v>
          </cell>
          <cell r="C789">
            <v>114.5</v>
          </cell>
          <cell r="D789" t="str">
            <v>Exploración Golfo de México B</v>
          </cell>
          <cell r="E789">
            <v>2060</v>
          </cell>
          <cell r="F789">
            <v>5.81548</v>
          </cell>
          <cell r="G789">
            <v>14.236039999999999</v>
          </cell>
          <cell r="H789">
            <v>14.236039999999999</v>
          </cell>
          <cell r="I789">
            <v>0</v>
          </cell>
          <cell r="J789">
            <v>0.30986999999999998</v>
          </cell>
        </row>
        <row r="790">
          <cell r="A790">
            <v>572011</v>
          </cell>
          <cell r="B790">
            <v>57</v>
          </cell>
          <cell r="C790">
            <v>111</v>
          </cell>
          <cell r="D790" t="str">
            <v>Exploración Evaluación del Potencial Julivá</v>
          </cell>
          <cell r="E790">
            <v>2011</v>
          </cell>
          <cell r="F790">
            <v>0</v>
          </cell>
          <cell r="G790">
            <v>0</v>
          </cell>
          <cell r="H790">
            <v>0</v>
          </cell>
          <cell r="I790">
            <v>0</v>
          </cell>
          <cell r="J790">
            <v>0</v>
          </cell>
        </row>
        <row r="791">
          <cell r="A791">
            <v>572012</v>
          </cell>
          <cell r="B791">
            <v>57</v>
          </cell>
          <cell r="C791">
            <v>111</v>
          </cell>
          <cell r="D791" t="str">
            <v>Exploración Evaluación del Potencial Julivá</v>
          </cell>
          <cell r="E791">
            <v>2012</v>
          </cell>
          <cell r="F791">
            <v>0</v>
          </cell>
          <cell r="G791">
            <v>0</v>
          </cell>
          <cell r="H791">
            <v>0</v>
          </cell>
          <cell r="I791">
            <v>0</v>
          </cell>
          <cell r="J791">
            <v>0</v>
          </cell>
        </row>
        <row r="792">
          <cell r="A792">
            <v>572013</v>
          </cell>
          <cell r="B792">
            <v>57</v>
          </cell>
          <cell r="C792">
            <v>111</v>
          </cell>
          <cell r="D792" t="str">
            <v>Exploración Evaluación del Potencial Julivá</v>
          </cell>
          <cell r="E792">
            <v>2013</v>
          </cell>
          <cell r="F792">
            <v>1.8986499999999999</v>
          </cell>
          <cell r="G792">
            <v>5.40571</v>
          </cell>
          <cell r="H792">
            <v>5.40571</v>
          </cell>
          <cell r="I792">
            <v>0</v>
          </cell>
          <cell r="J792">
            <v>0.60053000000000001</v>
          </cell>
        </row>
        <row r="793">
          <cell r="A793">
            <v>572014</v>
          </cell>
          <cell r="B793">
            <v>57</v>
          </cell>
          <cell r="C793">
            <v>111</v>
          </cell>
          <cell r="D793" t="str">
            <v>Exploración Evaluación del Potencial Julivá</v>
          </cell>
          <cell r="E793">
            <v>2014</v>
          </cell>
          <cell r="F793">
            <v>6.8664899999999998</v>
          </cell>
          <cell r="G793">
            <v>19.6495</v>
          </cell>
          <cell r="H793">
            <v>19.6495</v>
          </cell>
          <cell r="I793">
            <v>0</v>
          </cell>
          <cell r="J793">
            <v>2.23665</v>
          </cell>
        </row>
        <row r="794">
          <cell r="A794">
            <v>572015</v>
          </cell>
          <cell r="B794">
            <v>57</v>
          </cell>
          <cell r="C794">
            <v>111</v>
          </cell>
          <cell r="D794" t="str">
            <v>Exploración Evaluación del Potencial Julivá</v>
          </cell>
          <cell r="E794">
            <v>2015</v>
          </cell>
          <cell r="F794">
            <v>15.91516</v>
          </cell>
          <cell r="G794">
            <v>43.763399999999997</v>
          </cell>
          <cell r="H794">
            <v>43.763399999999997</v>
          </cell>
          <cell r="I794">
            <v>0</v>
          </cell>
          <cell r="J794">
            <v>4.8784999999999998</v>
          </cell>
        </row>
        <row r="795">
          <cell r="A795">
            <v>572016</v>
          </cell>
          <cell r="B795">
            <v>57</v>
          </cell>
          <cell r="C795">
            <v>111</v>
          </cell>
          <cell r="D795" t="str">
            <v>Exploración Evaluación del Potencial Julivá</v>
          </cell>
          <cell r="E795">
            <v>2016</v>
          </cell>
          <cell r="F795">
            <v>28.181000000000001</v>
          </cell>
          <cell r="G795">
            <v>78.44319999999999</v>
          </cell>
          <cell r="H795">
            <v>78.44319999999999</v>
          </cell>
          <cell r="I795">
            <v>0</v>
          </cell>
          <cell r="J795">
            <v>8.6289200000000008</v>
          </cell>
        </row>
        <row r="796">
          <cell r="A796">
            <v>572017</v>
          </cell>
          <cell r="B796">
            <v>57</v>
          </cell>
          <cell r="C796">
            <v>111</v>
          </cell>
          <cell r="D796" t="str">
            <v>Exploración Evaluación del Potencial Julivá</v>
          </cell>
          <cell r="E796">
            <v>2017</v>
          </cell>
          <cell r="F796">
            <v>33.547789999999992</v>
          </cell>
          <cell r="G796">
            <v>94.660170000000008</v>
          </cell>
          <cell r="H796">
            <v>94.660170000000008</v>
          </cell>
          <cell r="I796">
            <v>0</v>
          </cell>
          <cell r="J796">
            <v>10.232530000000001</v>
          </cell>
        </row>
        <row r="797">
          <cell r="A797">
            <v>572018</v>
          </cell>
          <cell r="B797">
            <v>57</v>
          </cell>
          <cell r="C797">
            <v>111</v>
          </cell>
          <cell r="D797" t="str">
            <v>Exploración Evaluación del Potencial Julivá</v>
          </cell>
          <cell r="E797">
            <v>2018</v>
          </cell>
          <cell r="F797">
            <v>36.184899999999999</v>
          </cell>
          <cell r="G797">
            <v>103.70857999999998</v>
          </cell>
          <cell r="H797">
            <v>103.70857999999998</v>
          </cell>
          <cell r="I797">
            <v>0</v>
          </cell>
          <cell r="J797">
            <v>10.784829999999999</v>
          </cell>
        </row>
        <row r="798">
          <cell r="A798">
            <v>572019</v>
          </cell>
          <cell r="B798">
            <v>57</v>
          </cell>
          <cell r="C798">
            <v>111</v>
          </cell>
          <cell r="D798" t="str">
            <v>Exploración Evaluación del Potencial Julivá</v>
          </cell>
          <cell r="E798">
            <v>2019</v>
          </cell>
          <cell r="F798">
            <v>40.021780000000007</v>
          </cell>
          <cell r="G798">
            <v>115.88216</v>
          </cell>
          <cell r="H798">
            <v>115.88216</v>
          </cell>
          <cell r="I798">
            <v>0</v>
          </cell>
          <cell r="J798">
            <v>11.320459999999999</v>
          </cell>
        </row>
        <row r="799">
          <cell r="A799">
            <v>572020</v>
          </cell>
          <cell r="B799">
            <v>57</v>
          </cell>
          <cell r="C799">
            <v>111</v>
          </cell>
          <cell r="D799" t="str">
            <v>Exploración Evaluación del Potencial Julivá</v>
          </cell>
          <cell r="E799">
            <v>2020</v>
          </cell>
          <cell r="F799">
            <v>53.754309999999997</v>
          </cell>
          <cell r="G799">
            <v>157.4426</v>
          </cell>
          <cell r="H799">
            <v>157.4426</v>
          </cell>
          <cell r="I799">
            <v>0</v>
          </cell>
          <cell r="J799">
            <v>14.145009999999999</v>
          </cell>
        </row>
        <row r="800">
          <cell r="A800">
            <v>572021</v>
          </cell>
          <cell r="B800">
            <v>57</v>
          </cell>
          <cell r="C800">
            <v>111</v>
          </cell>
          <cell r="D800" t="str">
            <v>Exploración Evaluación del Potencial Julivá</v>
          </cell>
          <cell r="E800">
            <v>2021</v>
          </cell>
          <cell r="F800">
            <v>59.456729999999993</v>
          </cell>
          <cell r="G800">
            <v>178.5171</v>
          </cell>
          <cell r="H800">
            <v>178.5171</v>
          </cell>
          <cell r="I800">
            <v>0</v>
          </cell>
          <cell r="J800">
            <v>16.14385</v>
          </cell>
        </row>
        <row r="801">
          <cell r="A801">
            <v>572022</v>
          </cell>
          <cell r="B801">
            <v>57</v>
          </cell>
          <cell r="C801">
            <v>111</v>
          </cell>
          <cell r="D801" t="str">
            <v>Exploración Evaluación del Potencial Julivá</v>
          </cell>
          <cell r="E801">
            <v>2022</v>
          </cell>
          <cell r="F801">
            <v>64.240089999999995</v>
          </cell>
          <cell r="G801">
            <v>191.21200000000002</v>
          </cell>
          <cell r="H801">
            <v>191.21200000000002</v>
          </cell>
          <cell r="I801">
            <v>0</v>
          </cell>
          <cell r="J801">
            <v>17.327089999999998</v>
          </cell>
        </row>
        <row r="802">
          <cell r="A802">
            <v>572023</v>
          </cell>
          <cell r="B802">
            <v>57</v>
          </cell>
          <cell r="C802">
            <v>111</v>
          </cell>
          <cell r="D802" t="str">
            <v>Exploración Evaluación del Potencial Julivá</v>
          </cell>
          <cell r="E802">
            <v>2023</v>
          </cell>
          <cell r="F802">
            <v>66.914169999999999</v>
          </cell>
          <cell r="G802">
            <v>198.25307000000004</v>
          </cell>
          <cell r="H802">
            <v>198.25307000000004</v>
          </cell>
          <cell r="I802">
            <v>0</v>
          </cell>
          <cell r="J802">
            <v>18.480690000000003</v>
          </cell>
        </row>
        <row r="803">
          <cell r="A803">
            <v>572024</v>
          </cell>
          <cell r="B803">
            <v>57</v>
          </cell>
          <cell r="C803">
            <v>111</v>
          </cell>
          <cell r="D803" t="str">
            <v>Exploración Evaluación del Potencial Julivá</v>
          </cell>
          <cell r="E803">
            <v>2024</v>
          </cell>
          <cell r="F803">
            <v>70.528779999999998</v>
          </cell>
          <cell r="G803">
            <v>207.82778999999999</v>
          </cell>
          <cell r="H803">
            <v>207.82778999999999</v>
          </cell>
          <cell r="I803">
            <v>0</v>
          </cell>
          <cell r="J803">
            <v>20.226009999999999</v>
          </cell>
        </row>
        <row r="804">
          <cell r="A804">
            <v>572025</v>
          </cell>
          <cell r="B804">
            <v>57</v>
          </cell>
          <cell r="C804">
            <v>111</v>
          </cell>
          <cell r="D804" t="str">
            <v>Exploración Evaluación del Potencial Julivá</v>
          </cell>
          <cell r="E804">
            <v>2025</v>
          </cell>
          <cell r="F804">
            <v>69.221260000000001</v>
          </cell>
          <cell r="G804">
            <v>202.73339000000001</v>
          </cell>
          <cell r="H804">
            <v>202.73339000000001</v>
          </cell>
          <cell r="I804">
            <v>0</v>
          </cell>
          <cell r="J804">
            <v>19.909490000000002</v>
          </cell>
        </row>
        <row r="805">
          <cell r="A805">
            <v>572026</v>
          </cell>
          <cell r="B805">
            <v>57</v>
          </cell>
          <cell r="C805">
            <v>111</v>
          </cell>
          <cell r="D805" t="str">
            <v>Exploración Evaluación del Potencial Julivá</v>
          </cell>
          <cell r="E805">
            <v>2026</v>
          </cell>
          <cell r="F805">
            <v>62.875310000000006</v>
          </cell>
          <cell r="G805">
            <v>186.24430000000001</v>
          </cell>
          <cell r="H805">
            <v>186.24430000000001</v>
          </cell>
          <cell r="I805">
            <v>0</v>
          </cell>
          <cell r="J805">
            <v>18.211559999999999</v>
          </cell>
        </row>
        <row r="806">
          <cell r="A806">
            <v>572027</v>
          </cell>
          <cell r="B806">
            <v>57</v>
          </cell>
          <cell r="C806">
            <v>111</v>
          </cell>
          <cell r="D806" t="str">
            <v>Exploración Evaluación del Potencial Julivá</v>
          </cell>
          <cell r="E806">
            <v>2027</v>
          </cell>
          <cell r="F806">
            <v>53.137800000000006</v>
          </cell>
          <cell r="G806">
            <v>155.20751999999999</v>
          </cell>
          <cell r="H806">
            <v>155.20751999999999</v>
          </cell>
          <cell r="I806">
            <v>0</v>
          </cell>
          <cell r="J806">
            <v>15.05045</v>
          </cell>
        </row>
        <row r="807">
          <cell r="A807">
            <v>572028</v>
          </cell>
          <cell r="B807">
            <v>57</v>
          </cell>
          <cell r="C807">
            <v>111</v>
          </cell>
          <cell r="D807" t="str">
            <v>Exploración Evaluación del Potencial Julivá</v>
          </cell>
          <cell r="E807">
            <v>2028</v>
          </cell>
          <cell r="F807">
            <v>45.96743</v>
          </cell>
          <cell r="G807">
            <v>141.02789999999999</v>
          </cell>
          <cell r="H807">
            <v>141.02789999999999</v>
          </cell>
          <cell r="I807">
            <v>0</v>
          </cell>
          <cell r="J807">
            <v>13.577909999999999</v>
          </cell>
        </row>
        <row r="808">
          <cell r="A808">
            <v>572029</v>
          </cell>
          <cell r="B808">
            <v>57</v>
          </cell>
          <cell r="C808">
            <v>111</v>
          </cell>
          <cell r="D808" t="str">
            <v>Exploración Evaluación del Potencial Julivá</v>
          </cell>
          <cell r="E808">
            <v>2029</v>
          </cell>
          <cell r="F808">
            <v>40.445689999999999</v>
          </cell>
          <cell r="G808">
            <v>124.97681</v>
          </cell>
          <cell r="H808">
            <v>124.97681</v>
          </cell>
          <cell r="I808">
            <v>0</v>
          </cell>
          <cell r="J808">
            <v>12.023130000000002</v>
          </cell>
        </row>
        <row r="809">
          <cell r="A809">
            <v>572030</v>
          </cell>
          <cell r="B809">
            <v>57</v>
          </cell>
          <cell r="C809">
            <v>111</v>
          </cell>
          <cell r="D809" t="str">
            <v>Exploración Evaluación del Potencial Julivá</v>
          </cell>
          <cell r="E809">
            <v>2030</v>
          </cell>
          <cell r="F809">
            <v>34.381</v>
          </cell>
          <cell r="G809">
            <v>106.57046</v>
          </cell>
          <cell r="H809">
            <v>106.57046</v>
          </cell>
          <cell r="I809">
            <v>0</v>
          </cell>
          <cell r="J809">
            <v>10.240279999999998</v>
          </cell>
        </row>
        <row r="810">
          <cell r="A810">
            <v>572031</v>
          </cell>
          <cell r="B810">
            <v>57</v>
          </cell>
          <cell r="C810">
            <v>111</v>
          </cell>
          <cell r="D810" t="str">
            <v>Exploración Evaluación del Potencial Julivá</v>
          </cell>
          <cell r="E810">
            <v>2031</v>
          </cell>
          <cell r="F810">
            <v>28.508670000000002</v>
          </cell>
          <cell r="G810">
            <v>88.936249999999987</v>
          </cell>
          <cell r="H810">
            <v>88.936249999999987</v>
          </cell>
          <cell r="I810">
            <v>0</v>
          </cell>
          <cell r="J810">
            <v>8.5355399999999992</v>
          </cell>
        </row>
        <row r="811">
          <cell r="A811">
            <v>572032</v>
          </cell>
          <cell r="B811">
            <v>57</v>
          </cell>
          <cell r="C811">
            <v>111</v>
          </cell>
          <cell r="D811" t="str">
            <v>Exploración Evaluación del Potencial Julivá</v>
          </cell>
          <cell r="E811">
            <v>2032</v>
          </cell>
          <cell r="F811">
            <v>23.403510000000004</v>
          </cell>
          <cell r="G811">
            <v>73.312780000000004</v>
          </cell>
          <cell r="H811">
            <v>73.312780000000004</v>
          </cell>
          <cell r="I811">
            <v>0</v>
          </cell>
          <cell r="J811">
            <v>7.0318900000000006</v>
          </cell>
        </row>
        <row r="812">
          <cell r="A812">
            <v>572033</v>
          </cell>
          <cell r="B812">
            <v>57</v>
          </cell>
          <cell r="C812">
            <v>111</v>
          </cell>
          <cell r="D812" t="str">
            <v>Exploración Evaluación del Potencial Julivá</v>
          </cell>
          <cell r="E812">
            <v>2033</v>
          </cell>
          <cell r="F812">
            <v>19.39106</v>
          </cell>
          <cell r="G812">
            <v>60.134430000000002</v>
          </cell>
          <cell r="H812">
            <v>60.134430000000002</v>
          </cell>
          <cell r="I812">
            <v>0</v>
          </cell>
          <cell r="J812">
            <v>5.7399100000000001</v>
          </cell>
        </row>
        <row r="813">
          <cell r="A813">
            <v>572034</v>
          </cell>
          <cell r="B813">
            <v>57</v>
          </cell>
          <cell r="C813">
            <v>111</v>
          </cell>
          <cell r="D813" t="str">
            <v>Exploración Evaluación del Potencial Julivá</v>
          </cell>
          <cell r="E813">
            <v>2034</v>
          </cell>
          <cell r="F813">
            <v>16.031929999999999</v>
          </cell>
          <cell r="G813">
            <v>49.262080000000005</v>
          </cell>
          <cell r="H813">
            <v>49.262080000000005</v>
          </cell>
          <cell r="I813">
            <v>0</v>
          </cell>
          <cell r="J813">
            <v>4.67096</v>
          </cell>
        </row>
        <row r="814">
          <cell r="A814">
            <v>572035</v>
          </cell>
          <cell r="B814">
            <v>57</v>
          </cell>
          <cell r="C814">
            <v>111</v>
          </cell>
          <cell r="D814" t="str">
            <v>Exploración Evaluación del Potencial Julivá</v>
          </cell>
          <cell r="E814">
            <v>2035</v>
          </cell>
          <cell r="F814">
            <v>13.332979999999999</v>
          </cell>
          <cell r="G814">
            <v>40.991689999999998</v>
          </cell>
          <cell r="H814">
            <v>40.991689999999998</v>
          </cell>
          <cell r="I814">
            <v>0</v>
          </cell>
          <cell r="J814">
            <v>3.8630799999999996</v>
          </cell>
        </row>
        <row r="815">
          <cell r="A815">
            <v>572036</v>
          </cell>
          <cell r="B815">
            <v>57</v>
          </cell>
          <cell r="C815">
            <v>111</v>
          </cell>
          <cell r="D815" t="str">
            <v>Exploración Evaluación del Potencial Julivá</v>
          </cell>
          <cell r="E815">
            <v>2036</v>
          </cell>
          <cell r="F815">
            <v>11.151440000000001</v>
          </cell>
          <cell r="G815">
            <v>34.03781</v>
          </cell>
          <cell r="H815">
            <v>34.03781</v>
          </cell>
          <cell r="I815">
            <v>0</v>
          </cell>
          <cell r="J815">
            <v>3.1924299999999999</v>
          </cell>
        </row>
        <row r="816">
          <cell r="A816">
            <v>572037</v>
          </cell>
          <cell r="B816">
            <v>57</v>
          </cell>
          <cell r="C816">
            <v>111</v>
          </cell>
          <cell r="D816" t="str">
            <v>Exploración Evaluación del Potencial Julivá</v>
          </cell>
          <cell r="E816">
            <v>2037</v>
          </cell>
          <cell r="F816">
            <v>9.1702499999999993</v>
          </cell>
          <cell r="G816">
            <v>28.080960000000001</v>
          </cell>
          <cell r="H816">
            <v>28.080960000000001</v>
          </cell>
          <cell r="I816">
            <v>0</v>
          </cell>
          <cell r="J816">
            <v>2.6389699999999996</v>
          </cell>
        </row>
        <row r="817">
          <cell r="A817">
            <v>572038</v>
          </cell>
          <cell r="B817">
            <v>57</v>
          </cell>
          <cell r="C817">
            <v>111</v>
          </cell>
          <cell r="D817" t="str">
            <v>Exploración Evaluación del Potencial Julivá</v>
          </cell>
          <cell r="E817">
            <v>2038</v>
          </cell>
          <cell r="F817">
            <v>7.5815199999999994</v>
          </cell>
          <cell r="G817">
            <v>23.24643</v>
          </cell>
          <cell r="H817">
            <v>23.24643</v>
          </cell>
          <cell r="I817">
            <v>0</v>
          </cell>
          <cell r="J817">
            <v>2.18668</v>
          </cell>
        </row>
        <row r="818">
          <cell r="A818">
            <v>572039</v>
          </cell>
          <cell r="B818">
            <v>57</v>
          </cell>
          <cell r="C818">
            <v>111</v>
          </cell>
          <cell r="D818" t="str">
            <v>Exploración Evaluación del Potencial Julivá</v>
          </cell>
          <cell r="E818">
            <v>2039</v>
          </cell>
          <cell r="F818">
            <v>6.2990899999999996</v>
          </cell>
          <cell r="G818">
            <v>19.287040000000001</v>
          </cell>
          <cell r="H818">
            <v>19.287040000000001</v>
          </cell>
          <cell r="I818">
            <v>0</v>
          </cell>
          <cell r="J818">
            <v>1.81026</v>
          </cell>
        </row>
        <row r="819">
          <cell r="A819">
            <v>572040</v>
          </cell>
          <cell r="B819">
            <v>57</v>
          </cell>
          <cell r="C819">
            <v>111</v>
          </cell>
          <cell r="D819" t="str">
            <v>Exploración Evaluación del Potencial Julivá</v>
          </cell>
          <cell r="E819">
            <v>2040</v>
          </cell>
          <cell r="F819">
            <v>5.2808299999999999</v>
          </cell>
          <cell r="G819">
            <v>16.224599999999999</v>
          </cell>
          <cell r="H819">
            <v>16.224599999999999</v>
          </cell>
          <cell r="I819">
            <v>0</v>
          </cell>
          <cell r="J819">
            <v>1.5176000000000001</v>
          </cell>
        </row>
        <row r="820">
          <cell r="A820">
            <v>572041</v>
          </cell>
          <cell r="B820">
            <v>57</v>
          </cell>
          <cell r="C820">
            <v>111</v>
          </cell>
          <cell r="D820" t="str">
            <v>Exploración Evaluación del Potencial Julivá</v>
          </cell>
          <cell r="E820">
            <v>2041</v>
          </cell>
          <cell r="F820">
            <v>4.4414999999999996</v>
          </cell>
          <cell r="G820">
            <v>13.67773</v>
          </cell>
          <cell r="H820">
            <v>13.67773</v>
          </cell>
          <cell r="I820">
            <v>0</v>
          </cell>
          <cell r="J820">
            <v>1.2749199999999998</v>
          </cell>
        </row>
        <row r="821">
          <cell r="A821">
            <v>572042</v>
          </cell>
          <cell r="B821">
            <v>57</v>
          </cell>
          <cell r="C821">
            <v>111</v>
          </cell>
          <cell r="D821" t="str">
            <v>Exploración Evaluación del Potencial Julivá</v>
          </cell>
          <cell r="E821">
            <v>2042</v>
          </cell>
          <cell r="F821">
            <v>3.7425900000000003</v>
          </cell>
          <cell r="G821">
            <v>11.574820000000001</v>
          </cell>
          <cell r="H821">
            <v>11.574820000000001</v>
          </cell>
          <cell r="I821">
            <v>0</v>
          </cell>
          <cell r="J821">
            <v>1.0763499999999999</v>
          </cell>
        </row>
        <row r="822">
          <cell r="A822">
            <v>572043</v>
          </cell>
          <cell r="B822">
            <v>57</v>
          </cell>
          <cell r="C822">
            <v>111</v>
          </cell>
          <cell r="D822" t="str">
            <v>Exploración Evaluación del Potencial Julivá</v>
          </cell>
          <cell r="E822">
            <v>2043</v>
          </cell>
          <cell r="F822">
            <v>3.15442</v>
          </cell>
          <cell r="G822">
            <v>9.7666699999999995</v>
          </cell>
          <cell r="H822">
            <v>9.7666699999999995</v>
          </cell>
          <cell r="I822">
            <v>0</v>
          </cell>
          <cell r="J822">
            <v>0.90571000000000002</v>
          </cell>
        </row>
        <row r="823">
          <cell r="A823">
            <v>572044</v>
          </cell>
          <cell r="B823">
            <v>57</v>
          </cell>
          <cell r="C823">
            <v>111</v>
          </cell>
          <cell r="D823" t="str">
            <v>Exploración Evaluación del Potencial Julivá</v>
          </cell>
          <cell r="E823">
            <v>2044</v>
          </cell>
          <cell r="F823">
            <v>2.6574299999999997</v>
          </cell>
          <cell r="G823">
            <v>8.2229700000000001</v>
          </cell>
          <cell r="H823">
            <v>8.2229700000000001</v>
          </cell>
          <cell r="I823">
            <v>0</v>
          </cell>
          <cell r="J823">
            <v>0.75931999999999999</v>
          </cell>
        </row>
        <row r="824">
          <cell r="A824">
            <v>572045</v>
          </cell>
          <cell r="B824">
            <v>57</v>
          </cell>
          <cell r="C824">
            <v>111</v>
          </cell>
          <cell r="D824" t="str">
            <v>Exploración Evaluación del Potencial Julivá</v>
          </cell>
          <cell r="E824">
            <v>2045</v>
          </cell>
          <cell r="F824">
            <v>2.23468</v>
          </cell>
          <cell r="G824">
            <v>6.8921599999999996</v>
          </cell>
          <cell r="H824">
            <v>6.8921599999999996</v>
          </cell>
          <cell r="I824">
            <v>0</v>
          </cell>
          <cell r="J824">
            <v>0.63131000000000004</v>
          </cell>
        </row>
        <row r="825">
          <cell r="A825">
            <v>572046</v>
          </cell>
          <cell r="B825">
            <v>57</v>
          </cell>
          <cell r="C825">
            <v>111</v>
          </cell>
          <cell r="D825" t="str">
            <v>Exploración Evaluación del Potencial Julivá</v>
          </cell>
          <cell r="E825">
            <v>2046</v>
          </cell>
          <cell r="F825">
            <v>1.88619</v>
          </cell>
          <cell r="G825">
            <v>5.783059999999999</v>
          </cell>
          <cell r="H825">
            <v>5.783059999999999</v>
          </cell>
          <cell r="I825">
            <v>0</v>
          </cell>
          <cell r="J825">
            <v>0.52505999999999997</v>
          </cell>
        </row>
        <row r="826">
          <cell r="A826">
            <v>572047</v>
          </cell>
          <cell r="B826">
            <v>57</v>
          </cell>
          <cell r="C826">
            <v>111</v>
          </cell>
          <cell r="D826" t="str">
            <v>Exploración Evaluación del Potencial Julivá</v>
          </cell>
          <cell r="E826">
            <v>2047</v>
          </cell>
          <cell r="F826">
            <v>1.59172</v>
          </cell>
          <cell r="G826">
            <v>4.8932099999999998</v>
          </cell>
          <cell r="H826">
            <v>4.8932099999999998</v>
          </cell>
          <cell r="I826">
            <v>0</v>
          </cell>
          <cell r="J826">
            <v>0.44244</v>
          </cell>
        </row>
        <row r="827">
          <cell r="A827">
            <v>572048</v>
          </cell>
          <cell r="B827">
            <v>57</v>
          </cell>
          <cell r="C827">
            <v>111</v>
          </cell>
          <cell r="D827" t="str">
            <v>Exploración Evaluación del Potencial Julivá</v>
          </cell>
          <cell r="E827">
            <v>2048</v>
          </cell>
          <cell r="F827">
            <v>1.3671500000000001</v>
          </cell>
          <cell r="G827">
            <v>4.1901599999999997</v>
          </cell>
          <cell r="H827">
            <v>4.1901599999999997</v>
          </cell>
          <cell r="I827">
            <v>0</v>
          </cell>
          <cell r="J827">
            <v>0.37670999999999999</v>
          </cell>
        </row>
        <row r="828">
          <cell r="A828">
            <v>572049</v>
          </cell>
          <cell r="B828">
            <v>57</v>
          </cell>
          <cell r="C828">
            <v>111</v>
          </cell>
          <cell r="D828" t="str">
            <v>Exploración Evaluación del Potencial Julivá</v>
          </cell>
          <cell r="E828">
            <v>2049</v>
          </cell>
          <cell r="F828">
            <v>1.18109</v>
          </cell>
          <cell r="G828">
            <v>3.60114</v>
          </cell>
          <cell r="H828">
            <v>3.60114</v>
          </cell>
          <cell r="I828">
            <v>0</v>
          </cell>
          <cell r="J828">
            <v>0.3221</v>
          </cell>
        </row>
        <row r="829">
          <cell r="A829">
            <v>572050</v>
          </cell>
          <cell r="B829">
            <v>57</v>
          </cell>
          <cell r="C829">
            <v>111</v>
          </cell>
          <cell r="D829" t="str">
            <v>Exploración Evaluación del Potencial Julivá</v>
          </cell>
          <cell r="E829">
            <v>2050</v>
          </cell>
          <cell r="F829">
            <v>1.01976</v>
          </cell>
          <cell r="G829">
            <v>3.0915399999999997</v>
          </cell>
          <cell r="H829">
            <v>3.0915399999999997</v>
          </cell>
          <cell r="I829">
            <v>0</v>
          </cell>
          <cell r="J829">
            <v>0.27501999999999999</v>
          </cell>
        </row>
        <row r="830">
          <cell r="A830">
            <v>572051</v>
          </cell>
          <cell r="B830">
            <v>57</v>
          </cell>
          <cell r="C830">
            <v>111</v>
          </cell>
          <cell r="D830" t="str">
            <v>Exploración Evaluación del Potencial Julivá</v>
          </cell>
          <cell r="E830">
            <v>2051</v>
          </cell>
          <cell r="F830">
            <v>0.87792999999999999</v>
          </cell>
          <cell r="G830">
            <v>2.6520099999999998</v>
          </cell>
          <cell r="H830">
            <v>2.6520099999999998</v>
          </cell>
          <cell r="I830">
            <v>0</v>
          </cell>
          <cell r="J830">
            <v>0.23488000000000001</v>
          </cell>
        </row>
        <row r="831">
          <cell r="A831">
            <v>572052</v>
          </cell>
          <cell r="B831">
            <v>57</v>
          </cell>
          <cell r="C831">
            <v>111</v>
          </cell>
          <cell r="D831" t="str">
            <v>Exploración Evaluación del Potencial Julivá</v>
          </cell>
          <cell r="E831">
            <v>2052</v>
          </cell>
          <cell r="F831">
            <v>0.75844999999999996</v>
          </cell>
          <cell r="G831">
            <v>2.2809499999999998</v>
          </cell>
          <cell r="H831">
            <v>2.2809499999999998</v>
          </cell>
          <cell r="I831">
            <v>0</v>
          </cell>
          <cell r="J831">
            <v>0.20057999999999998</v>
          </cell>
        </row>
        <row r="832">
          <cell r="A832">
            <v>572053</v>
          </cell>
          <cell r="B832">
            <v>57</v>
          </cell>
          <cell r="C832">
            <v>111</v>
          </cell>
          <cell r="D832" t="str">
            <v>Exploración Evaluación del Potencial Julivá</v>
          </cell>
          <cell r="E832">
            <v>2053</v>
          </cell>
          <cell r="F832">
            <v>0.6499100000000001</v>
          </cell>
          <cell r="G832">
            <v>1.9414799999999999</v>
          </cell>
          <cell r="H832">
            <v>1.9414799999999999</v>
          </cell>
          <cell r="I832">
            <v>0</v>
          </cell>
          <cell r="J832">
            <v>0.16930000000000001</v>
          </cell>
        </row>
        <row r="833">
          <cell r="A833">
            <v>572054</v>
          </cell>
          <cell r="B833">
            <v>57</v>
          </cell>
          <cell r="C833">
            <v>111</v>
          </cell>
          <cell r="D833" t="str">
            <v>Exploración Evaluación del Potencial Julivá</v>
          </cell>
          <cell r="E833">
            <v>2054</v>
          </cell>
          <cell r="F833">
            <v>0.55315999999999999</v>
          </cell>
          <cell r="G833">
            <v>1.6498699999999999</v>
          </cell>
          <cell r="H833">
            <v>1.6498699999999999</v>
          </cell>
          <cell r="I833">
            <v>0</v>
          </cell>
          <cell r="J833">
            <v>0.14374000000000001</v>
          </cell>
        </row>
        <row r="834">
          <cell r="A834">
            <v>572055</v>
          </cell>
          <cell r="B834">
            <v>57</v>
          </cell>
          <cell r="C834">
            <v>111</v>
          </cell>
          <cell r="D834" t="str">
            <v>Exploración Evaluación del Potencial Julivá</v>
          </cell>
          <cell r="E834">
            <v>2055</v>
          </cell>
          <cell r="F834">
            <v>0.47162999999999999</v>
          </cell>
          <cell r="G834">
            <v>1.4156</v>
          </cell>
          <cell r="H834">
            <v>1.4156</v>
          </cell>
          <cell r="I834">
            <v>0</v>
          </cell>
          <cell r="J834">
            <v>0.12353</v>
          </cell>
        </row>
        <row r="835">
          <cell r="A835">
            <v>572056</v>
          </cell>
          <cell r="B835">
            <v>57</v>
          </cell>
          <cell r="C835">
            <v>111</v>
          </cell>
          <cell r="D835" t="str">
            <v>Exploración Evaluación del Potencial Julivá</v>
          </cell>
          <cell r="E835">
            <v>2056</v>
          </cell>
          <cell r="F835">
            <v>0.39206000000000002</v>
          </cell>
          <cell r="G835">
            <v>1.1806000000000001</v>
          </cell>
          <cell r="H835">
            <v>1.1806000000000001</v>
          </cell>
          <cell r="I835">
            <v>0</v>
          </cell>
          <cell r="J835">
            <v>0.10299</v>
          </cell>
        </row>
        <row r="836">
          <cell r="A836">
            <v>572057</v>
          </cell>
          <cell r="B836">
            <v>57</v>
          </cell>
          <cell r="C836">
            <v>111</v>
          </cell>
          <cell r="D836" t="str">
            <v>Exploración Evaluación del Potencial Julivá</v>
          </cell>
          <cell r="E836">
            <v>2057</v>
          </cell>
          <cell r="F836">
            <v>0.32522000000000001</v>
          </cell>
          <cell r="G836">
            <v>0.98036000000000001</v>
          </cell>
          <cell r="H836">
            <v>0.98036000000000001</v>
          </cell>
          <cell r="I836">
            <v>0</v>
          </cell>
          <cell r="J836">
            <v>8.5699999999999998E-2</v>
          </cell>
        </row>
        <row r="837">
          <cell r="A837">
            <v>572058</v>
          </cell>
          <cell r="B837">
            <v>57</v>
          </cell>
          <cell r="C837">
            <v>111</v>
          </cell>
          <cell r="D837" t="str">
            <v>Exploración Evaluación del Potencial Julivá</v>
          </cell>
          <cell r="E837">
            <v>2058</v>
          </cell>
          <cell r="F837">
            <v>0.25808999999999999</v>
          </cell>
          <cell r="G837">
            <v>0.77834999999999999</v>
          </cell>
          <cell r="H837">
            <v>0.77834999999999999</v>
          </cell>
          <cell r="I837">
            <v>0</v>
          </cell>
          <cell r="J837">
            <v>6.8529999999999994E-2</v>
          </cell>
        </row>
        <row r="838">
          <cell r="A838">
            <v>572059</v>
          </cell>
          <cell r="B838">
            <v>57</v>
          </cell>
          <cell r="C838">
            <v>111</v>
          </cell>
          <cell r="D838" t="str">
            <v>Exploración Evaluación del Potencial Julivá</v>
          </cell>
          <cell r="E838">
            <v>2059</v>
          </cell>
          <cell r="F838">
            <v>0.15775</v>
          </cell>
          <cell r="G838">
            <v>0.49047000000000002</v>
          </cell>
          <cell r="H838">
            <v>0.49047000000000002</v>
          </cell>
          <cell r="I838">
            <v>0</v>
          </cell>
          <cell r="J838">
            <v>4.3499999999999997E-2</v>
          </cell>
        </row>
        <row r="839">
          <cell r="A839">
            <v>582011</v>
          </cell>
          <cell r="B839">
            <v>58</v>
          </cell>
          <cell r="C839">
            <v>112</v>
          </cell>
          <cell r="D839" t="str">
            <v>Exploración Evaluación del Potencial Lamprea</v>
          </cell>
          <cell r="E839">
            <v>2011</v>
          </cell>
          <cell r="F839">
            <v>0</v>
          </cell>
          <cell r="G839">
            <v>0</v>
          </cell>
          <cell r="H839">
            <v>0</v>
          </cell>
          <cell r="I839">
            <v>0</v>
          </cell>
          <cell r="J839">
            <v>0</v>
          </cell>
        </row>
        <row r="840">
          <cell r="A840">
            <v>582012</v>
          </cell>
          <cell r="B840">
            <v>58</v>
          </cell>
          <cell r="C840">
            <v>112</v>
          </cell>
          <cell r="D840" t="str">
            <v>Exploración Evaluación del Potencial Lamprea</v>
          </cell>
          <cell r="E840">
            <v>2012</v>
          </cell>
          <cell r="F840">
            <v>0</v>
          </cell>
          <cell r="G840">
            <v>0</v>
          </cell>
          <cell r="H840">
            <v>0</v>
          </cell>
          <cell r="I840">
            <v>0</v>
          </cell>
          <cell r="J840">
            <v>0</v>
          </cell>
        </row>
        <row r="841">
          <cell r="A841">
            <v>582013</v>
          </cell>
          <cell r="B841">
            <v>58</v>
          </cell>
          <cell r="C841">
            <v>112</v>
          </cell>
          <cell r="D841" t="str">
            <v>Exploración Evaluación del Potencial Lamprea</v>
          </cell>
          <cell r="E841">
            <v>2013</v>
          </cell>
          <cell r="F841">
            <v>0</v>
          </cell>
          <cell r="G841">
            <v>0</v>
          </cell>
          <cell r="H841">
            <v>0</v>
          </cell>
          <cell r="I841">
            <v>0</v>
          </cell>
          <cell r="J841">
            <v>0</v>
          </cell>
        </row>
        <row r="842">
          <cell r="A842">
            <v>582014</v>
          </cell>
          <cell r="B842">
            <v>58</v>
          </cell>
          <cell r="C842">
            <v>112</v>
          </cell>
          <cell r="D842" t="str">
            <v>Exploración Evaluación del Potencial Lamprea</v>
          </cell>
          <cell r="E842">
            <v>2014</v>
          </cell>
          <cell r="F842">
            <v>0</v>
          </cell>
          <cell r="G842">
            <v>0</v>
          </cell>
          <cell r="H842">
            <v>0</v>
          </cell>
          <cell r="I842">
            <v>0</v>
          </cell>
          <cell r="J842">
            <v>0</v>
          </cell>
        </row>
        <row r="843">
          <cell r="A843">
            <v>582015</v>
          </cell>
          <cell r="B843">
            <v>58</v>
          </cell>
          <cell r="C843">
            <v>112</v>
          </cell>
          <cell r="D843" t="str">
            <v>Exploración Evaluación del Potencial Lamprea</v>
          </cell>
          <cell r="E843">
            <v>2015</v>
          </cell>
          <cell r="F843">
            <v>0</v>
          </cell>
          <cell r="G843">
            <v>0</v>
          </cell>
          <cell r="H843">
            <v>0</v>
          </cell>
          <cell r="I843">
            <v>0</v>
          </cell>
          <cell r="J843">
            <v>0</v>
          </cell>
        </row>
        <row r="844">
          <cell r="A844">
            <v>582016</v>
          </cell>
          <cell r="B844">
            <v>58</v>
          </cell>
          <cell r="C844">
            <v>112</v>
          </cell>
          <cell r="D844" t="str">
            <v>Exploración Evaluación del Potencial Lamprea</v>
          </cell>
          <cell r="E844">
            <v>2016</v>
          </cell>
          <cell r="F844">
            <v>0</v>
          </cell>
          <cell r="G844">
            <v>0</v>
          </cell>
          <cell r="H844">
            <v>0</v>
          </cell>
          <cell r="I844">
            <v>0</v>
          </cell>
          <cell r="J844">
            <v>0</v>
          </cell>
        </row>
        <row r="845">
          <cell r="A845">
            <v>582017</v>
          </cell>
          <cell r="B845">
            <v>58</v>
          </cell>
          <cell r="C845">
            <v>112</v>
          </cell>
          <cell r="D845" t="str">
            <v>Exploración Evaluación del Potencial Lamprea</v>
          </cell>
          <cell r="E845">
            <v>2017</v>
          </cell>
          <cell r="F845">
            <v>5.5321999999999996</v>
          </cell>
          <cell r="G845">
            <v>3.29271</v>
          </cell>
          <cell r="H845">
            <v>3.29271</v>
          </cell>
          <cell r="I845">
            <v>0</v>
          </cell>
          <cell r="J845">
            <v>0</v>
          </cell>
        </row>
        <row r="846">
          <cell r="A846">
            <v>582018</v>
          </cell>
          <cell r="B846">
            <v>58</v>
          </cell>
          <cell r="C846">
            <v>112</v>
          </cell>
          <cell r="D846" t="str">
            <v>Exploración Evaluación del Potencial Lamprea</v>
          </cell>
          <cell r="E846">
            <v>2018</v>
          </cell>
          <cell r="F846">
            <v>14.02955</v>
          </cell>
          <cell r="G846">
            <v>8.3502700000000001</v>
          </cell>
          <cell r="H846">
            <v>8.3502700000000001</v>
          </cell>
          <cell r="I846">
            <v>0</v>
          </cell>
          <cell r="J846">
            <v>0</v>
          </cell>
        </row>
        <row r="847">
          <cell r="A847">
            <v>582019</v>
          </cell>
          <cell r="B847">
            <v>58</v>
          </cell>
          <cell r="C847">
            <v>112</v>
          </cell>
          <cell r="D847" t="str">
            <v>Exploración Evaluación del Potencial Lamprea</v>
          </cell>
          <cell r="E847">
            <v>2019</v>
          </cell>
          <cell r="F847">
            <v>21.40494</v>
          </cell>
          <cell r="G847">
            <v>12.74005</v>
          </cell>
          <cell r="H847">
            <v>12.74005</v>
          </cell>
          <cell r="I847">
            <v>0</v>
          </cell>
          <cell r="J847">
            <v>0</v>
          </cell>
        </row>
        <row r="848">
          <cell r="A848">
            <v>582020</v>
          </cell>
          <cell r="B848">
            <v>58</v>
          </cell>
          <cell r="C848">
            <v>112</v>
          </cell>
          <cell r="D848" t="str">
            <v>Exploración Evaluación del Potencial Lamprea</v>
          </cell>
          <cell r="E848">
            <v>2020</v>
          </cell>
          <cell r="F848">
            <v>20.382770000000001</v>
          </cell>
          <cell r="G848">
            <v>24.06793</v>
          </cell>
          <cell r="H848">
            <v>24.06793</v>
          </cell>
          <cell r="I848">
            <v>0</v>
          </cell>
          <cell r="J848">
            <v>0.11479</v>
          </cell>
        </row>
        <row r="849">
          <cell r="A849">
            <v>582021</v>
          </cell>
          <cell r="B849">
            <v>58</v>
          </cell>
          <cell r="C849">
            <v>112</v>
          </cell>
          <cell r="D849" t="str">
            <v>Exploración Evaluación del Potencial Lamprea</v>
          </cell>
          <cell r="E849">
            <v>2021</v>
          </cell>
          <cell r="F849">
            <v>17.784580000000002</v>
          </cell>
          <cell r="G849">
            <v>21.989049999999999</v>
          </cell>
          <cell r="H849">
            <v>21.989049999999999</v>
          </cell>
          <cell r="I849">
            <v>0</v>
          </cell>
          <cell r="J849">
            <v>0.10967</v>
          </cell>
        </row>
        <row r="850">
          <cell r="A850">
            <v>582022</v>
          </cell>
          <cell r="B850">
            <v>58</v>
          </cell>
          <cell r="C850">
            <v>112</v>
          </cell>
          <cell r="D850" t="str">
            <v>Exploración Evaluación del Potencial Lamprea</v>
          </cell>
          <cell r="E850">
            <v>2022</v>
          </cell>
          <cell r="F850">
            <v>18.203859999999999</v>
          </cell>
          <cell r="G850">
            <v>19.45448</v>
          </cell>
          <cell r="H850">
            <v>19.45448</v>
          </cell>
          <cell r="I850">
            <v>0</v>
          </cell>
          <cell r="J850">
            <v>8.2900000000000001E-2</v>
          </cell>
        </row>
        <row r="851">
          <cell r="A851">
            <v>582023</v>
          </cell>
          <cell r="B851">
            <v>58</v>
          </cell>
          <cell r="C851">
            <v>112</v>
          </cell>
          <cell r="D851" t="str">
            <v>Exploración Evaluación del Potencial Lamprea</v>
          </cell>
          <cell r="E851">
            <v>2023</v>
          </cell>
          <cell r="F851">
            <v>19.058199999999999</v>
          </cell>
          <cell r="G851">
            <v>17.832000000000001</v>
          </cell>
          <cell r="H851">
            <v>17.832000000000001</v>
          </cell>
          <cell r="I851">
            <v>0</v>
          </cell>
          <cell r="J851">
            <v>6.2399999999999997E-2</v>
          </cell>
        </row>
        <row r="852">
          <cell r="A852">
            <v>582024</v>
          </cell>
          <cell r="B852">
            <v>58</v>
          </cell>
          <cell r="C852">
            <v>112</v>
          </cell>
          <cell r="D852" t="str">
            <v>Exploración Evaluación del Potencial Lamprea</v>
          </cell>
          <cell r="E852">
            <v>2024</v>
          </cell>
          <cell r="F852">
            <v>16.437539999999998</v>
          </cell>
          <cell r="G852">
            <v>22.437239999999999</v>
          </cell>
          <cell r="H852">
            <v>22.437239999999999</v>
          </cell>
          <cell r="I852">
            <v>0</v>
          </cell>
          <cell r="J852">
            <v>0.12168999999999999</v>
          </cell>
        </row>
        <row r="853">
          <cell r="A853">
            <v>582025</v>
          </cell>
          <cell r="B853">
            <v>58</v>
          </cell>
          <cell r="C853">
            <v>112</v>
          </cell>
          <cell r="D853" t="str">
            <v>Exploración Evaluación del Potencial Lamprea</v>
          </cell>
          <cell r="E853">
            <v>2025</v>
          </cell>
          <cell r="F853">
            <v>21.057199999999998</v>
          </cell>
          <cell r="G853">
            <v>42.59939</v>
          </cell>
          <cell r="H853">
            <v>42.59939</v>
          </cell>
          <cell r="I853">
            <v>0</v>
          </cell>
          <cell r="J853">
            <v>0.26977000000000001</v>
          </cell>
        </row>
        <row r="854">
          <cell r="A854">
            <v>582026</v>
          </cell>
          <cell r="B854">
            <v>58</v>
          </cell>
          <cell r="C854">
            <v>112</v>
          </cell>
          <cell r="D854" t="str">
            <v>Exploración Evaluación del Potencial Lamprea</v>
          </cell>
          <cell r="E854">
            <v>2026</v>
          </cell>
          <cell r="F854">
            <v>22.165100000000002</v>
          </cell>
          <cell r="G854">
            <v>56.494730000000004</v>
          </cell>
          <cell r="H854">
            <v>56.494730000000004</v>
          </cell>
          <cell r="I854">
            <v>0</v>
          </cell>
          <cell r="J854">
            <v>0.39638000000000001</v>
          </cell>
        </row>
        <row r="855">
          <cell r="A855">
            <v>582027</v>
          </cell>
          <cell r="B855">
            <v>58</v>
          </cell>
          <cell r="C855">
            <v>112</v>
          </cell>
          <cell r="D855" t="str">
            <v>Exploración Evaluación del Potencial Lamprea</v>
          </cell>
          <cell r="E855">
            <v>2027</v>
          </cell>
          <cell r="F855">
            <v>27.023540000000001</v>
          </cell>
          <cell r="G855">
            <v>67.613609999999994</v>
          </cell>
          <cell r="H855">
            <v>67.613609999999994</v>
          </cell>
          <cell r="I855">
            <v>0</v>
          </cell>
          <cell r="J855">
            <v>0.72133999999999998</v>
          </cell>
        </row>
        <row r="856">
          <cell r="A856">
            <v>582028</v>
          </cell>
          <cell r="B856">
            <v>58</v>
          </cell>
          <cell r="C856">
            <v>112</v>
          </cell>
          <cell r="D856" t="str">
            <v>Exploración Evaluación del Potencial Lamprea</v>
          </cell>
          <cell r="E856">
            <v>2028</v>
          </cell>
          <cell r="F856">
            <v>32.52731</v>
          </cell>
          <cell r="G856">
            <v>156.81110000000001</v>
          </cell>
          <cell r="H856">
            <v>156.81110000000001</v>
          </cell>
          <cell r="I856">
            <v>0</v>
          </cell>
          <cell r="J856">
            <v>1.9131399999999998</v>
          </cell>
        </row>
        <row r="857">
          <cell r="A857">
            <v>582029</v>
          </cell>
          <cell r="B857">
            <v>58</v>
          </cell>
          <cell r="C857">
            <v>112</v>
          </cell>
          <cell r="D857" t="str">
            <v>Exploración Evaluación del Potencial Lamprea</v>
          </cell>
          <cell r="E857">
            <v>2029</v>
          </cell>
          <cell r="F857">
            <v>33.808779999999999</v>
          </cell>
          <cell r="G857">
            <v>239.16762</v>
          </cell>
          <cell r="H857">
            <v>239.16762</v>
          </cell>
          <cell r="I857">
            <v>0</v>
          </cell>
          <cell r="J857">
            <v>2.9537300000000002</v>
          </cell>
        </row>
        <row r="858">
          <cell r="A858">
            <v>582030</v>
          </cell>
          <cell r="B858">
            <v>58</v>
          </cell>
          <cell r="C858">
            <v>112</v>
          </cell>
          <cell r="D858" t="str">
            <v>Exploración Evaluación del Potencial Lamprea</v>
          </cell>
          <cell r="E858">
            <v>2030</v>
          </cell>
          <cell r="F858">
            <v>32.678660000000001</v>
          </cell>
          <cell r="G858">
            <v>243.56139999999999</v>
          </cell>
          <cell r="H858">
            <v>243.56139999999999</v>
          </cell>
          <cell r="I858">
            <v>0</v>
          </cell>
          <cell r="J858">
            <v>3.2042099999999998</v>
          </cell>
        </row>
        <row r="859">
          <cell r="A859">
            <v>582031</v>
          </cell>
          <cell r="B859">
            <v>58</v>
          </cell>
          <cell r="C859">
            <v>112</v>
          </cell>
          <cell r="D859" t="str">
            <v>Exploración Evaluación del Potencial Lamprea</v>
          </cell>
          <cell r="E859">
            <v>2031</v>
          </cell>
          <cell r="F859">
            <v>35.770229999999998</v>
          </cell>
          <cell r="G859">
            <v>259.68425999999999</v>
          </cell>
          <cell r="H859">
            <v>259.68425999999999</v>
          </cell>
          <cell r="I859">
            <v>0</v>
          </cell>
          <cell r="J859">
            <v>3.4852000000000003</v>
          </cell>
        </row>
        <row r="860">
          <cell r="A860">
            <v>582032</v>
          </cell>
          <cell r="B860">
            <v>58</v>
          </cell>
          <cell r="C860">
            <v>112</v>
          </cell>
          <cell r="D860" t="str">
            <v>Exploración Evaluación del Potencial Lamprea</v>
          </cell>
          <cell r="E860">
            <v>2032</v>
          </cell>
          <cell r="F860">
            <v>42.358359999999998</v>
          </cell>
          <cell r="G860">
            <v>280.99258999999995</v>
          </cell>
          <cell r="H860">
            <v>280.99258999999995</v>
          </cell>
          <cell r="I860">
            <v>0</v>
          </cell>
          <cell r="J860">
            <v>3.7619800000000003</v>
          </cell>
        </row>
        <row r="861">
          <cell r="A861">
            <v>582033</v>
          </cell>
          <cell r="B861">
            <v>58</v>
          </cell>
          <cell r="C861">
            <v>112</v>
          </cell>
          <cell r="D861" t="str">
            <v>Exploración Evaluación del Potencial Lamprea</v>
          </cell>
          <cell r="E861">
            <v>2033</v>
          </cell>
          <cell r="F861">
            <v>45.411789999999996</v>
          </cell>
          <cell r="G861">
            <v>250.79579000000001</v>
          </cell>
          <cell r="H861">
            <v>250.79579000000001</v>
          </cell>
          <cell r="I861">
            <v>0</v>
          </cell>
          <cell r="J861">
            <v>3.5888299999999997</v>
          </cell>
        </row>
        <row r="862">
          <cell r="A862">
            <v>582034</v>
          </cell>
          <cell r="B862">
            <v>58</v>
          </cell>
          <cell r="C862">
            <v>112</v>
          </cell>
          <cell r="D862" t="str">
            <v>Exploración Evaluación del Potencial Lamprea</v>
          </cell>
          <cell r="E862">
            <v>2034</v>
          </cell>
          <cell r="F862">
            <v>43.755520000000004</v>
          </cell>
          <cell r="G862">
            <v>231.18298999999999</v>
          </cell>
          <cell r="H862">
            <v>231.18298999999999</v>
          </cell>
          <cell r="I862">
            <v>0</v>
          </cell>
          <cell r="J862">
            <v>3.4561299999999999</v>
          </cell>
        </row>
        <row r="863">
          <cell r="A863">
            <v>582035</v>
          </cell>
          <cell r="B863">
            <v>58</v>
          </cell>
          <cell r="C863">
            <v>112</v>
          </cell>
          <cell r="D863" t="str">
            <v>Exploración Evaluación del Potencial Lamprea</v>
          </cell>
          <cell r="E863">
            <v>2035</v>
          </cell>
          <cell r="F863">
            <v>40.117890000000003</v>
          </cell>
          <cell r="G863">
            <v>252.06513000000001</v>
          </cell>
          <cell r="H863">
            <v>252.06513000000001</v>
          </cell>
          <cell r="I863">
            <v>0</v>
          </cell>
          <cell r="J863">
            <v>3.6506100000000004</v>
          </cell>
        </row>
        <row r="864">
          <cell r="A864">
            <v>582036</v>
          </cell>
          <cell r="B864">
            <v>58</v>
          </cell>
          <cell r="C864">
            <v>112</v>
          </cell>
          <cell r="D864" t="str">
            <v>Exploración Evaluación del Potencial Lamprea</v>
          </cell>
          <cell r="E864">
            <v>2036</v>
          </cell>
          <cell r="F864">
            <v>35.461280000000002</v>
          </cell>
          <cell r="G864">
            <v>247.03710000000001</v>
          </cell>
          <cell r="H864">
            <v>247.03710000000001</v>
          </cell>
          <cell r="I864">
            <v>0</v>
          </cell>
          <cell r="J864">
            <v>3.4844100000000005</v>
          </cell>
        </row>
        <row r="865">
          <cell r="A865">
            <v>582037</v>
          </cell>
          <cell r="B865">
            <v>58</v>
          </cell>
          <cell r="C865">
            <v>112</v>
          </cell>
          <cell r="D865" t="str">
            <v>Exploración Evaluación del Potencial Lamprea</v>
          </cell>
          <cell r="E865">
            <v>2037</v>
          </cell>
          <cell r="F865">
            <v>30.170720000000003</v>
          </cell>
          <cell r="G865">
            <v>233.31448</v>
          </cell>
          <cell r="H865">
            <v>233.31448</v>
          </cell>
          <cell r="I865">
            <v>0</v>
          </cell>
          <cell r="J865">
            <v>3.2126999999999999</v>
          </cell>
        </row>
        <row r="866">
          <cell r="A866">
            <v>582038</v>
          </cell>
          <cell r="B866">
            <v>58</v>
          </cell>
          <cell r="C866">
            <v>112</v>
          </cell>
          <cell r="D866" t="str">
            <v>Exploración Evaluación del Potencial Lamprea</v>
          </cell>
          <cell r="E866">
            <v>2038</v>
          </cell>
          <cell r="F866">
            <v>25.470880000000001</v>
          </cell>
          <cell r="G866">
            <v>205.20520000000002</v>
          </cell>
          <cell r="H866">
            <v>205.20520000000002</v>
          </cell>
          <cell r="I866">
            <v>0</v>
          </cell>
          <cell r="J866">
            <v>2.8289</v>
          </cell>
        </row>
        <row r="867">
          <cell r="A867">
            <v>582039</v>
          </cell>
          <cell r="B867">
            <v>58</v>
          </cell>
          <cell r="C867">
            <v>112</v>
          </cell>
          <cell r="D867" t="str">
            <v>Exploración Evaluación del Potencial Lamprea</v>
          </cell>
          <cell r="E867">
            <v>2039</v>
          </cell>
          <cell r="F867">
            <v>25.612909999999999</v>
          </cell>
          <cell r="G867">
            <v>186.17948000000001</v>
          </cell>
          <cell r="H867">
            <v>186.17948000000001</v>
          </cell>
          <cell r="I867">
            <v>0</v>
          </cell>
          <cell r="J867">
            <v>2.5267200000000001</v>
          </cell>
        </row>
        <row r="868">
          <cell r="A868">
            <v>582040</v>
          </cell>
          <cell r="B868">
            <v>58</v>
          </cell>
          <cell r="C868">
            <v>112</v>
          </cell>
          <cell r="D868" t="str">
            <v>Exploración Evaluación del Potencial Lamprea</v>
          </cell>
          <cell r="E868">
            <v>2040</v>
          </cell>
          <cell r="F868">
            <v>25.643689999999999</v>
          </cell>
          <cell r="G868">
            <v>150.00927000000001</v>
          </cell>
          <cell r="H868">
            <v>150.00927000000001</v>
          </cell>
          <cell r="I868">
            <v>0</v>
          </cell>
          <cell r="J868">
            <v>2.0771100000000002</v>
          </cell>
        </row>
        <row r="869">
          <cell r="A869">
            <v>582041</v>
          </cell>
          <cell r="B869">
            <v>58</v>
          </cell>
          <cell r="C869">
            <v>112</v>
          </cell>
          <cell r="D869" t="str">
            <v>Exploración Evaluación del Potencial Lamprea</v>
          </cell>
          <cell r="E869">
            <v>2041</v>
          </cell>
          <cell r="F869">
            <v>22.44341</v>
          </cell>
          <cell r="G869">
            <v>116.92113999999999</v>
          </cell>
          <cell r="H869">
            <v>116.92113999999999</v>
          </cell>
          <cell r="I869">
            <v>0</v>
          </cell>
          <cell r="J869">
            <v>1.6927399999999999</v>
          </cell>
        </row>
        <row r="870">
          <cell r="A870">
            <v>582042</v>
          </cell>
          <cell r="B870">
            <v>58</v>
          </cell>
          <cell r="C870">
            <v>112</v>
          </cell>
          <cell r="D870" t="str">
            <v>Exploración Evaluación del Potencial Lamprea</v>
          </cell>
          <cell r="E870">
            <v>2042</v>
          </cell>
          <cell r="F870">
            <v>19.692869999999999</v>
          </cell>
          <cell r="G870">
            <v>89.889930000000007</v>
          </cell>
          <cell r="H870">
            <v>89.889930000000007</v>
          </cell>
          <cell r="I870">
            <v>0</v>
          </cell>
          <cell r="J870">
            <v>1.37131</v>
          </cell>
        </row>
        <row r="871">
          <cell r="A871">
            <v>582043</v>
          </cell>
          <cell r="B871">
            <v>58</v>
          </cell>
          <cell r="C871">
            <v>112</v>
          </cell>
          <cell r="D871" t="str">
            <v>Exploración Evaluación del Potencial Lamprea</v>
          </cell>
          <cell r="E871">
            <v>2043</v>
          </cell>
          <cell r="F871">
            <v>17.302070000000001</v>
          </cell>
          <cell r="G871">
            <v>68.907110000000003</v>
          </cell>
          <cell r="H871">
            <v>68.907110000000003</v>
          </cell>
          <cell r="I871">
            <v>0</v>
          </cell>
          <cell r="J871">
            <v>1.1108199999999999</v>
          </cell>
        </row>
        <row r="872">
          <cell r="A872">
            <v>582044</v>
          </cell>
          <cell r="B872">
            <v>58</v>
          </cell>
          <cell r="C872">
            <v>112</v>
          </cell>
          <cell r="D872" t="str">
            <v>Exploración Evaluación del Potencial Lamprea</v>
          </cell>
          <cell r="E872">
            <v>2044</v>
          </cell>
          <cell r="F872">
            <v>14.705270000000001</v>
          </cell>
          <cell r="G872">
            <v>52.878089999999993</v>
          </cell>
          <cell r="H872">
            <v>52.878089999999993</v>
          </cell>
          <cell r="I872">
            <v>0</v>
          </cell>
          <cell r="J872">
            <v>0.90829000000000004</v>
          </cell>
        </row>
        <row r="873">
          <cell r="A873">
            <v>582045</v>
          </cell>
          <cell r="B873">
            <v>58</v>
          </cell>
          <cell r="C873">
            <v>112</v>
          </cell>
          <cell r="D873" t="str">
            <v>Exploración Evaluación del Potencial Lamprea</v>
          </cell>
          <cell r="E873">
            <v>2045</v>
          </cell>
          <cell r="F873">
            <v>12.527899999999999</v>
          </cell>
          <cell r="G873">
            <v>40.474940000000004</v>
          </cell>
          <cell r="H873">
            <v>40.474940000000004</v>
          </cell>
          <cell r="I873">
            <v>0</v>
          </cell>
          <cell r="J873">
            <v>0.75156000000000001</v>
          </cell>
        </row>
        <row r="874">
          <cell r="A874">
            <v>582046</v>
          </cell>
          <cell r="B874">
            <v>58</v>
          </cell>
          <cell r="C874">
            <v>112</v>
          </cell>
          <cell r="D874" t="str">
            <v>Exploración Evaluación del Potencial Lamprea</v>
          </cell>
          <cell r="E874">
            <v>2046</v>
          </cell>
          <cell r="F874">
            <v>10.60829</v>
          </cell>
          <cell r="G874">
            <v>31.037590000000002</v>
          </cell>
          <cell r="H874">
            <v>31.037590000000002</v>
          </cell>
          <cell r="I874">
            <v>0</v>
          </cell>
          <cell r="J874">
            <v>0.63141999999999998</v>
          </cell>
        </row>
        <row r="875">
          <cell r="A875">
            <v>582047</v>
          </cell>
          <cell r="B875">
            <v>58</v>
          </cell>
          <cell r="C875">
            <v>112</v>
          </cell>
          <cell r="D875" t="str">
            <v>Exploración Evaluación del Potencial Lamprea</v>
          </cell>
          <cell r="E875">
            <v>2047</v>
          </cell>
          <cell r="F875">
            <v>9.0098699999999994</v>
          </cell>
          <cell r="G875">
            <v>24.473770000000002</v>
          </cell>
          <cell r="H875">
            <v>24.473770000000002</v>
          </cell>
          <cell r="I875">
            <v>0</v>
          </cell>
          <cell r="J875">
            <v>0.53964000000000001</v>
          </cell>
        </row>
        <row r="876">
          <cell r="A876">
            <v>582048</v>
          </cell>
          <cell r="B876">
            <v>58</v>
          </cell>
          <cell r="C876">
            <v>112</v>
          </cell>
          <cell r="D876" t="str">
            <v>Exploración Evaluación del Potencial Lamprea</v>
          </cell>
          <cell r="E876">
            <v>2048</v>
          </cell>
          <cell r="F876">
            <v>7.7146299999999997</v>
          </cell>
          <cell r="G876">
            <v>19.12839</v>
          </cell>
          <cell r="H876">
            <v>19.12839</v>
          </cell>
          <cell r="I876">
            <v>0</v>
          </cell>
          <cell r="J876">
            <v>0.46489000000000003</v>
          </cell>
        </row>
        <row r="877">
          <cell r="A877">
            <v>582049</v>
          </cell>
          <cell r="B877">
            <v>58</v>
          </cell>
          <cell r="C877">
            <v>112</v>
          </cell>
          <cell r="D877" t="str">
            <v>Exploración Evaluación del Potencial Lamprea</v>
          </cell>
          <cell r="E877">
            <v>2049</v>
          </cell>
          <cell r="F877">
            <v>6.6313099999999991</v>
          </cell>
          <cell r="G877">
            <v>15.90493</v>
          </cell>
          <cell r="H877">
            <v>15.90493</v>
          </cell>
          <cell r="I877">
            <v>0</v>
          </cell>
          <cell r="J877">
            <v>0.40906000000000003</v>
          </cell>
        </row>
        <row r="878">
          <cell r="A878">
            <v>582050</v>
          </cell>
          <cell r="B878">
            <v>58</v>
          </cell>
          <cell r="C878">
            <v>112</v>
          </cell>
          <cell r="D878" t="str">
            <v>Exploración Evaluación del Potencial Lamprea</v>
          </cell>
          <cell r="E878">
            <v>2050</v>
          </cell>
          <cell r="F878">
            <v>5.6866900000000005</v>
          </cell>
          <cell r="G878">
            <v>12.498419999999999</v>
          </cell>
          <cell r="H878">
            <v>12.498419999999999</v>
          </cell>
          <cell r="I878">
            <v>0</v>
          </cell>
          <cell r="J878">
            <v>0.35263999999999995</v>
          </cell>
        </row>
        <row r="879">
          <cell r="A879">
            <v>582051</v>
          </cell>
          <cell r="B879">
            <v>58</v>
          </cell>
          <cell r="C879">
            <v>112</v>
          </cell>
          <cell r="D879" t="str">
            <v>Exploración Evaluación del Potencial Lamprea</v>
          </cell>
          <cell r="E879">
            <v>2051</v>
          </cell>
          <cell r="F879">
            <v>4.9266399999999999</v>
          </cell>
          <cell r="G879">
            <v>9.9816099999999999</v>
          </cell>
          <cell r="H879">
            <v>9.9816099999999999</v>
          </cell>
          <cell r="I879">
            <v>0</v>
          </cell>
          <cell r="J879">
            <v>0.30892000000000003</v>
          </cell>
        </row>
        <row r="880">
          <cell r="A880">
            <v>582052</v>
          </cell>
          <cell r="B880">
            <v>58</v>
          </cell>
          <cell r="C880">
            <v>112</v>
          </cell>
          <cell r="D880" t="str">
            <v>Exploración Evaluación del Potencial Lamprea</v>
          </cell>
          <cell r="E880">
            <v>2052</v>
          </cell>
          <cell r="F880">
            <v>4.2548499999999994</v>
          </cell>
          <cell r="G880">
            <v>7.9666399999999999</v>
          </cell>
          <cell r="H880">
            <v>7.9666399999999999</v>
          </cell>
          <cell r="I880">
            <v>0</v>
          </cell>
          <cell r="J880">
            <v>0.26778000000000002</v>
          </cell>
        </row>
        <row r="881">
          <cell r="A881">
            <v>582053</v>
          </cell>
          <cell r="B881">
            <v>58</v>
          </cell>
          <cell r="C881">
            <v>112</v>
          </cell>
          <cell r="D881" t="str">
            <v>Exploración Evaluación del Potencial Lamprea</v>
          </cell>
          <cell r="E881">
            <v>2053</v>
          </cell>
          <cell r="F881">
            <v>3.7477400000000003</v>
          </cell>
          <cell r="G881">
            <v>6.4329000000000001</v>
          </cell>
          <cell r="H881">
            <v>6.4329000000000001</v>
          </cell>
          <cell r="I881">
            <v>0</v>
          </cell>
          <cell r="J881">
            <v>0.23580999999999999</v>
          </cell>
        </row>
        <row r="882">
          <cell r="A882">
            <v>582054</v>
          </cell>
          <cell r="B882">
            <v>58</v>
          </cell>
          <cell r="C882">
            <v>112</v>
          </cell>
          <cell r="D882" t="str">
            <v>Exploración Evaluación del Potencial Lamprea</v>
          </cell>
          <cell r="E882">
            <v>2054</v>
          </cell>
          <cell r="F882">
            <v>3.33189</v>
          </cell>
          <cell r="G882">
            <v>5.2615300000000005</v>
          </cell>
          <cell r="H882">
            <v>5.2615300000000005</v>
          </cell>
          <cell r="I882">
            <v>0</v>
          </cell>
          <cell r="J882">
            <v>0.21080000000000002</v>
          </cell>
        </row>
        <row r="883">
          <cell r="A883">
            <v>582055</v>
          </cell>
          <cell r="B883">
            <v>58</v>
          </cell>
          <cell r="C883">
            <v>112</v>
          </cell>
          <cell r="D883" t="str">
            <v>Exploración Evaluación del Potencial Lamprea</v>
          </cell>
          <cell r="E883">
            <v>2055</v>
          </cell>
          <cell r="F883">
            <v>2.9072100000000001</v>
          </cell>
          <cell r="G883">
            <v>4.3645499999999995</v>
          </cell>
          <cell r="H883">
            <v>4.3645499999999995</v>
          </cell>
          <cell r="I883">
            <v>0</v>
          </cell>
          <cell r="J883">
            <v>0.18971000000000002</v>
          </cell>
        </row>
        <row r="884">
          <cell r="A884">
            <v>582056</v>
          </cell>
          <cell r="B884">
            <v>58</v>
          </cell>
          <cell r="C884">
            <v>112</v>
          </cell>
          <cell r="D884" t="str">
            <v>Exploración Evaluación del Potencial Lamprea</v>
          </cell>
          <cell r="E884">
            <v>2056</v>
          </cell>
          <cell r="F884">
            <v>2.5277099999999999</v>
          </cell>
          <cell r="G884">
            <v>3.7475800000000001</v>
          </cell>
          <cell r="H884">
            <v>3.7475800000000001</v>
          </cell>
          <cell r="I884">
            <v>0</v>
          </cell>
          <cell r="J884">
            <v>0.17107999999999998</v>
          </cell>
        </row>
        <row r="885">
          <cell r="A885">
            <v>582057</v>
          </cell>
          <cell r="B885">
            <v>58</v>
          </cell>
          <cell r="C885">
            <v>112</v>
          </cell>
          <cell r="D885" t="str">
            <v>Exploración Evaluación del Potencial Lamprea</v>
          </cell>
          <cell r="E885">
            <v>2057</v>
          </cell>
          <cell r="F885">
            <v>2.2233700000000001</v>
          </cell>
          <cell r="G885">
            <v>3.19225</v>
          </cell>
          <cell r="H885">
            <v>3.19225</v>
          </cell>
          <cell r="I885">
            <v>0</v>
          </cell>
          <cell r="J885">
            <v>0.15484999999999999</v>
          </cell>
        </row>
        <row r="886">
          <cell r="A886">
            <v>582058</v>
          </cell>
          <cell r="B886">
            <v>58</v>
          </cell>
          <cell r="C886">
            <v>112</v>
          </cell>
          <cell r="D886" t="str">
            <v>Exploración Evaluación del Potencial Lamprea</v>
          </cell>
          <cell r="E886">
            <v>2058</v>
          </cell>
          <cell r="F886">
            <v>1.9497200000000001</v>
          </cell>
          <cell r="G886">
            <v>2.7161900000000001</v>
          </cell>
          <cell r="H886">
            <v>2.7161900000000001</v>
          </cell>
          <cell r="I886">
            <v>0</v>
          </cell>
          <cell r="J886">
            <v>0.14099999999999999</v>
          </cell>
        </row>
        <row r="887">
          <cell r="A887">
            <v>582059</v>
          </cell>
          <cell r="B887">
            <v>58</v>
          </cell>
          <cell r="C887">
            <v>112</v>
          </cell>
          <cell r="D887" t="str">
            <v>Exploración Evaluación del Potencial Lamprea</v>
          </cell>
          <cell r="E887">
            <v>2059</v>
          </cell>
          <cell r="F887">
            <v>1.6812399999999998</v>
          </cell>
          <cell r="G887">
            <v>2.29365</v>
          </cell>
          <cell r="H887">
            <v>2.29365</v>
          </cell>
          <cell r="I887">
            <v>0</v>
          </cell>
          <cell r="J887">
            <v>0.12873000000000001</v>
          </cell>
        </row>
        <row r="888">
          <cell r="A888">
            <v>592011</v>
          </cell>
          <cell r="B888">
            <v>59</v>
          </cell>
          <cell r="C888">
            <v>161.5</v>
          </cell>
          <cell r="D888" t="str">
            <v>Exploración Integral Lankahuasa</v>
          </cell>
          <cell r="E888">
            <v>2011</v>
          </cell>
          <cell r="F888">
            <v>0</v>
          </cell>
          <cell r="G888">
            <v>0</v>
          </cell>
          <cell r="H888">
            <v>0</v>
          </cell>
          <cell r="I888">
            <v>0</v>
          </cell>
          <cell r="J888">
            <v>0</v>
          </cell>
        </row>
        <row r="889">
          <cell r="A889">
            <v>592012</v>
          </cell>
          <cell r="B889">
            <v>59</v>
          </cell>
          <cell r="C889">
            <v>161.5</v>
          </cell>
          <cell r="D889" t="str">
            <v>Exploración Integral Lankahuasa</v>
          </cell>
          <cell r="E889">
            <v>2012</v>
          </cell>
          <cell r="F889">
            <v>0</v>
          </cell>
          <cell r="G889">
            <v>0</v>
          </cell>
          <cell r="H889">
            <v>0</v>
          </cell>
          <cell r="I889">
            <v>0</v>
          </cell>
          <cell r="J889">
            <v>0</v>
          </cell>
        </row>
        <row r="890">
          <cell r="A890">
            <v>592013</v>
          </cell>
          <cell r="B890">
            <v>59</v>
          </cell>
          <cell r="C890">
            <v>161.5</v>
          </cell>
          <cell r="D890" t="str">
            <v>Exploración Integral Lankahuasa</v>
          </cell>
          <cell r="E890">
            <v>2013</v>
          </cell>
          <cell r="F890">
            <v>0</v>
          </cell>
          <cell r="G890">
            <v>0</v>
          </cell>
          <cell r="H890">
            <v>0</v>
          </cell>
          <cell r="I890">
            <v>0</v>
          </cell>
          <cell r="J890">
            <v>0</v>
          </cell>
        </row>
        <row r="891">
          <cell r="A891">
            <v>592014</v>
          </cell>
          <cell r="B891">
            <v>59</v>
          </cell>
          <cell r="C891">
            <v>161.5</v>
          </cell>
          <cell r="D891" t="str">
            <v>Exploración Integral Lankahuasa</v>
          </cell>
          <cell r="E891">
            <v>2014</v>
          </cell>
          <cell r="F891">
            <v>0</v>
          </cell>
          <cell r="G891">
            <v>0</v>
          </cell>
          <cell r="H891">
            <v>0</v>
          </cell>
          <cell r="I891">
            <v>0</v>
          </cell>
          <cell r="J891">
            <v>0</v>
          </cell>
        </row>
        <row r="892">
          <cell r="A892">
            <v>592015</v>
          </cell>
          <cell r="B892">
            <v>59</v>
          </cell>
          <cell r="C892">
            <v>161.5</v>
          </cell>
          <cell r="D892" t="str">
            <v>Exploración Integral Lankahuasa</v>
          </cell>
          <cell r="E892">
            <v>2015</v>
          </cell>
          <cell r="F892">
            <v>0</v>
          </cell>
          <cell r="G892">
            <v>0</v>
          </cell>
          <cell r="H892">
            <v>0</v>
          </cell>
          <cell r="I892">
            <v>0</v>
          </cell>
          <cell r="J892">
            <v>0</v>
          </cell>
        </row>
        <row r="893">
          <cell r="A893">
            <v>592016</v>
          </cell>
          <cell r="B893">
            <v>59</v>
          </cell>
          <cell r="C893">
            <v>161.5</v>
          </cell>
          <cell r="D893" t="str">
            <v>Exploración Integral Lankahuasa</v>
          </cell>
          <cell r="E893">
            <v>2016</v>
          </cell>
          <cell r="F893">
            <v>0</v>
          </cell>
          <cell r="G893">
            <v>0</v>
          </cell>
          <cell r="H893">
            <v>0</v>
          </cell>
          <cell r="I893">
            <v>0</v>
          </cell>
          <cell r="J893">
            <v>0</v>
          </cell>
        </row>
        <row r="894">
          <cell r="A894">
            <v>592017</v>
          </cell>
          <cell r="B894">
            <v>59</v>
          </cell>
          <cell r="C894">
            <v>161.5</v>
          </cell>
          <cell r="D894" t="str">
            <v>Exploración Integral Lankahuasa</v>
          </cell>
          <cell r="E894">
            <v>2017</v>
          </cell>
          <cell r="F894">
            <v>0</v>
          </cell>
          <cell r="G894">
            <v>0</v>
          </cell>
          <cell r="H894">
            <v>0</v>
          </cell>
          <cell r="I894">
            <v>0</v>
          </cell>
          <cell r="J894">
            <v>0</v>
          </cell>
        </row>
        <row r="895">
          <cell r="A895">
            <v>592018</v>
          </cell>
          <cell r="B895">
            <v>59</v>
          </cell>
          <cell r="C895">
            <v>161.5</v>
          </cell>
          <cell r="D895" t="str">
            <v>Exploración Integral Lankahuasa</v>
          </cell>
          <cell r="E895">
            <v>2018</v>
          </cell>
          <cell r="F895">
            <v>0</v>
          </cell>
          <cell r="G895">
            <v>0</v>
          </cell>
          <cell r="H895">
            <v>0</v>
          </cell>
          <cell r="I895">
            <v>0</v>
          </cell>
          <cell r="J895">
            <v>0</v>
          </cell>
        </row>
        <row r="896">
          <cell r="A896">
            <v>592019</v>
          </cell>
          <cell r="B896">
            <v>59</v>
          </cell>
          <cell r="C896">
            <v>161.5</v>
          </cell>
          <cell r="D896" t="str">
            <v>Exploración Integral Lankahuasa</v>
          </cell>
          <cell r="E896">
            <v>2019</v>
          </cell>
          <cell r="F896">
            <v>0</v>
          </cell>
          <cell r="G896">
            <v>0</v>
          </cell>
          <cell r="H896">
            <v>0</v>
          </cell>
          <cell r="I896">
            <v>0</v>
          </cell>
          <cell r="J896">
            <v>0</v>
          </cell>
        </row>
        <row r="897">
          <cell r="A897">
            <v>592020</v>
          </cell>
          <cell r="B897">
            <v>59</v>
          </cell>
          <cell r="C897">
            <v>161.5</v>
          </cell>
          <cell r="D897" t="str">
            <v>Exploración Integral Lankahuasa</v>
          </cell>
          <cell r="E897">
            <v>2020</v>
          </cell>
          <cell r="F897">
            <v>0</v>
          </cell>
          <cell r="G897">
            <v>0</v>
          </cell>
          <cell r="H897">
            <v>0</v>
          </cell>
          <cell r="I897">
            <v>0</v>
          </cell>
          <cell r="J897">
            <v>0</v>
          </cell>
        </row>
        <row r="898">
          <cell r="A898">
            <v>592021</v>
          </cell>
          <cell r="B898">
            <v>59</v>
          </cell>
          <cell r="C898">
            <v>161.5</v>
          </cell>
          <cell r="D898" t="str">
            <v>Exploración Integral Lankahuasa</v>
          </cell>
          <cell r="E898">
            <v>2021</v>
          </cell>
          <cell r="F898">
            <v>0</v>
          </cell>
          <cell r="G898">
            <v>0</v>
          </cell>
          <cell r="H898">
            <v>0</v>
          </cell>
          <cell r="I898">
            <v>0</v>
          </cell>
          <cell r="J898">
            <v>0</v>
          </cell>
        </row>
        <row r="899">
          <cell r="A899">
            <v>592022</v>
          </cell>
          <cell r="B899">
            <v>59</v>
          </cell>
          <cell r="C899">
            <v>161.5</v>
          </cell>
          <cell r="D899" t="str">
            <v>Exploración Integral Lankahuasa</v>
          </cell>
          <cell r="E899">
            <v>2022</v>
          </cell>
          <cell r="F899">
            <v>0</v>
          </cell>
          <cell r="G899">
            <v>27.19</v>
          </cell>
          <cell r="H899">
            <v>0</v>
          </cell>
          <cell r="I899">
            <v>27.19</v>
          </cell>
          <cell r="J899">
            <v>0</v>
          </cell>
        </row>
        <row r="900">
          <cell r="A900">
            <v>592023</v>
          </cell>
          <cell r="B900">
            <v>59</v>
          </cell>
          <cell r="C900">
            <v>161.5</v>
          </cell>
          <cell r="D900" t="str">
            <v>Exploración Integral Lankahuasa</v>
          </cell>
          <cell r="E900">
            <v>2023</v>
          </cell>
          <cell r="F900">
            <v>0</v>
          </cell>
          <cell r="G900">
            <v>67.77</v>
          </cell>
          <cell r="H900">
            <v>0</v>
          </cell>
          <cell r="I900">
            <v>67.77</v>
          </cell>
          <cell r="J900">
            <v>0</v>
          </cell>
        </row>
        <row r="901">
          <cell r="A901">
            <v>592024</v>
          </cell>
          <cell r="B901">
            <v>59</v>
          </cell>
          <cell r="C901">
            <v>161.5</v>
          </cell>
          <cell r="D901" t="str">
            <v>Exploración Integral Lankahuasa</v>
          </cell>
          <cell r="E901">
            <v>2024</v>
          </cell>
          <cell r="F901">
            <v>0</v>
          </cell>
          <cell r="G901">
            <v>72.56</v>
          </cell>
          <cell r="H901">
            <v>0</v>
          </cell>
          <cell r="I901">
            <v>72.56</v>
          </cell>
          <cell r="J901">
            <v>0</v>
          </cell>
        </row>
        <row r="902">
          <cell r="A902">
            <v>592025</v>
          </cell>
          <cell r="B902">
            <v>59</v>
          </cell>
          <cell r="C902">
            <v>161.5</v>
          </cell>
          <cell r="D902" t="str">
            <v>Exploración Integral Lankahuasa</v>
          </cell>
          <cell r="E902">
            <v>2025</v>
          </cell>
          <cell r="F902">
            <v>0</v>
          </cell>
          <cell r="G902">
            <v>58.09</v>
          </cell>
          <cell r="H902">
            <v>0</v>
          </cell>
          <cell r="I902">
            <v>58.09</v>
          </cell>
          <cell r="J902">
            <v>0</v>
          </cell>
        </row>
        <row r="903">
          <cell r="A903">
            <v>592026</v>
          </cell>
          <cell r="B903">
            <v>59</v>
          </cell>
          <cell r="C903">
            <v>161.5</v>
          </cell>
          <cell r="D903" t="str">
            <v>Exploración Integral Lankahuasa</v>
          </cell>
          <cell r="E903">
            <v>2026</v>
          </cell>
          <cell r="F903">
            <v>0</v>
          </cell>
          <cell r="G903">
            <v>92.8</v>
          </cell>
          <cell r="H903">
            <v>0</v>
          </cell>
          <cell r="I903">
            <v>92.8</v>
          </cell>
          <cell r="J903">
            <v>0</v>
          </cell>
        </row>
        <row r="904">
          <cell r="A904">
            <v>592027</v>
          </cell>
          <cell r="B904">
            <v>59</v>
          </cell>
          <cell r="C904">
            <v>161.5</v>
          </cell>
          <cell r="D904" t="str">
            <v>Exploración Integral Lankahuasa</v>
          </cell>
          <cell r="E904">
            <v>2027</v>
          </cell>
          <cell r="F904">
            <v>2.2799999999999998</v>
          </cell>
          <cell r="G904">
            <v>266.86</v>
          </cell>
          <cell r="H904">
            <v>0</v>
          </cell>
          <cell r="I904">
            <v>266.86</v>
          </cell>
          <cell r="J904">
            <v>0</v>
          </cell>
        </row>
        <row r="905">
          <cell r="A905">
            <v>592028</v>
          </cell>
          <cell r="B905">
            <v>59</v>
          </cell>
          <cell r="C905">
            <v>161.5</v>
          </cell>
          <cell r="D905" t="str">
            <v>Exploración Integral Lankahuasa</v>
          </cell>
          <cell r="E905">
            <v>2028</v>
          </cell>
          <cell r="F905">
            <v>3.18</v>
          </cell>
          <cell r="G905">
            <v>336.41999999999996</v>
          </cell>
          <cell r="H905">
            <v>0</v>
          </cell>
          <cell r="I905">
            <v>336.41999999999996</v>
          </cell>
          <cell r="J905">
            <v>0</v>
          </cell>
        </row>
        <row r="906">
          <cell r="A906">
            <v>592029</v>
          </cell>
          <cell r="B906">
            <v>59</v>
          </cell>
          <cell r="C906">
            <v>161.5</v>
          </cell>
          <cell r="D906" t="str">
            <v>Exploración Integral Lankahuasa</v>
          </cell>
          <cell r="E906">
            <v>2029</v>
          </cell>
          <cell r="F906">
            <v>2.9</v>
          </cell>
          <cell r="G906">
            <v>281.89999999999998</v>
          </cell>
          <cell r="H906">
            <v>0</v>
          </cell>
          <cell r="I906">
            <v>281.89999999999998</v>
          </cell>
          <cell r="J906">
            <v>0</v>
          </cell>
        </row>
        <row r="907">
          <cell r="A907">
            <v>592030</v>
          </cell>
          <cell r="B907">
            <v>59</v>
          </cell>
          <cell r="C907">
            <v>161.5</v>
          </cell>
          <cell r="D907" t="str">
            <v>Exploración Integral Lankahuasa</v>
          </cell>
          <cell r="E907">
            <v>2030</v>
          </cell>
          <cell r="F907">
            <v>2.63</v>
          </cell>
          <cell r="G907">
            <v>219.36</v>
          </cell>
          <cell r="H907">
            <v>0</v>
          </cell>
          <cell r="I907">
            <v>219.36</v>
          </cell>
          <cell r="J907">
            <v>0</v>
          </cell>
        </row>
        <row r="908">
          <cell r="A908">
            <v>592031</v>
          </cell>
          <cell r="B908">
            <v>59</v>
          </cell>
          <cell r="C908">
            <v>161.5</v>
          </cell>
          <cell r="D908" t="str">
            <v>Exploración Integral Lankahuasa</v>
          </cell>
          <cell r="E908">
            <v>2031</v>
          </cell>
          <cell r="F908">
            <v>2.38</v>
          </cell>
          <cell r="G908">
            <v>171.74</v>
          </cell>
          <cell r="H908">
            <v>0</v>
          </cell>
          <cell r="I908">
            <v>171.74</v>
          </cell>
          <cell r="J908">
            <v>0</v>
          </cell>
        </row>
        <row r="909">
          <cell r="A909">
            <v>592032</v>
          </cell>
          <cell r="B909">
            <v>59</v>
          </cell>
          <cell r="C909">
            <v>161.5</v>
          </cell>
          <cell r="D909" t="str">
            <v>Exploración Integral Lankahuasa</v>
          </cell>
          <cell r="E909">
            <v>2032</v>
          </cell>
          <cell r="F909">
            <v>2.15</v>
          </cell>
          <cell r="G909">
            <v>135.37</v>
          </cell>
          <cell r="H909">
            <v>0</v>
          </cell>
          <cell r="I909">
            <v>135.37</v>
          </cell>
          <cell r="J909">
            <v>0</v>
          </cell>
        </row>
        <row r="910">
          <cell r="A910">
            <v>592033</v>
          </cell>
          <cell r="B910">
            <v>59</v>
          </cell>
          <cell r="C910">
            <v>161.5</v>
          </cell>
          <cell r="D910" t="str">
            <v>Exploración Integral Lankahuasa</v>
          </cell>
          <cell r="E910">
            <v>2033</v>
          </cell>
          <cell r="F910">
            <v>1.94</v>
          </cell>
          <cell r="G910">
            <v>111.9</v>
          </cell>
          <cell r="H910">
            <v>0</v>
          </cell>
          <cell r="I910">
            <v>111.9</v>
          </cell>
          <cell r="J910">
            <v>0</v>
          </cell>
        </row>
        <row r="911">
          <cell r="A911">
            <v>592034</v>
          </cell>
          <cell r="B911">
            <v>59</v>
          </cell>
          <cell r="C911">
            <v>161.5</v>
          </cell>
          <cell r="D911" t="str">
            <v>Exploración Integral Lankahuasa</v>
          </cell>
          <cell r="E911">
            <v>2034</v>
          </cell>
          <cell r="F911">
            <v>1.75</v>
          </cell>
          <cell r="G911">
            <v>90.25</v>
          </cell>
          <cell r="H911">
            <v>0</v>
          </cell>
          <cell r="I911">
            <v>90.25</v>
          </cell>
          <cell r="J911">
            <v>0</v>
          </cell>
        </row>
        <row r="912">
          <cell r="A912">
            <v>592035</v>
          </cell>
          <cell r="B912">
            <v>59</v>
          </cell>
          <cell r="C912">
            <v>161.5</v>
          </cell>
          <cell r="D912" t="str">
            <v>Exploración Integral Lankahuasa</v>
          </cell>
          <cell r="E912">
            <v>2035</v>
          </cell>
          <cell r="F912">
            <v>1.58</v>
          </cell>
          <cell r="G912">
            <v>70.27</v>
          </cell>
          <cell r="H912">
            <v>0</v>
          </cell>
          <cell r="I912">
            <v>70.27</v>
          </cell>
          <cell r="J912">
            <v>0</v>
          </cell>
        </row>
        <row r="913">
          <cell r="A913">
            <v>592036</v>
          </cell>
          <cell r="B913">
            <v>59</v>
          </cell>
          <cell r="C913">
            <v>161.5</v>
          </cell>
          <cell r="D913" t="str">
            <v>Exploración Integral Lankahuasa</v>
          </cell>
          <cell r="E913">
            <v>2036</v>
          </cell>
          <cell r="F913">
            <v>1.43</v>
          </cell>
          <cell r="G913">
            <v>62.879999999999995</v>
          </cell>
          <cell r="H913">
            <v>0</v>
          </cell>
          <cell r="I913">
            <v>62.879999999999995</v>
          </cell>
          <cell r="J913">
            <v>0</v>
          </cell>
        </row>
        <row r="914">
          <cell r="A914">
            <v>592037</v>
          </cell>
          <cell r="B914">
            <v>59</v>
          </cell>
          <cell r="C914">
            <v>161.5</v>
          </cell>
          <cell r="D914" t="str">
            <v>Exploración Integral Lankahuasa</v>
          </cell>
          <cell r="E914">
            <v>2037</v>
          </cell>
          <cell r="F914">
            <v>1.29</v>
          </cell>
          <cell r="G914">
            <v>64.17</v>
          </cell>
          <cell r="H914">
            <v>0</v>
          </cell>
          <cell r="I914">
            <v>64.17</v>
          </cell>
          <cell r="J914">
            <v>0</v>
          </cell>
        </row>
        <row r="915">
          <cell r="A915">
            <v>592038</v>
          </cell>
          <cell r="B915">
            <v>59</v>
          </cell>
          <cell r="C915">
            <v>161.5</v>
          </cell>
          <cell r="D915" t="str">
            <v>Exploración Integral Lankahuasa</v>
          </cell>
          <cell r="E915">
            <v>2038</v>
          </cell>
          <cell r="F915">
            <v>1.1599999999999999</v>
          </cell>
          <cell r="G915">
            <v>53.06</v>
          </cell>
          <cell r="H915">
            <v>0</v>
          </cell>
          <cell r="I915">
            <v>53.06</v>
          </cell>
          <cell r="J915">
            <v>0</v>
          </cell>
        </row>
        <row r="916">
          <cell r="A916">
            <v>592039</v>
          </cell>
          <cell r="B916">
            <v>59</v>
          </cell>
          <cell r="C916">
            <v>161.5</v>
          </cell>
          <cell r="D916" t="str">
            <v>Exploración Integral Lankahuasa</v>
          </cell>
          <cell r="E916">
            <v>2039</v>
          </cell>
          <cell r="F916">
            <v>1.05</v>
          </cell>
          <cell r="G916">
            <v>40.28</v>
          </cell>
          <cell r="H916">
            <v>0</v>
          </cell>
          <cell r="I916">
            <v>40.28</v>
          </cell>
          <cell r="J916">
            <v>0</v>
          </cell>
        </row>
        <row r="917">
          <cell r="A917">
            <v>592040</v>
          </cell>
          <cell r="B917">
            <v>59</v>
          </cell>
          <cell r="C917">
            <v>161.5</v>
          </cell>
          <cell r="D917" t="str">
            <v>Exploración Integral Lankahuasa</v>
          </cell>
          <cell r="E917">
            <v>2040</v>
          </cell>
          <cell r="F917">
            <v>0.94</v>
          </cell>
          <cell r="G917">
            <v>30.12</v>
          </cell>
          <cell r="H917">
            <v>0</v>
          </cell>
          <cell r="I917">
            <v>30.12</v>
          </cell>
          <cell r="J917">
            <v>0</v>
          </cell>
        </row>
        <row r="918">
          <cell r="A918">
            <v>592041</v>
          </cell>
          <cell r="B918">
            <v>59</v>
          </cell>
          <cell r="C918">
            <v>161.5</v>
          </cell>
          <cell r="D918" t="str">
            <v>Exploración Integral Lankahuasa</v>
          </cell>
          <cell r="E918">
            <v>2041</v>
          </cell>
          <cell r="F918">
            <v>0.84</v>
          </cell>
          <cell r="G918">
            <v>22.94</v>
          </cell>
          <cell r="H918">
            <v>0</v>
          </cell>
          <cell r="I918">
            <v>22.94</v>
          </cell>
          <cell r="J918">
            <v>0</v>
          </cell>
        </row>
        <row r="919">
          <cell r="A919">
            <v>592042</v>
          </cell>
          <cell r="B919">
            <v>59</v>
          </cell>
          <cell r="C919">
            <v>161.5</v>
          </cell>
          <cell r="D919" t="str">
            <v>Exploración Integral Lankahuasa</v>
          </cell>
          <cell r="E919">
            <v>2042</v>
          </cell>
          <cell r="F919">
            <v>0.76</v>
          </cell>
          <cell r="G919">
            <v>17.350000000000001</v>
          </cell>
          <cell r="H919">
            <v>0</v>
          </cell>
          <cell r="I919">
            <v>17.350000000000001</v>
          </cell>
          <cell r="J919">
            <v>0</v>
          </cell>
        </row>
        <row r="920">
          <cell r="A920">
            <v>592043</v>
          </cell>
          <cell r="B920">
            <v>59</v>
          </cell>
          <cell r="C920">
            <v>161.5</v>
          </cell>
          <cell r="D920" t="str">
            <v>Exploración Integral Lankahuasa</v>
          </cell>
          <cell r="E920">
            <v>2043</v>
          </cell>
          <cell r="F920">
            <v>0.68</v>
          </cell>
          <cell r="G920">
            <v>13.43</v>
          </cell>
          <cell r="H920">
            <v>0</v>
          </cell>
          <cell r="I920">
            <v>13.43</v>
          </cell>
          <cell r="J920">
            <v>0</v>
          </cell>
        </row>
        <row r="921">
          <cell r="A921">
            <v>592044</v>
          </cell>
          <cell r="B921">
            <v>59</v>
          </cell>
          <cell r="C921">
            <v>161.5</v>
          </cell>
          <cell r="D921" t="str">
            <v>Exploración Integral Lankahuasa</v>
          </cell>
          <cell r="E921">
            <v>2044</v>
          </cell>
          <cell r="F921">
            <v>0.61</v>
          </cell>
          <cell r="G921">
            <v>10.239999999999998</v>
          </cell>
          <cell r="H921">
            <v>0</v>
          </cell>
          <cell r="I921">
            <v>10.239999999999998</v>
          </cell>
          <cell r="J921">
            <v>0</v>
          </cell>
        </row>
        <row r="922">
          <cell r="A922">
            <v>592045</v>
          </cell>
          <cell r="B922">
            <v>59</v>
          </cell>
          <cell r="C922">
            <v>161.5</v>
          </cell>
          <cell r="D922" t="str">
            <v>Exploración Integral Lankahuasa</v>
          </cell>
          <cell r="E922">
            <v>2045</v>
          </cell>
          <cell r="F922">
            <v>0.55000000000000004</v>
          </cell>
          <cell r="G922">
            <v>7.85</v>
          </cell>
          <cell r="H922">
            <v>0</v>
          </cell>
          <cell r="I922">
            <v>7.85</v>
          </cell>
          <cell r="J922">
            <v>0</v>
          </cell>
        </row>
        <row r="923">
          <cell r="A923">
            <v>592046</v>
          </cell>
          <cell r="B923">
            <v>59</v>
          </cell>
          <cell r="C923">
            <v>161.5</v>
          </cell>
          <cell r="D923" t="str">
            <v>Exploración Integral Lankahuasa</v>
          </cell>
          <cell r="E923">
            <v>2046</v>
          </cell>
          <cell r="F923">
            <v>0.49</v>
          </cell>
          <cell r="G923">
            <v>6.75</v>
          </cell>
          <cell r="H923">
            <v>0</v>
          </cell>
          <cell r="I923">
            <v>6.75</v>
          </cell>
          <cell r="J923">
            <v>0</v>
          </cell>
        </row>
        <row r="924">
          <cell r="A924">
            <v>592047</v>
          </cell>
          <cell r="B924">
            <v>59</v>
          </cell>
          <cell r="C924">
            <v>161.5</v>
          </cell>
          <cell r="D924" t="str">
            <v>Exploración Integral Lankahuasa</v>
          </cell>
          <cell r="E924">
            <v>2047</v>
          </cell>
          <cell r="F924">
            <v>0.44</v>
          </cell>
          <cell r="G924">
            <v>7</v>
          </cell>
          <cell r="H924">
            <v>0</v>
          </cell>
          <cell r="I924">
            <v>7</v>
          </cell>
          <cell r="J924">
            <v>0</v>
          </cell>
        </row>
        <row r="925">
          <cell r="A925">
            <v>592048</v>
          </cell>
          <cell r="B925">
            <v>59</v>
          </cell>
          <cell r="C925">
            <v>161.5</v>
          </cell>
          <cell r="D925" t="str">
            <v>Exploración Integral Lankahuasa</v>
          </cell>
          <cell r="E925">
            <v>2048</v>
          </cell>
          <cell r="F925">
            <v>0.39</v>
          </cell>
          <cell r="G925">
            <v>5.46</v>
          </cell>
          <cell r="H925">
            <v>0</v>
          </cell>
          <cell r="I925">
            <v>5.46</v>
          </cell>
          <cell r="J925">
            <v>0</v>
          </cell>
        </row>
        <row r="926">
          <cell r="A926">
            <v>592049</v>
          </cell>
          <cell r="B926">
            <v>59</v>
          </cell>
          <cell r="C926">
            <v>161.5</v>
          </cell>
          <cell r="D926" t="str">
            <v>Exploración Integral Lankahuasa</v>
          </cell>
          <cell r="E926">
            <v>2049</v>
          </cell>
          <cell r="F926">
            <v>0.35</v>
          </cell>
          <cell r="G926">
            <v>4.1800000000000006</v>
          </cell>
          <cell r="H926">
            <v>0</v>
          </cell>
          <cell r="I926">
            <v>4.1800000000000006</v>
          </cell>
          <cell r="J926">
            <v>0</v>
          </cell>
        </row>
        <row r="927">
          <cell r="A927">
            <v>592050</v>
          </cell>
          <cell r="B927">
            <v>59</v>
          </cell>
          <cell r="C927">
            <v>161.5</v>
          </cell>
          <cell r="D927" t="str">
            <v>Exploración Integral Lankahuasa</v>
          </cell>
          <cell r="E927">
            <v>2050</v>
          </cell>
          <cell r="F927">
            <v>0.31</v>
          </cell>
          <cell r="G927">
            <v>3.16</v>
          </cell>
          <cell r="H927">
            <v>0</v>
          </cell>
          <cell r="I927">
            <v>3.16</v>
          </cell>
          <cell r="J927">
            <v>0</v>
          </cell>
        </row>
        <row r="928">
          <cell r="A928">
            <v>592051</v>
          </cell>
          <cell r="B928">
            <v>59</v>
          </cell>
          <cell r="C928">
            <v>161.5</v>
          </cell>
          <cell r="D928" t="str">
            <v>Exploración Integral Lankahuasa</v>
          </cell>
          <cell r="E928">
            <v>2051</v>
          </cell>
          <cell r="F928">
            <v>0.28000000000000003</v>
          </cell>
          <cell r="G928">
            <v>2.4299999999999997</v>
          </cell>
          <cell r="H928">
            <v>0</v>
          </cell>
          <cell r="I928">
            <v>2.4299999999999997</v>
          </cell>
          <cell r="J928">
            <v>0</v>
          </cell>
        </row>
        <row r="929">
          <cell r="A929">
            <v>592052</v>
          </cell>
          <cell r="B929">
            <v>59</v>
          </cell>
          <cell r="C929">
            <v>161.5</v>
          </cell>
          <cell r="D929" t="str">
            <v>Exploración Integral Lankahuasa</v>
          </cell>
          <cell r="E929">
            <v>2052</v>
          </cell>
          <cell r="F929">
            <v>0.25</v>
          </cell>
          <cell r="G929">
            <v>1.88</v>
          </cell>
          <cell r="H929">
            <v>0</v>
          </cell>
          <cell r="I929">
            <v>1.88</v>
          </cell>
          <cell r="J929">
            <v>0</v>
          </cell>
        </row>
        <row r="930">
          <cell r="A930">
            <v>592053</v>
          </cell>
          <cell r="B930">
            <v>59</v>
          </cell>
          <cell r="C930">
            <v>161.5</v>
          </cell>
          <cell r="D930" t="str">
            <v>Exploración Integral Lankahuasa</v>
          </cell>
          <cell r="E930">
            <v>2053</v>
          </cell>
          <cell r="F930">
            <v>0.22</v>
          </cell>
          <cell r="G930">
            <v>1.4</v>
          </cell>
          <cell r="H930">
            <v>0</v>
          </cell>
          <cell r="I930">
            <v>1.4</v>
          </cell>
          <cell r="J930">
            <v>0</v>
          </cell>
        </row>
        <row r="931">
          <cell r="A931">
            <v>592054</v>
          </cell>
          <cell r="B931">
            <v>59</v>
          </cell>
          <cell r="C931">
            <v>161.5</v>
          </cell>
          <cell r="D931" t="str">
            <v>Exploración Integral Lankahuasa</v>
          </cell>
          <cell r="E931">
            <v>2054</v>
          </cell>
          <cell r="F931">
            <v>0.19</v>
          </cell>
          <cell r="G931">
            <v>1.0899999999999999</v>
          </cell>
          <cell r="H931">
            <v>0</v>
          </cell>
          <cell r="I931">
            <v>1.0899999999999999</v>
          </cell>
          <cell r="J931">
            <v>0</v>
          </cell>
        </row>
        <row r="932">
          <cell r="A932">
            <v>592055</v>
          </cell>
          <cell r="B932">
            <v>59</v>
          </cell>
          <cell r="C932">
            <v>161.5</v>
          </cell>
          <cell r="D932" t="str">
            <v>Exploración Integral Lankahuasa</v>
          </cell>
          <cell r="E932">
            <v>2055</v>
          </cell>
          <cell r="F932">
            <v>0.17</v>
          </cell>
          <cell r="G932">
            <v>0.87</v>
          </cell>
          <cell r="H932">
            <v>0</v>
          </cell>
          <cell r="I932">
            <v>0.87</v>
          </cell>
          <cell r="J932">
            <v>0</v>
          </cell>
        </row>
        <row r="933">
          <cell r="A933">
            <v>592056</v>
          </cell>
          <cell r="B933">
            <v>59</v>
          </cell>
          <cell r="C933">
            <v>161.5</v>
          </cell>
          <cell r="D933" t="str">
            <v>Exploración Integral Lankahuasa</v>
          </cell>
          <cell r="E933">
            <v>2056</v>
          </cell>
          <cell r="F933">
            <v>0.15</v>
          </cell>
          <cell r="G933">
            <v>2.5299999999999998</v>
          </cell>
          <cell r="H933">
            <v>0</v>
          </cell>
          <cell r="I933">
            <v>2.5299999999999998</v>
          </cell>
          <cell r="J933">
            <v>0</v>
          </cell>
        </row>
        <row r="934">
          <cell r="A934">
            <v>592057</v>
          </cell>
          <cell r="B934">
            <v>59</v>
          </cell>
          <cell r="C934">
            <v>161.5</v>
          </cell>
          <cell r="D934" t="str">
            <v>Exploración Integral Lankahuasa</v>
          </cell>
          <cell r="E934">
            <v>2057</v>
          </cell>
          <cell r="F934">
            <v>0.13</v>
          </cell>
          <cell r="G934">
            <v>2.25</v>
          </cell>
          <cell r="H934">
            <v>0</v>
          </cell>
          <cell r="I934">
            <v>2.25</v>
          </cell>
          <cell r="J934">
            <v>0</v>
          </cell>
        </row>
        <row r="935">
          <cell r="A935">
            <v>592058</v>
          </cell>
          <cell r="B935">
            <v>59</v>
          </cell>
          <cell r="C935">
            <v>161.5</v>
          </cell>
          <cell r="D935" t="str">
            <v>Exploración Integral Lankahuasa</v>
          </cell>
          <cell r="E935">
            <v>2058</v>
          </cell>
          <cell r="F935">
            <v>0.12</v>
          </cell>
          <cell r="G935">
            <v>1.8200000000000003</v>
          </cell>
          <cell r="H935">
            <v>0</v>
          </cell>
          <cell r="I935">
            <v>1.8200000000000003</v>
          </cell>
          <cell r="J935">
            <v>0</v>
          </cell>
        </row>
        <row r="936">
          <cell r="A936">
            <v>592059</v>
          </cell>
          <cell r="B936">
            <v>59</v>
          </cell>
          <cell r="C936">
            <v>161.5</v>
          </cell>
          <cell r="D936" t="str">
            <v>Exploración Integral Lankahuasa</v>
          </cell>
          <cell r="E936">
            <v>2059</v>
          </cell>
          <cell r="F936">
            <v>0.1</v>
          </cell>
          <cell r="G936">
            <v>1.4800000000000002</v>
          </cell>
          <cell r="H936">
            <v>0</v>
          </cell>
          <cell r="I936">
            <v>1.4800000000000002</v>
          </cell>
          <cell r="J936">
            <v>0</v>
          </cell>
        </row>
        <row r="937">
          <cell r="A937">
            <v>602011</v>
          </cell>
          <cell r="B937">
            <v>60</v>
          </cell>
          <cell r="C937">
            <v>117</v>
          </cell>
          <cell r="D937" t="str">
            <v>Exploración Incorporación de Reservas Litoral de Tabasco Terrestre</v>
          </cell>
          <cell r="E937">
            <v>2011</v>
          </cell>
          <cell r="F937">
            <v>0</v>
          </cell>
          <cell r="G937">
            <v>0</v>
          </cell>
          <cell r="H937">
            <v>0</v>
          </cell>
          <cell r="I937">
            <v>0</v>
          </cell>
          <cell r="J937">
            <v>0</v>
          </cell>
        </row>
        <row r="938">
          <cell r="A938">
            <v>602012</v>
          </cell>
          <cell r="B938">
            <v>60</v>
          </cell>
          <cell r="C938">
            <v>117</v>
          </cell>
          <cell r="D938" t="str">
            <v>Exploración Incorporación de Reservas Litoral de Tabasco Terrestre</v>
          </cell>
          <cell r="E938">
            <v>2012</v>
          </cell>
          <cell r="F938">
            <v>0</v>
          </cell>
          <cell r="G938">
            <v>0</v>
          </cell>
          <cell r="H938">
            <v>0</v>
          </cell>
          <cell r="I938">
            <v>0</v>
          </cell>
          <cell r="J938">
            <v>0</v>
          </cell>
        </row>
        <row r="939">
          <cell r="A939">
            <v>602013</v>
          </cell>
          <cell r="B939">
            <v>60</v>
          </cell>
          <cell r="C939">
            <v>117</v>
          </cell>
          <cell r="D939" t="str">
            <v>Exploración Incorporación de Reservas Litoral de Tabasco Terrestre</v>
          </cell>
          <cell r="E939">
            <v>2013</v>
          </cell>
          <cell r="F939">
            <v>0.62063999999999997</v>
          </cell>
          <cell r="G939">
            <v>4.5652400000000002</v>
          </cell>
          <cell r="H939">
            <v>4.5652400000000002</v>
          </cell>
          <cell r="I939">
            <v>0</v>
          </cell>
          <cell r="J939">
            <v>0.65856000000000003</v>
          </cell>
        </row>
        <row r="940">
          <cell r="A940">
            <v>602014</v>
          </cell>
          <cell r="B940">
            <v>60</v>
          </cell>
          <cell r="C940">
            <v>117</v>
          </cell>
          <cell r="D940" t="str">
            <v>Exploración Incorporación de Reservas Litoral de Tabasco Terrestre</v>
          </cell>
          <cell r="E940">
            <v>2014</v>
          </cell>
          <cell r="F940">
            <v>2.54793</v>
          </cell>
          <cell r="G940">
            <v>18.741599999999998</v>
          </cell>
          <cell r="H940">
            <v>18.741599999999998</v>
          </cell>
          <cell r="I940">
            <v>0</v>
          </cell>
          <cell r="J940">
            <v>2.7035999999999998</v>
          </cell>
        </row>
        <row r="941">
          <cell r="A941">
            <v>602015</v>
          </cell>
          <cell r="B941">
            <v>60</v>
          </cell>
          <cell r="C941">
            <v>117</v>
          </cell>
          <cell r="D941" t="str">
            <v>Exploración Incorporación de Reservas Litoral de Tabasco Terrestre</v>
          </cell>
          <cell r="E941">
            <v>2015</v>
          </cell>
          <cell r="F941">
            <v>3.61714</v>
          </cell>
          <cell r="G941">
            <v>26.606400000000001</v>
          </cell>
          <cell r="H941">
            <v>26.606400000000001</v>
          </cell>
          <cell r="I941">
            <v>0</v>
          </cell>
          <cell r="J941">
            <v>3.8381500000000002</v>
          </cell>
        </row>
        <row r="942">
          <cell r="A942">
            <v>602016</v>
          </cell>
          <cell r="B942">
            <v>60</v>
          </cell>
          <cell r="C942">
            <v>117</v>
          </cell>
          <cell r="D942" t="str">
            <v>Exploración Incorporación de Reservas Litoral de Tabasco Terrestre</v>
          </cell>
          <cell r="E942">
            <v>2016</v>
          </cell>
          <cell r="F942">
            <v>4.5584100000000003</v>
          </cell>
          <cell r="G942">
            <v>31.735299999999999</v>
          </cell>
          <cell r="H942">
            <v>31.735299999999999</v>
          </cell>
          <cell r="I942">
            <v>0</v>
          </cell>
          <cell r="J942">
            <v>4.5525799999999998</v>
          </cell>
        </row>
        <row r="943">
          <cell r="A943">
            <v>602017</v>
          </cell>
          <cell r="B943">
            <v>60</v>
          </cell>
          <cell r="C943">
            <v>117</v>
          </cell>
          <cell r="D943" t="str">
            <v>Exploración Incorporación de Reservas Litoral de Tabasco Terrestre</v>
          </cell>
          <cell r="E943">
            <v>2017</v>
          </cell>
          <cell r="F943">
            <v>6.3651400000000002</v>
          </cell>
          <cell r="G943">
            <v>38.232999999999997</v>
          </cell>
          <cell r="H943">
            <v>38.232999999999997</v>
          </cell>
          <cell r="I943">
            <v>0</v>
          </cell>
          <cell r="J943">
            <v>5.30619</v>
          </cell>
        </row>
        <row r="944">
          <cell r="A944">
            <v>602018</v>
          </cell>
          <cell r="B944">
            <v>60</v>
          </cell>
          <cell r="C944">
            <v>117</v>
          </cell>
          <cell r="D944" t="str">
            <v>Exploración Incorporación de Reservas Litoral de Tabasco Terrestre</v>
          </cell>
          <cell r="E944">
            <v>2018</v>
          </cell>
          <cell r="F944">
            <v>10.694949999999999</v>
          </cell>
          <cell r="G944">
            <v>59.795520000000003</v>
          </cell>
          <cell r="H944">
            <v>59.795520000000003</v>
          </cell>
          <cell r="I944">
            <v>0</v>
          </cell>
          <cell r="J944">
            <v>7.8939199999999996</v>
          </cell>
        </row>
        <row r="945">
          <cell r="A945">
            <v>602019</v>
          </cell>
          <cell r="B945">
            <v>60</v>
          </cell>
          <cell r="C945">
            <v>117</v>
          </cell>
          <cell r="D945" t="str">
            <v>Exploración Incorporación de Reservas Litoral de Tabasco Terrestre</v>
          </cell>
          <cell r="E945">
            <v>2019</v>
          </cell>
          <cell r="F945">
            <v>17.004599999999996</v>
          </cell>
          <cell r="G945">
            <v>89.686070000000001</v>
          </cell>
          <cell r="H945">
            <v>89.686070000000001</v>
          </cell>
          <cell r="I945">
            <v>0</v>
          </cell>
          <cell r="J945">
            <v>11.6449</v>
          </cell>
        </row>
        <row r="946">
          <cell r="A946">
            <v>602020</v>
          </cell>
          <cell r="B946">
            <v>60</v>
          </cell>
          <cell r="C946">
            <v>117</v>
          </cell>
          <cell r="D946" t="str">
            <v>Exploración Incorporación de Reservas Litoral de Tabasco Terrestre</v>
          </cell>
          <cell r="E946">
            <v>2020</v>
          </cell>
          <cell r="F946">
            <v>21.083919999999999</v>
          </cell>
          <cell r="G946">
            <v>106.89937999999999</v>
          </cell>
          <cell r="H946">
            <v>106.89937999999999</v>
          </cell>
          <cell r="I946">
            <v>0</v>
          </cell>
          <cell r="J946">
            <v>13.65094</v>
          </cell>
        </row>
        <row r="947">
          <cell r="A947">
            <v>602021</v>
          </cell>
          <cell r="B947">
            <v>60</v>
          </cell>
          <cell r="C947">
            <v>117</v>
          </cell>
          <cell r="D947" t="str">
            <v>Exploración Incorporación de Reservas Litoral de Tabasco Terrestre</v>
          </cell>
          <cell r="E947">
            <v>2021</v>
          </cell>
          <cell r="F947">
            <v>21.983080000000001</v>
          </cell>
          <cell r="G947">
            <v>110.48270000000001</v>
          </cell>
          <cell r="H947">
            <v>110.48270000000001</v>
          </cell>
          <cell r="I947">
            <v>0</v>
          </cell>
          <cell r="J947">
            <v>14.004620000000001</v>
          </cell>
        </row>
        <row r="948">
          <cell r="A948">
            <v>602022</v>
          </cell>
          <cell r="B948">
            <v>60</v>
          </cell>
          <cell r="C948">
            <v>117</v>
          </cell>
          <cell r="D948" t="str">
            <v>Exploración Incorporación de Reservas Litoral de Tabasco Terrestre</v>
          </cell>
          <cell r="E948">
            <v>2022</v>
          </cell>
          <cell r="F948">
            <v>20.45635</v>
          </cell>
          <cell r="G948">
            <v>103.69240000000001</v>
          </cell>
          <cell r="H948">
            <v>103.69240000000001</v>
          </cell>
          <cell r="I948">
            <v>0</v>
          </cell>
          <cell r="J948">
            <v>13.163959999999999</v>
          </cell>
        </row>
        <row r="949">
          <cell r="A949">
            <v>602023</v>
          </cell>
          <cell r="B949">
            <v>60</v>
          </cell>
          <cell r="C949">
            <v>117</v>
          </cell>
          <cell r="D949" t="str">
            <v>Exploración Incorporación de Reservas Litoral de Tabasco Terrestre</v>
          </cell>
          <cell r="E949">
            <v>2023</v>
          </cell>
          <cell r="F949">
            <v>17.92023</v>
          </cell>
          <cell r="G949">
            <v>91.247029999999995</v>
          </cell>
          <cell r="H949">
            <v>91.247029999999995</v>
          </cell>
          <cell r="I949">
            <v>0</v>
          </cell>
          <cell r="J949">
            <v>11.58975</v>
          </cell>
        </row>
        <row r="950">
          <cell r="A950">
            <v>602024</v>
          </cell>
          <cell r="B950">
            <v>60</v>
          </cell>
          <cell r="C950">
            <v>117</v>
          </cell>
          <cell r="D950" t="str">
            <v>Exploración Incorporación de Reservas Litoral de Tabasco Terrestre</v>
          </cell>
          <cell r="E950">
            <v>2024</v>
          </cell>
          <cell r="F950">
            <v>15.43047</v>
          </cell>
          <cell r="G950">
            <v>79.207260000000005</v>
          </cell>
          <cell r="H950">
            <v>79.207260000000005</v>
          </cell>
          <cell r="I950">
            <v>0</v>
          </cell>
          <cell r="J950">
            <v>10.074590000000001</v>
          </cell>
        </row>
        <row r="951">
          <cell r="A951">
            <v>602025</v>
          </cell>
          <cell r="B951">
            <v>60</v>
          </cell>
          <cell r="C951">
            <v>117</v>
          </cell>
          <cell r="D951" t="str">
            <v>Exploración Incorporación de Reservas Litoral de Tabasco Terrestre</v>
          </cell>
          <cell r="E951">
            <v>2025</v>
          </cell>
          <cell r="F951">
            <v>13.195489999999999</v>
          </cell>
          <cell r="G951">
            <v>68.362719999999996</v>
          </cell>
          <cell r="H951">
            <v>68.362719999999996</v>
          </cell>
          <cell r="I951">
            <v>0</v>
          </cell>
          <cell r="J951">
            <v>8.6739099999999993</v>
          </cell>
        </row>
        <row r="952">
          <cell r="A952">
            <v>602026</v>
          </cell>
          <cell r="B952">
            <v>60</v>
          </cell>
          <cell r="C952">
            <v>117</v>
          </cell>
          <cell r="D952" t="str">
            <v>Exploración Incorporación de Reservas Litoral de Tabasco Terrestre</v>
          </cell>
          <cell r="E952">
            <v>2026</v>
          </cell>
          <cell r="F952">
            <v>11.456289999999999</v>
          </cell>
          <cell r="G952">
            <v>59.918729999999996</v>
          </cell>
          <cell r="H952">
            <v>59.918729999999996</v>
          </cell>
          <cell r="I952">
            <v>0</v>
          </cell>
          <cell r="J952">
            <v>7.5575400000000004</v>
          </cell>
        </row>
        <row r="953">
          <cell r="A953">
            <v>602027</v>
          </cell>
          <cell r="B953">
            <v>60</v>
          </cell>
          <cell r="C953">
            <v>117</v>
          </cell>
          <cell r="D953" t="str">
            <v>Exploración Incorporación de Reservas Litoral de Tabasco Terrestre</v>
          </cell>
          <cell r="E953">
            <v>2027</v>
          </cell>
          <cell r="F953">
            <v>9.707790000000001</v>
          </cell>
          <cell r="G953">
            <v>50.992089999999997</v>
          </cell>
          <cell r="H953">
            <v>50.992089999999997</v>
          </cell>
          <cell r="I953">
            <v>0</v>
          </cell>
          <cell r="J953">
            <v>6.4187700000000003</v>
          </cell>
        </row>
        <row r="954">
          <cell r="A954">
            <v>602028</v>
          </cell>
          <cell r="B954">
            <v>60</v>
          </cell>
          <cell r="C954">
            <v>117</v>
          </cell>
          <cell r="D954" t="str">
            <v>Exploración Incorporación de Reservas Litoral de Tabasco Terrestre</v>
          </cell>
          <cell r="E954">
            <v>2028</v>
          </cell>
          <cell r="F954">
            <v>8.4330599999999993</v>
          </cell>
          <cell r="G954">
            <v>44.609139999999996</v>
          </cell>
          <cell r="H954">
            <v>44.609139999999996</v>
          </cell>
          <cell r="I954">
            <v>0</v>
          </cell>
          <cell r="J954">
            <v>5.5818300000000001</v>
          </cell>
        </row>
        <row r="955">
          <cell r="A955">
            <v>602029</v>
          </cell>
          <cell r="B955">
            <v>60</v>
          </cell>
          <cell r="C955">
            <v>117</v>
          </cell>
          <cell r="D955" t="str">
            <v>Exploración Incorporación de Reservas Litoral de Tabasco Terrestre</v>
          </cell>
          <cell r="E955">
            <v>2029</v>
          </cell>
          <cell r="F955">
            <v>7.4429300000000005</v>
          </cell>
          <cell r="G955">
            <v>39.680959999999999</v>
          </cell>
          <cell r="H955">
            <v>39.680959999999999</v>
          </cell>
          <cell r="I955">
            <v>0</v>
          </cell>
          <cell r="J955">
            <v>4.9536900000000008</v>
          </cell>
        </row>
        <row r="956">
          <cell r="A956">
            <v>602030</v>
          </cell>
          <cell r="B956">
            <v>60</v>
          </cell>
          <cell r="C956">
            <v>117</v>
          </cell>
          <cell r="D956" t="str">
            <v>Exploración Incorporación de Reservas Litoral de Tabasco Terrestre</v>
          </cell>
          <cell r="E956">
            <v>2030</v>
          </cell>
          <cell r="F956">
            <v>6.3370499999999996</v>
          </cell>
          <cell r="G956">
            <v>33.871549999999999</v>
          </cell>
          <cell r="H956">
            <v>33.871549999999999</v>
          </cell>
          <cell r="I956">
            <v>0</v>
          </cell>
          <cell r="J956">
            <v>4.2264900000000001</v>
          </cell>
        </row>
        <row r="957">
          <cell r="A957">
            <v>602031</v>
          </cell>
          <cell r="B957">
            <v>60</v>
          </cell>
          <cell r="C957">
            <v>117</v>
          </cell>
          <cell r="D957" t="str">
            <v>Exploración Incorporación de Reservas Litoral de Tabasco Terrestre</v>
          </cell>
          <cell r="E957">
            <v>2031</v>
          </cell>
          <cell r="F957">
            <v>5.3318300000000001</v>
          </cell>
          <cell r="G957">
            <v>28.513900000000003</v>
          </cell>
          <cell r="H957">
            <v>28.513900000000003</v>
          </cell>
          <cell r="I957">
            <v>0</v>
          </cell>
          <cell r="J957">
            <v>3.5572400000000002</v>
          </cell>
        </row>
        <row r="958">
          <cell r="A958">
            <v>602032</v>
          </cell>
          <cell r="B958">
            <v>60</v>
          </cell>
          <cell r="C958">
            <v>117</v>
          </cell>
          <cell r="D958" t="str">
            <v>Exploración Incorporación de Reservas Litoral de Tabasco Terrestre</v>
          </cell>
          <cell r="E958">
            <v>2032</v>
          </cell>
          <cell r="F958">
            <v>4.4712200000000006</v>
          </cell>
          <cell r="G958">
            <v>23.912589999999998</v>
          </cell>
          <cell r="H958">
            <v>23.912589999999998</v>
          </cell>
          <cell r="I958">
            <v>0</v>
          </cell>
          <cell r="J958">
            <v>2.9829600000000003</v>
          </cell>
        </row>
        <row r="959">
          <cell r="A959">
            <v>602033</v>
          </cell>
          <cell r="B959">
            <v>60</v>
          </cell>
          <cell r="C959">
            <v>117</v>
          </cell>
          <cell r="D959" t="str">
            <v>Exploración Incorporación de Reservas Litoral de Tabasco Terrestre</v>
          </cell>
          <cell r="E959">
            <v>2033</v>
          </cell>
          <cell r="F959">
            <v>3.7488999999999999</v>
          </cell>
          <cell r="G959">
            <v>20.047269999999997</v>
          </cell>
          <cell r="H959">
            <v>20.047269999999997</v>
          </cell>
          <cell r="I959">
            <v>0</v>
          </cell>
          <cell r="J959">
            <v>2.5001899999999999</v>
          </cell>
        </row>
        <row r="960">
          <cell r="A960">
            <v>602034</v>
          </cell>
          <cell r="B960">
            <v>60</v>
          </cell>
          <cell r="C960">
            <v>117</v>
          </cell>
          <cell r="D960" t="str">
            <v>Exploración Incorporación de Reservas Litoral de Tabasco Terrestre</v>
          </cell>
          <cell r="E960">
            <v>2034</v>
          </cell>
          <cell r="F960">
            <v>3.1446000000000005</v>
          </cell>
          <cell r="G960">
            <v>16.796090000000003</v>
          </cell>
          <cell r="H960">
            <v>16.796090000000003</v>
          </cell>
          <cell r="I960">
            <v>0</v>
          </cell>
          <cell r="J960">
            <v>2.0957699999999999</v>
          </cell>
        </row>
        <row r="961">
          <cell r="A961">
            <v>602035</v>
          </cell>
          <cell r="B961">
            <v>60</v>
          </cell>
          <cell r="C961">
            <v>117</v>
          </cell>
          <cell r="D961" t="str">
            <v>Exploración Incorporación de Reservas Litoral de Tabasco Terrestre</v>
          </cell>
          <cell r="E961">
            <v>2035</v>
          </cell>
          <cell r="F961">
            <v>2.6436600000000001</v>
          </cell>
          <cell r="G961">
            <v>14.11547</v>
          </cell>
          <cell r="H961">
            <v>14.11547</v>
          </cell>
          <cell r="I961">
            <v>0</v>
          </cell>
          <cell r="J961">
            <v>1.7623000000000002</v>
          </cell>
        </row>
        <row r="962">
          <cell r="A962">
            <v>602036</v>
          </cell>
          <cell r="B962">
            <v>60</v>
          </cell>
          <cell r="C962">
            <v>117</v>
          </cell>
          <cell r="D962" t="str">
            <v>Exploración Incorporación de Reservas Litoral de Tabasco Terrestre</v>
          </cell>
          <cell r="E962">
            <v>2036</v>
          </cell>
          <cell r="F962">
            <v>2.2254899999999997</v>
          </cell>
          <cell r="G962">
            <v>11.87139</v>
          </cell>
          <cell r="H962">
            <v>11.87139</v>
          </cell>
          <cell r="I962">
            <v>0</v>
          </cell>
          <cell r="J962">
            <v>1.4818</v>
          </cell>
        </row>
        <row r="963">
          <cell r="A963">
            <v>602037</v>
          </cell>
          <cell r="B963">
            <v>60</v>
          </cell>
          <cell r="C963">
            <v>117</v>
          </cell>
          <cell r="D963" t="str">
            <v>Exploración Incorporación de Reservas Litoral de Tabasco Terrestre</v>
          </cell>
          <cell r="E963">
            <v>2037</v>
          </cell>
          <cell r="F963">
            <v>1.8763100000000001</v>
          </cell>
          <cell r="G963">
            <v>10.00883</v>
          </cell>
          <cell r="H963">
            <v>10.00883</v>
          </cell>
          <cell r="I963">
            <v>0</v>
          </cell>
          <cell r="J963">
            <v>1.2496799999999999</v>
          </cell>
        </row>
        <row r="964">
          <cell r="A964">
            <v>602038</v>
          </cell>
          <cell r="B964">
            <v>60</v>
          </cell>
          <cell r="C964">
            <v>117</v>
          </cell>
          <cell r="D964" t="str">
            <v>Exploración Incorporación de Reservas Litoral de Tabasco Terrestre</v>
          </cell>
          <cell r="E964">
            <v>2038</v>
          </cell>
          <cell r="F964">
            <v>1.58725</v>
          </cell>
          <cell r="G964">
            <v>8.4678500000000003</v>
          </cell>
          <cell r="H964">
            <v>8.4678500000000003</v>
          </cell>
          <cell r="I964">
            <v>0</v>
          </cell>
          <cell r="J964">
            <v>1.0575000000000001</v>
          </cell>
        </row>
        <row r="965">
          <cell r="A965">
            <v>602039</v>
          </cell>
          <cell r="B965">
            <v>60</v>
          </cell>
          <cell r="C965">
            <v>117</v>
          </cell>
          <cell r="D965" t="str">
            <v>Exploración Incorporación de Reservas Litoral de Tabasco Terrestre</v>
          </cell>
          <cell r="E965">
            <v>2039</v>
          </cell>
          <cell r="F965">
            <v>1.3403199999999997</v>
          </cell>
          <cell r="G965">
            <v>7.1343699999999997</v>
          </cell>
          <cell r="H965">
            <v>7.1343699999999997</v>
          </cell>
          <cell r="I965">
            <v>0</v>
          </cell>
          <cell r="J965">
            <v>0.89036999999999999</v>
          </cell>
        </row>
        <row r="966">
          <cell r="A966">
            <v>602040</v>
          </cell>
          <cell r="B966">
            <v>60</v>
          </cell>
          <cell r="C966">
            <v>117</v>
          </cell>
          <cell r="D966" t="str">
            <v>Exploración Incorporación de Reservas Litoral de Tabasco Terrestre</v>
          </cell>
          <cell r="E966">
            <v>2040</v>
          </cell>
          <cell r="F966">
            <v>1.1285000000000001</v>
          </cell>
          <cell r="G966">
            <v>5.9830699999999997</v>
          </cell>
          <cell r="H966">
            <v>5.9830699999999997</v>
          </cell>
          <cell r="I966">
            <v>0</v>
          </cell>
          <cell r="J966">
            <v>0.74589000000000005</v>
          </cell>
        </row>
        <row r="967">
          <cell r="A967">
            <v>602041</v>
          </cell>
          <cell r="B967">
            <v>60</v>
          </cell>
          <cell r="C967">
            <v>117</v>
          </cell>
          <cell r="D967" t="str">
            <v>Exploración Incorporación de Reservas Litoral de Tabasco Terrestre</v>
          </cell>
          <cell r="E967">
            <v>2041</v>
          </cell>
          <cell r="F967">
            <v>0.94392999999999994</v>
          </cell>
          <cell r="G967">
            <v>4.98752</v>
          </cell>
          <cell r="H967">
            <v>4.98752</v>
          </cell>
          <cell r="I967">
            <v>0</v>
          </cell>
          <cell r="J967">
            <v>0.62222</v>
          </cell>
        </row>
        <row r="968">
          <cell r="A968">
            <v>602042</v>
          </cell>
          <cell r="B968">
            <v>60</v>
          </cell>
          <cell r="C968">
            <v>117</v>
          </cell>
          <cell r="D968" t="str">
            <v>Exploración Incorporación de Reservas Litoral de Tabasco Terrestre</v>
          </cell>
          <cell r="E968">
            <v>2042</v>
          </cell>
          <cell r="F968">
            <v>0.79176000000000002</v>
          </cell>
          <cell r="G968">
            <v>4.1692400000000003</v>
          </cell>
          <cell r="H968">
            <v>4.1692400000000003</v>
          </cell>
          <cell r="I968">
            <v>0</v>
          </cell>
          <cell r="J968">
            <v>0.52058000000000004</v>
          </cell>
        </row>
        <row r="969">
          <cell r="A969">
            <v>602043</v>
          </cell>
          <cell r="B969">
            <v>60</v>
          </cell>
          <cell r="C969">
            <v>117</v>
          </cell>
          <cell r="D969" t="str">
            <v>Exploración Incorporación de Reservas Litoral de Tabasco Terrestre</v>
          </cell>
          <cell r="E969">
            <v>2043</v>
          </cell>
          <cell r="F969">
            <v>0.66720000000000002</v>
          </cell>
          <cell r="G969">
            <v>3.5045899999999999</v>
          </cell>
          <cell r="H969">
            <v>3.5045899999999999</v>
          </cell>
          <cell r="I969">
            <v>0</v>
          </cell>
          <cell r="J969">
            <v>0.43802000000000002</v>
          </cell>
        </row>
        <row r="970">
          <cell r="A970">
            <v>602044</v>
          </cell>
          <cell r="B970">
            <v>60</v>
          </cell>
          <cell r="C970">
            <v>117</v>
          </cell>
          <cell r="D970" t="str">
            <v>Exploración Incorporación de Reservas Litoral de Tabasco Terrestre</v>
          </cell>
          <cell r="E970">
            <v>2044</v>
          </cell>
          <cell r="F970">
            <v>0.56237000000000004</v>
          </cell>
          <cell r="G970">
            <v>2.9465699999999999</v>
          </cell>
          <cell r="H970">
            <v>2.9465699999999999</v>
          </cell>
          <cell r="I970">
            <v>0</v>
          </cell>
          <cell r="J970">
            <v>0.36890999999999996</v>
          </cell>
        </row>
        <row r="971">
          <cell r="A971">
            <v>602045</v>
          </cell>
          <cell r="B971">
            <v>60</v>
          </cell>
          <cell r="C971">
            <v>117</v>
          </cell>
          <cell r="D971" t="str">
            <v>Exploración Incorporación de Reservas Litoral de Tabasco Terrestre</v>
          </cell>
          <cell r="E971">
            <v>2045</v>
          </cell>
          <cell r="F971">
            <v>0.47946</v>
          </cell>
          <cell r="G971">
            <v>2.5121599999999997</v>
          </cell>
          <cell r="H971">
            <v>2.5121599999999997</v>
          </cell>
          <cell r="I971">
            <v>0</v>
          </cell>
          <cell r="J971">
            <v>0.31476999999999999</v>
          </cell>
        </row>
        <row r="972">
          <cell r="A972">
            <v>602046</v>
          </cell>
          <cell r="B972">
            <v>60</v>
          </cell>
          <cell r="C972">
            <v>117</v>
          </cell>
          <cell r="D972" t="str">
            <v>Exploración Incorporación de Reservas Litoral de Tabasco Terrestre</v>
          </cell>
          <cell r="E972">
            <v>2046</v>
          </cell>
          <cell r="F972">
            <v>0.40826000000000001</v>
          </cell>
          <cell r="G972">
            <v>2.1414</v>
          </cell>
          <cell r="H972">
            <v>2.1414</v>
          </cell>
          <cell r="I972">
            <v>0</v>
          </cell>
          <cell r="J972">
            <v>0.26830999999999999</v>
          </cell>
        </row>
        <row r="973">
          <cell r="A973">
            <v>602047</v>
          </cell>
          <cell r="B973">
            <v>60</v>
          </cell>
          <cell r="C973">
            <v>117</v>
          </cell>
          <cell r="D973" t="str">
            <v>Exploración Incorporación de Reservas Litoral de Tabasco Terrestre</v>
          </cell>
          <cell r="E973">
            <v>2047</v>
          </cell>
          <cell r="F973">
            <v>0.34914999999999996</v>
          </cell>
          <cell r="G973">
            <v>1.8364600000000002</v>
          </cell>
          <cell r="H973">
            <v>1.8364600000000002</v>
          </cell>
          <cell r="I973">
            <v>0</v>
          </cell>
          <cell r="J973">
            <v>0.23013</v>
          </cell>
        </row>
        <row r="974">
          <cell r="A974">
            <v>602048</v>
          </cell>
          <cell r="B974">
            <v>60</v>
          </cell>
          <cell r="C974">
            <v>117</v>
          </cell>
          <cell r="D974" t="str">
            <v>Exploración Incorporación de Reservas Litoral de Tabasco Terrestre</v>
          </cell>
          <cell r="E974">
            <v>2048</v>
          </cell>
          <cell r="F974">
            <v>0.29680000000000001</v>
          </cell>
          <cell r="G974">
            <v>1.5632200000000001</v>
          </cell>
          <cell r="H974">
            <v>1.5632200000000001</v>
          </cell>
          <cell r="I974">
            <v>0</v>
          </cell>
          <cell r="J974">
            <v>0.19572999999999999</v>
          </cell>
        </row>
        <row r="975">
          <cell r="A975">
            <v>602049</v>
          </cell>
          <cell r="B975">
            <v>60</v>
          </cell>
          <cell r="C975">
            <v>117</v>
          </cell>
          <cell r="D975" t="str">
            <v>Exploración Incorporación de Reservas Litoral de Tabasco Terrestre</v>
          </cell>
          <cell r="E975">
            <v>2049</v>
          </cell>
          <cell r="F975">
            <v>0.25145999999999996</v>
          </cell>
          <cell r="G975">
            <v>1.3219400000000001</v>
          </cell>
          <cell r="H975">
            <v>1.3219400000000001</v>
          </cell>
          <cell r="I975">
            <v>0</v>
          </cell>
          <cell r="J975">
            <v>0.16513</v>
          </cell>
        </row>
        <row r="976">
          <cell r="A976">
            <v>602050</v>
          </cell>
          <cell r="B976">
            <v>60</v>
          </cell>
          <cell r="C976">
            <v>117</v>
          </cell>
          <cell r="D976" t="str">
            <v>Exploración Incorporación de Reservas Litoral de Tabasco Terrestre</v>
          </cell>
          <cell r="E976">
            <v>2050</v>
          </cell>
          <cell r="F976">
            <v>0.21575999999999995</v>
          </cell>
          <cell r="G976">
            <v>1.1373</v>
          </cell>
          <cell r="H976">
            <v>1.1373</v>
          </cell>
          <cell r="I976">
            <v>0</v>
          </cell>
          <cell r="J976">
            <v>0.14194000000000001</v>
          </cell>
        </row>
        <row r="977">
          <cell r="A977">
            <v>602051</v>
          </cell>
          <cell r="B977">
            <v>60</v>
          </cell>
          <cell r="C977">
            <v>117</v>
          </cell>
          <cell r="D977" t="str">
            <v>Exploración Incorporación de Reservas Litoral de Tabasco Terrestre</v>
          </cell>
          <cell r="E977">
            <v>2051</v>
          </cell>
          <cell r="F977">
            <v>0.18661999999999998</v>
          </cell>
          <cell r="G977">
            <v>0.98668999999999996</v>
          </cell>
          <cell r="H977">
            <v>0.98668999999999996</v>
          </cell>
          <cell r="I977">
            <v>0</v>
          </cell>
          <cell r="J977">
            <v>0.12318</v>
          </cell>
        </row>
        <row r="978">
          <cell r="A978">
            <v>602052</v>
          </cell>
          <cell r="B978">
            <v>60</v>
          </cell>
          <cell r="C978">
            <v>117</v>
          </cell>
          <cell r="D978" t="str">
            <v>Exploración Incorporación de Reservas Litoral de Tabasco Terrestre</v>
          </cell>
          <cell r="E978">
            <v>2052</v>
          </cell>
          <cell r="F978">
            <v>0.16211</v>
          </cell>
          <cell r="G978">
            <v>0.85941999999999985</v>
          </cell>
          <cell r="H978">
            <v>0.85941999999999985</v>
          </cell>
          <cell r="I978">
            <v>0</v>
          </cell>
          <cell r="J978">
            <v>0.10738</v>
          </cell>
        </row>
        <row r="979">
          <cell r="A979">
            <v>602053</v>
          </cell>
          <cell r="B979">
            <v>60</v>
          </cell>
          <cell r="C979">
            <v>117</v>
          </cell>
          <cell r="D979" t="str">
            <v>Exploración Incorporación de Reservas Litoral de Tabasco Terrestre</v>
          </cell>
          <cell r="E979">
            <v>2053</v>
          </cell>
          <cell r="F979">
            <v>0.13922000000000001</v>
          </cell>
          <cell r="G979">
            <v>0.73930000000000007</v>
          </cell>
          <cell r="H979">
            <v>0.73930000000000007</v>
          </cell>
          <cell r="I979">
            <v>0</v>
          </cell>
          <cell r="J979">
            <v>9.2499999999999999E-2</v>
          </cell>
        </row>
        <row r="980">
          <cell r="A980">
            <v>602054</v>
          </cell>
          <cell r="B980">
            <v>60</v>
          </cell>
          <cell r="C980">
            <v>117</v>
          </cell>
          <cell r="D980" t="str">
            <v>Exploración Incorporación de Reservas Litoral de Tabasco Terrestre</v>
          </cell>
          <cell r="E980">
            <v>2054</v>
          </cell>
          <cell r="F980">
            <v>0.11738</v>
          </cell>
          <cell r="G980">
            <v>0.62366999999999995</v>
          </cell>
          <cell r="H980">
            <v>0.62366999999999995</v>
          </cell>
          <cell r="I980">
            <v>0</v>
          </cell>
          <cell r="J980">
            <v>7.8219999999999998E-2</v>
          </cell>
        </row>
        <row r="981">
          <cell r="A981">
            <v>602055</v>
          </cell>
          <cell r="B981">
            <v>60</v>
          </cell>
          <cell r="C981">
            <v>117</v>
          </cell>
          <cell r="D981" t="str">
            <v>Exploración Incorporación de Reservas Litoral de Tabasco Terrestre</v>
          </cell>
          <cell r="E981">
            <v>2055</v>
          </cell>
          <cell r="F981">
            <v>9.7399999999999987E-2</v>
          </cell>
          <cell r="G981">
            <v>0.51976999999999995</v>
          </cell>
          <cell r="H981">
            <v>0.51976999999999995</v>
          </cell>
          <cell r="I981">
            <v>0</v>
          </cell>
          <cell r="J981">
            <v>6.5390000000000004E-2</v>
          </cell>
        </row>
        <row r="982">
          <cell r="A982">
            <v>602056</v>
          </cell>
          <cell r="B982">
            <v>60</v>
          </cell>
          <cell r="C982">
            <v>117</v>
          </cell>
          <cell r="D982" t="str">
            <v>Exploración Incorporación de Reservas Litoral de Tabasco Terrestre</v>
          </cell>
          <cell r="E982">
            <v>2056</v>
          </cell>
          <cell r="F982">
            <v>7.886E-2</v>
          </cell>
          <cell r="G982">
            <v>0.42413000000000001</v>
          </cell>
          <cell r="H982">
            <v>0.42413000000000001</v>
          </cell>
          <cell r="I982">
            <v>0</v>
          </cell>
          <cell r="J982">
            <v>5.3590000000000006E-2</v>
          </cell>
        </row>
        <row r="983">
          <cell r="A983">
            <v>602057</v>
          </cell>
          <cell r="B983">
            <v>60</v>
          </cell>
          <cell r="C983">
            <v>117</v>
          </cell>
          <cell r="D983" t="str">
            <v>Exploración Incorporación de Reservas Litoral de Tabasco Terrestre</v>
          </cell>
          <cell r="E983">
            <v>2057</v>
          </cell>
          <cell r="F983">
            <v>5.8339999999999996E-2</v>
          </cell>
          <cell r="G983">
            <v>0.31896000000000002</v>
          </cell>
          <cell r="H983">
            <v>0.31896000000000002</v>
          </cell>
          <cell r="I983">
            <v>0</v>
          </cell>
          <cell r="J983">
            <v>4.0559999999999999E-2</v>
          </cell>
        </row>
        <row r="984">
          <cell r="A984">
            <v>602058</v>
          </cell>
          <cell r="B984">
            <v>60</v>
          </cell>
          <cell r="C984">
            <v>117</v>
          </cell>
          <cell r="D984" t="str">
            <v>Exploración Incorporación de Reservas Litoral de Tabasco Terrestre</v>
          </cell>
          <cell r="E984">
            <v>2058</v>
          </cell>
          <cell r="F984">
            <v>3.7839999999999999E-2</v>
          </cell>
          <cell r="G984">
            <v>0.21110000000000001</v>
          </cell>
          <cell r="H984">
            <v>0.21110000000000001</v>
          </cell>
          <cell r="I984">
            <v>0</v>
          </cell>
          <cell r="J984">
            <v>2.681E-2</v>
          </cell>
        </row>
        <row r="985">
          <cell r="A985">
            <v>602059</v>
          </cell>
          <cell r="B985">
            <v>60</v>
          </cell>
          <cell r="C985">
            <v>117</v>
          </cell>
          <cell r="D985" t="str">
            <v>Exploración Incorporación de Reservas Litoral de Tabasco Terrestre</v>
          </cell>
          <cell r="E985">
            <v>2059</v>
          </cell>
          <cell r="F985">
            <v>1.558E-2</v>
          </cell>
          <cell r="G985">
            <v>9.0240000000000001E-2</v>
          </cell>
          <cell r="H985">
            <v>9.0240000000000001E-2</v>
          </cell>
          <cell r="I985">
            <v>0</v>
          </cell>
          <cell r="J985">
            <v>1.1420000000000001E-2</v>
          </cell>
        </row>
        <row r="986">
          <cell r="A986">
            <v>612011</v>
          </cell>
          <cell r="B986">
            <v>61</v>
          </cell>
          <cell r="C986">
            <v>119</v>
          </cell>
          <cell r="D986" t="str">
            <v>Exploración Malpaso</v>
          </cell>
          <cell r="E986">
            <v>2011</v>
          </cell>
          <cell r="F986">
            <v>0</v>
          </cell>
          <cell r="G986">
            <v>0</v>
          </cell>
          <cell r="H986">
            <v>0</v>
          </cell>
          <cell r="I986">
            <v>0</v>
          </cell>
          <cell r="J986">
            <v>0</v>
          </cell>
        </row>
        <row r="987">
          <cell r="A987">
            <v>612012</v>
          </cell>
          <cell r="B987">
            <v>61</v>
          </cell>
          <cell r="C987">
            <v>119</v>
          </cell>
          <cell r="D987" t="str">
            <v>Exploración Malpaso</v>
          </cell>
          <cell r="E987">
            <v>2012</v>
          </cell>
          <cell r="F987">
            <v>0</v>
          </cell>
          <cell r="G987">
            <v>0</v>
          </cell>
          <cell r="H987">
            <v>0</v>
          </cell>
          <cell r="I987">
            <v>0</v>
          </cell>
          <cell r="J987">
            <v>0</v>
          </cell>
        </row>
        <row r="988">
          <cell r="A988">
            <v>612013</v>
          </cell>
          <cell r="B988">
            <v>61</v>
          </cell>
          <cell r="C988">
            <v>119</v>
          </cell>
          <cell r="D988" t="str">
            <v>Exploración Malpaso</v>
          </cell>
          <cell r="E988">
            <v>2013</v>
          </cell>
          <cell r="F988">
            <v>0</v>
          </cell>
          <cell r="G988">
            <v>0</v>
          </cell>
          <cell r="H988">
            <v>0</v>
          </cell>
          <cell r="I988">
            <v>0</v>
          </cell>
          <cell r="J988">
            <v>0</v>
          </cell>
        </row>
        <row r="989">
          <cell r="A989">
            <v>612014</v>
          </cell>
          <cell r="B989">
            <v>61</v>
          </cell>
          <cell r="C989">
            <v>119</v>
          </cell>
          <cell r="D989" t="str">
            <v>Exploración Malpaso</v>
          </cell>
          <cell r="E989">
            <v>2014</v>
          </cell>
          <cell r="F989">
            <v>2.9457100000000001</v>
          </cell>
          <cell r="G989">
            <v>12.673169999999999</v>
          </cell>
          <cell r="H989">
            <v>12.673169999999999</v>
          </cell>
          <cell r="I989">
            <v>0</v>
          </cell>
          <cell r="J989">
            <v>1.2758700000000001</v>
          </cell>
        </row>
        <row r="990">
          <cell r="A990">
            <v>612015</v>
          </cell>
          <cell r="B990">
            <v>61</v>
          </cell>
          <cell r="C990">
            <v>119</v>
          </cell>
          <cell r="D990" t="str">
            <v>Exploración Malpaso</v>
          </cell>
          <cell r="E990">
            <v>2015</v>
          </cell>
          <cell r="F990">
            <v>7.52996</v>
          </cell>
          <cell r="G990">
            <v>42.365180000000002</v>
          </cell>
          <cell r="H990">
            <v>42.365180000000002</v>
          </cell>
          <cell r="I990">
            <v>0</v>
          </cell>
          <cell r="J990">
            <v>4.9895700000000005</v>
          </cell>
        </row>
        <row r="991">
          <cell r="A991">
            <v>612016</v>
          </cell>
          <cell r="B991">
            <v>61</v>
          </cell>
          <cell r="C991">
            <v>119</v>
          </cell>
          <cell r="D991" t="str">
            <v>Exploración Malpaso</v>
          </cell>
          <cell r="E991">
            <v>2016</v>
          </cell>
          <cell r="F991">
            <v>10.75671</v>
          </cell>
          <cell r="G991">
            <v>57.55847</v>
          </cell>
          <cell r="H991">
            <v>57.55847</v>
          </cell>
          <cell r="I991">
            <v>0</v>
          </cell>
          <cell r="J991">
            <v>6.8296799999999998</v>
          </cell>
        </row>
        <row r="992">
          <cell r="A992">
            <v>612017</v>
          </cell>
          <cell r="B992">
            <v>61</v>
          </cell>
          <cell r="C992">
            <v>119</v>
          </cell>
          <cell r="D992" t="str">
            <v>Exploración Malpaso</v>
          </cell>
          <cell r="E992">
            <v>2017</v>
          </cell>
          <cell r="F992">
            <v>15.596689999999999</v>
          </cell>
          <cell r="G992">
            <v>86.797740000000019</v>
          </cell>
          <cell r="H992">
            <v>86.797740000000019</v>
          </cell>
          <cell r="I992">
            <v>0</v>
          </cell>
          <cell r="J992">
            <v>10.408669999999999</v>
          </cell>
        </row>
        <row r="993">
          <cell r="A993">
            <v>612018</v>
          </cell>
          <cell r="B993">
            <v>61</v>
          </cell>
          <cell r="C993">
            <v>119</v>
          </cell>
          <cell r="D993" t="str">
            <v>Exploración Malpaso</v>
          </cell>
          <cell r="E993">
            <v>2018</v>
          </cell>
          <cell r="F993">
            <v>21.690810000000003</v>
          </cell>
          <cell r="G993">
            <v>123.11122</v>
          </cell>
          <cell r="H993">
            <v>123.11122</v>
          </cell>
          <cell r="I993">
            <v>0</v>
          </cell>
          <cell r="J993">
            <v>14.694850000000001</v>
          </cell>
        </row>
        <row r="994">
          <cell r="A994">
            <v>612019</v>
          </cell>
          <cell r="B994">
            <v>61</v>
          </cell>
          <cell r="C994">
            <v>119</v>
          </cell>
          <cell r="D994" t="str">
            <v>Exploración Malpaso</v>
          </cell>
          <cell r="E994">
            <v>2019</v>
          </cell>
          <cell r="F994">
            <v>24.024549999999998</v>
          </cell>
          <cell r="G994">
            <v>146.05393000000001</v>
          </cell>
          <cell r="H994">
            <v>146.05393000000001</v>
          </cell>
          <cell r="I994">
            <v>0</v>
          </cell>
          <cell r="J994">
            <v>17.587000000000003</v>
          </cell>
        </row>
        <row r="995">
          <cell r="A995">
            <v>612020</v>
          </cell>
          <cell r="B995">
            <v>61</v>
          </cell>
          <cell r="C995">
            <v>119</v>
          </cell>
          <cell r="D995" t="str">
            <v>Exploración Malpaso</v>
          </cell>
          <cell r="E995">
            <v>2020</v>
          </cell>
          <cell r="F995">
            <v>27.552350000000001</v>
          </cell>
          <cell r="G995">
            <v>161.24295000000001</v>
          </cell>
          <cell r="H995">
            <v>161.24295000000001</v>
          </cell>
          <cell r="I995">
            <v>0</v>
          </cell>
          <cell r="J995">
            <v>19.2288</v>
          </cell>
        </row>
        <row r="996">
          <cell r="A996">
            <v>612021</v>
          </cell>
          <cell r="B996">
            <v>61</v>
          </cell>
          <cell r="C996">
            <v>119</v>
          </cell>
          <cell r="D996" t="str">
            <v>Exploración Malpaso</v>
          </cell>
          <cell r="E996">
            <v>2021</v>
          </cell>
          <cell r="F996">
            <v>30.589930000000003</v>
          </cell>
          <cell r="G996">
            <v>160.43078</v>
          </cell>
          <cell r="H996">
            <v>160.43078</v>
          </cell>
          <cell r="I996">
            <v>0</v>
          </cell>
          <cell r="J996">
            <v>18.689170000000001</v>
          </cell>
        </row>
        <row r="997">
          <cell r="A997">
            <v>612022</v>
          </cell>
          <cell r="B997">
            <v>61</v>
          </cell>
          <cell r="C997">
            <v>119</v>
          </cell>
          <cell r="D997" t="str">
            <v>Exploración Malpaso</v>
          </cell>
          <cell r="E997">
            <v>2022</v>
          </cell>
          <cell r="F997">
            <v>36.263379999999998</v>
          </cell>
          <cell r="G997">
            <v>170.80065999999999</v>
          </cell>
          <cell r="H997">
            <v>170.80065999999999</v>
          </cell>
          <cell r="I997">
            <v>0</v>
          </cell>
          <cell r="J997">
            <v>18.779199999999999</v>
          </cell>
        </row>
        <row r="998">
          <cell r="A998">
            <v>612023</v>
          </cell>
          <cell r="B998">
            <v>61</v>
          </cell>
          <cell r="C998">
            <v>119</v>
          </cell>
          <cell r="D998" t="str">
            <v>Exploración Malpaso</v>
          </cell>
          <cell r="E998">
            <v>2023</v>
          </cell>
          <cell r="F998">
            <v>45.390830000000008</v>
          </cell>
          <cell r="G998">
            <v>186.31328999999997</v>
          </cell>
          <cell r="H998">
            <v>186.31328999999997</v>
          </cell>
          <cell r="I998">
            <v>0</v>
          </cell>
          <cell r="J998">
            <v>19.370850000000001</v>
          </cell>
        </row>
        <row r="999">
          <cell r="A999">
            <v>612024</v>
          </cell>
          <cell r="B999">
            <v>61</v>
          </cell>
          <cell r="C999">
            <v>119</v>
          </cell>
          <cell r="D999" t="str">
            <v>Exploración Malpaso</v>
          </cell>
          <cell r="E999">
            <v>2024</v>
          </cell>
          <cell r="F999">
            <v>48.59199000000001</v>
          </cell>
          <cell r="G999">
            <v>190.05804000000001</v>
          </cell>
          <cell r="H999">
            <v>190.05804000000001</v>
          </cell>
          <cell r="I999">
            <v>0</v>
          </cell>
          <cell r="J999">
            <v>19.711319999999997</v>
          </cell>
        </row>
        <row r="1000">
          <cell r="A1000">
            <v>612025</v>
          </cell>
          <cell r="B1000">
            <v>61</v>
          </cell>
          <cell r="C1000">
            <v>119</v>
          </cell>
          <cell r="D1000" t="str">
            <v>Exploración Malpaso</v>
          </cell>
          <cell r="E1000">
            <v>2025</v>
          </cell>
          <cell r="F1000">
            <v>48.032439999999994</v>
          </cell>
          <cell r="G1000">
            <v>195.21142</v>
          </cell>
          <cell r="H1000">
            <v>195.21142</v>
          </cell>
          <cell r="I1000">
            <v>0</v>
          </cell>
          <cell r="J1000">
            <v>20.364799999999999</v>
          </cell>
        </row>
        <row r="1001">
          <cell r="A1001">
            <v>612026</v>
          </cell>
          <cell r="B1001">
            <v>61</v>
          </cell>
          <cell r="C1001">
            <v>119</v>
          </cell>
          <cell r="D1001" t="str">
            <v>Exploración Malpaso</v>
          </cell>
          <cell r="E1001">
            <v>2026</v>
          </cell>
          <cell r="F1001">
            <v>52.754980000000003</v>
          </cell>
          <cell r="G1001">
            <v>201.21885999999998</v>
          </cell>
          <cell r="H1001">
            <v>201.21885999999998</v>
          </cell>
          <cell r="I1001">
            <v>0</v>
          </cell>
          <cell r="J1001">
            <v>19.83764</v>
          </cell>
        </row>
        <row r="1002">
          <cell r="A1002">
            <v>612027</v>
          </cell>
          <cell r="B1002">
            <v>61</v>
          </cell>
          <cell r="C1002">
            <v>119</v>
          </cell>
          <cell r="D1002" t="str">
            <v>Exploración Malpaso</v>
          </cell>
          <cell r="E1002">
            <v>2027</v>
          </cell>
          <cell r="F1002">
            <v>57.604240000000011</v>
          </cell>
          <cell r="G1002">
            <v>202.37242000000001</v>
          </cell>
          <cell r="H1002">
            <v>202.37242000000001</v>
          </cell>
          <cell r="I1002">
            <v>0</v>
          </cell>
          <cell r="J1002">
            <v>19.20232</v>
          </cell>
        </row>
        <row r="1003">
          <cell r="A1003">
            <v>612028</v>
          </cell>
          <cell r="B1003">
            <v>61</v>
          </cell>
          <cell r="C1003">
            <v>119</v>
          </cell>
          <cell r="D1003" t="str">
            <v>Exploración Malpaso</v>
          </cell>
          <cell r="E1003">
            <v>2028</v>
          </cell>
          <cell r="F1003">
            <v>59.92636000000001</v>
          </cell>
          <cell r="G1003">
            <v>199.58308000000002</v>
          </cell>
          <cell r="H1003">
            <v>199.58308000000002</v>
          </cell>
          <cell r="I1003">
            <v>0</v>
          </cell>
          <cell r="J1003">
            <v>18.744969999999999</v>
          </cell>
        </row>
        <row r="1004">
          <cell r="A1004">
            <v>612029</v>
          </cell>
          <cell r="B1004">
            <v>61</v>
          </cell>
          <cell r="C1004">
            <v>119</v>
          </cell>
          <cell r="D1004" t="str">
            <v>Exploración Malpaso</v>
          </cell>
          <cell r="E1004">
            <v>2029</v>
          </cell>
          <cell r="F1004">
            <v>62.133589999999991</v>
          </cell>
          <cell r="G1004">
            <v>194.40596000000002</v>
          </cell>
          <cell r="H1004">
            <v>194.40596000000002</v>
          </cell>
          <cell r="I1004">
            <v>0</v>
          </cell>
          <cell r="J1004">
            <v>17.741350000000001</v>
          </cell>
        </row>
        <row r="1005">
          <cell r="A1005">
            <v>612030</v>
          </cell>
          <cell r="B1005">
            <v>61</v>
          </cell>
          <cell r="C1005">
            <v>119</v>
          </cell>
          <cell r="D1005" t="str">
            <v>Exploración Malpaso</v>
          </cell>
          <cell r="E1005">
            <v>2030</v>
          </cell>
          <cell r="F1005">
            <v>64.383210000000005</v>
          </cell>
          <cell r="G1005">
            <v>188.67432000000002</v>
          </cell>
          <cell r="H1005">
            <v>188.67432000000002</v>
          </cell>
          <cell r="I1005">
            <v>0</v>
          </cell>
          <cell r="J1005">
            <v>16.464670000000002</v>
          </cell>
        </row>
        <row r="1006">
          <cell r="A1006">
            <v>612031</v>
          </cell>
          <cell r="B1006">
            <v>61</v>
          </cell>
          <cell r="C1006">
            <v>119</v>
          </cell>
          <cell r="D1006" t="str">
            <v>Exploración Malpaso</v>
          </cell>
          <cell r="E1006">
            <v>2031</v>
          </cell>
          <cell r="F1006">
            <v>64.382189999999994</v>
          </cell>
          <cell r="G1006">
            <v>180.511</v>
          </cell>
          <cell r="H1006">
            <v>180.511</v>
          </cell>
          <cell r="I1006">
            <v>0</v>
          </cell>
          <cell r="J1006">
            <v>15.37032</v>
          </cell>
        </row>
        <row r="1007">
          <cell r="A1007">
            <v>612032</v>
          </cell>
          <cell r="B1007">
            <v>61</v>
          </cell>
          <cell r="C1007">
            <v>119</v>
          </cell>
          <cell r="D1007" t="str">
            <v>Exploración Malpaso</v>
          </cell>
          <cell r="E1007">
            <v>2032</v>
          </cell>
          <cell r="F1007">
            <v>68.840919999999997</v>
          </cell>
          <cell r="G1007">
            <v>186.35568000000001</v>
          </cell>
          <cell r="H1007">
            <v>186.35568000000001</v>
          </cell>
          <cell r="I1007">
            <v>0</v>
          </cell>
          <cell r="J1007">
            <v>15.235749999999999</v>
          </cell>
        </row>
        <row r="1008">
          <cell r="A1008">
            <v>612033</v>
          </cell>
          <cell r="B1008">
            <v>61</v>
          </cell>
          <cell r="C1008">
            <v>119</v>
          </cell>
          <cell r="D1008" t="str">
            <v>Exploración Malpaso</v>
          </cell>
          <cell r="E1008">
            <v>2033</v>
          </cell>
          <cell r="F1008">
            <v>62.261609999999997</v>
          </cell>
          <cell r="G1008">
            <v>166.56868999999998</v>
          </cell>
          <cell r="H1008">
            <v>166.56868999999998</v>
          </cell>
          <cell r="I1008">
            <v>0</v>
          </cell>
          <cell r="J1008">
            <v>13.569630000000002</v>
          </cell>
        </row>
        <row r="1009">
          <cell r="A1009">
            <v>612034</v>
          </cell>
          <cell r="B1009">
            <v>61</v>
          </cell>
          <cell r="C1009">
            <v>119</v>
          </cell>
          <cell r="D1009" t="str">
            <v>Exploración Malpaso</v>
          </cell>
          <cell r="E1009">
            <v>2034</v>
          </cell>
          <cell r="F1009">
            <v>53.700189999999999</v>
          </cell>
          <cell r="G1009">
            <v>145.06654</v>
          </cell>
          <cell r="H1009">
            <v>145.06654</v>
          </cell>
          <cell r="I1009">
            <v>0</v>
          </cell>
          <cell r="J1009">
            <v>12.027810000000001</v>
          </cell>
        </row>
        <row r="1010">
          <cell r="A1010">
            <v>612035</v>
          </cell>
          <cell r="B1010">
            <v>61</v>
          </cell>
          <cell r="C1010">
            <v>119</v>
          </cell>
          <cell r="D1010" t="str">
            <v>Exploración Malpaso</v>
          </cell>
          <cell r="E1010">
            <v>2035</v>
          </cell>
          <cell r="F1010">
            <v>46.115589999999997</v>
          </cell>
          <cell r="G1010">
            <v>124.96029</v>
          </cell>
          <cell r="H1010">
            <v>124.96029</v>
          </cell>
          <cell r="I1010">
            <v>0</v>
          </cell>
          <cell r="J1010">
            <v>10.507849999999999</v>
          </cell>
        </row>
        <row r="1011">
          <cell r="A1011">
            <v>612036</v>
          </cell>
          <cell r="B1011">
            <v>61</v>
          </cell>
          <cell r="C1011">
            <v>119</v>
          </cell>
          <cell r="D1011" t="str">
            <v>Exploración Malpaso</v>
          </cell>
          <cell r="E1011">
            <v>2036</v>
          </cell>
          <cell r="F1011">
            <v>40.679699999999997</v>
          </cell>
          <cell r="G1011">
            <v>109.00112</v>
          </cell>
          <cell r="H1011">
            <v>109.00112</v>
          </cell>
          <cell r="I1011">
            <v>0</v>
          </cell>
          <cell r="J1011">
            <v>9.1812900000000006</v>
          </cell>
        </row>
        <row r="1012">
          <cell r="A1012">
            <v>612037</v>
          </cell>
          <cell r="B1012">
            <v>61</v>
          </cell>
          <cell r="C1012">
            <v>119</v>
          </cell>
          <cell r="D1012" t="str">
            <v>Exploración Malpaso</v>
          </cell>
          <cell r="E1012">
            <v>2037</v>
          </cell>
          <cell r="F1012">
            <v>35.483910000000002</v>
          </cell>
          <cell r="G1012">
            <v>94.744979999999998</v>
          </cell>
          <cell r="H1012">
            <v>94.744979999999998</v>
          </cell>
          <cell r="I1012">
            <v>0</v>
          </cell>
          <cell r="J1012">
            <v>8.0642899999999997</v>
          </cell>
        </row>
        <row r="1013">
          <cell r="A1013">
            <v>612038</v>
          </cell>
          <cell r="B1013">
            <v>61</v>
          </cell>
          <cell r="C1013">
            <v>119</v>
          </cell>
          <cell r="D1013" t="str">
            <v>Exploración Malpaso</v>
          </cell>
          <cell r="E1013">
            <v>2038</v>
          </cell>
          <cell r="F1013">
            <v>30.870420000000003</v>
          </cell>
          <cell r="G1013">
            <v>82.458780000000019</v>
          </cell>
          <cell r="H1013">
            <v>82.458780000000019</v>
          </cell>
          <cell r="I1013">
            <v>0</v>
          </cell>
          <cell r="J1013">
            <v>7.0995600000000012</v>
          </cell>
        </row>
        <row r="1014">
          <cell r="A1014">
            <v>612039</v>
          </cell>
          <cell r="B1014">
            <v>61</v>
          </cell>
          <cell r="C1014">
            <v>119</v>
          </cell>
          <cell r="D1014" t="str">
            <v>Exploración Malpaso</v>
          </cell>
          <cell r="E1014">
            <v>2039</v>
          </cell>
          <cell r="F1014">
            <v>27.197780000000002</v>
          </cell>
          <cell r="G1014">
            <v>72.087300000000013</v>
          </cell>
          <cell r="H1014">
            <v>72.087300000000013</v>
          </cell>
          <cell r="I1014">
            <v>0</v>
          </cell>
          <cell r="J1014">
            <v>6.2437999999999994</v>
          </cell>
        </row>
        <row r="1015">
          <cell r="A1015">
            <v>612040</v>
          </cell>
          <cell r="B1015">
            <v>61</v>
          </cell>
          <cell r="C1015">
            <v>119</v>
          </cell>
          <cell r="D1015" t="str">
            <v>Exploración Malpaso</v>
          </cell>
          <cell r="E1015">
            <v>2040</v>
          </cell>
          <cell r="F1015">
            <v>24.018240000000002</v>
          </cell>
          <cell r="G1015">
            <v>63.151349999999994</v>
          </cell>
          <cell r="H1015">
            <v>63.151349999999994</v>
          </cell>
          <cell r="I1015">
            <v>0</v>
          </cell>
          <cell r="J1015">
            <v>5.4921599999999993</v>
          </cell>
        </row>
        <row r="1016">
          <cell r="A1016">
            <v>612041</v>
          </cell>
          <cell r="B1016">
            <v>61</v>
          </cell>
          <cell r="C1016">
            <v>119</v>
          </cell>
          <cell r="D1016" t="str">
            <v>Exploración Malpaso</v>
          </cell>
          <cell r="E1016">
            <v>2041</v>
          </cell>
          <cell r="F1016">
            <v>21.163689999999995</v>
          </cell>
          <cell r="G1016">
            <v>55.259359999999994</v>
          </cell>
          <cell r="H1016">
            <v>55.259359999999994</v>
          </cell>
          <cell r="I1016">
            <v>0</v>
          </cell>
          <cell r="J1016">
            <v>4.8452700000000002</v>
          </cell>
        </row>
        <row r="1017">
          <cell r="A1017">
            <v>612042</v>
          </cell>
          <cell r="B1017">
            <v>61</v>
          </cell>
          <cell r="C1017">
            <v>119</v>
          </cell>
          <cell r="D1017" t="str">
            <v>Exploración Malpaso</v>
          </cell>
          <cell r="E1017">
            <v>2042</v>
          </cell>
          <cell r="F1017">
            <v>18.766680000000001</v>
          </cell>
          <cell r="G1017">
            <v>48.621159999999996</v>
          </cell>
          <cell r="H1017">
            <v>48.621159999999996</v>
          </cell>
          <cell r="I1017">
            <v>0</v>
          </cell>
          <cell r="J1017">
            <v>4.2965799999999996</v>
          </cell>
        </row>
        <row r="1018">
          <cell r="A1018">
            <v>612043</v>
          </cell>
          <cell r="B1018">
            <v>61</v>
          </cell>
          <cell r="C1018">
            <v>119</v>
          </cell>
          <cell r="D1018" t="str">
            <v>Exploración Malpaso</v>
          </cell>
          <cell r="E1018">
            <v>2043</v>
          </cell>
          <cell r="F1018">
            <v>16.619719999999997</v>
          </cell>
          <cell r="G1018">
            <v>42.851959999999998</v>
          </cell>
          <cell r="H1018">
            <v>42.851959999999998</v>
          </cell>
          <cell r="I1018">
            <v>0</v>
          </cell>
          <cell r="J1018">
            <v>3.8197900000000002</v>
          </cell>
        </row>
        <row r="1019">
          <cell r="A1019">
            <v>612044</v>
          </cell>
          <cell r="B1019">
            <v>61</v>
          </cell>
          <cell r="C1019">
            <v>119</v>
          </cell>
          <cell r="D1019" t="str">
            <v>Exploración Malpaso</v>
          </cell>
          <cell r="E1019">
            <v>2044</v>
          </cell>
          <cell r="F1019">
            <v>14.677879999999998</v>
          </cell>
          <cell r="G1019">
            <v>37.552379999999999</v>
          </cell>
          <cell r="H1019">
            <v>37.552379999999999</v>
          </cell>
          <cell r="I1019">
            <v>0</v>
          </cell>
          <cell r="J1019">
            <v>3.3740400000000004</v>
          </cell>
        </row>
        <row r="1020">
          <cell r="A1020">
            <v>612045</v>
          </cell>
          <cell r="B1020">
            <v>61</v>
          </cell>
          <cell r="C1020">
            <v>119</v>
          </cell>
          <cell r="D1020" t="str">
            <v>Exploración Malpaso</v>
          </cell>
          <cell r="E1020">
            <v>2045</v>
          </cell>
          <cell r="F1020">
            <v>13.03726</v>
          </cell>
          <cell r="G1020">
            <v>33.197110000000002</v>
          </cell>
          <cell r="H1020">
            <v>33.197110000000002</v>
          </cell>
          <cell r="I1020">
            <v>0</v>
          </cell>
          <cell r="J1020">
            <v>3.0051100000000002</v>
          </cell>
        </row>
        <row r="1021">
          <cell r="A1021">
            <v>612046</v>
          </cell>
          <cell r="B1021">
            <v>61</v>
          </cell>
          <cell r="C1021">
            <v>119</v>
          </cell>
          <cell r="D1021" t="str">
            <v>Exploración Malpaso</v>
          </cell>
          <cell r="E1021">
            <v>2046</v>
          </cell>
          <cell r="F1021">
            <v>11.62387</v>
          </cell>
          <cell r="G1021">
            <v>29.396550000000005</v>
          </cell>
          <cell r="H1021">
            <v>29.396550000000005</v>
          </cell>
          <cell r="I1021">
            <v>0</v>
          </cell>
          <cell r="J1021">
            <v>2.6800700000000002</v>
          </cell>
        </row>
        <row r="1022">
          <cell r="A1022">
            <v>612047</v>
          </cell>
          <cell r="B1022">
            <v>61</v>
          </cell>
          <cell r="C1022">
            <v>119</v>
          </cell>
          <cell r="D1022" t="str">
            <v>Exploración Malpaso</v>
          </cell>
          <cell r="E1022">
            <v>2047</v>
          </cell>
          <cell r="F1022">
            <v>10.379849999999999</v>
          </cell>
          <cell r="G1022">
            <v>26.099339999999994</v>
          </cell>
          <cell r="H1022">
            <v>26.099339999999994</v>
          </cell>
          <cell r="I1022">
            <v>0</v>
          </cell>
          <cell r="J1022">
            <v>2.3994999999999997</v>
          </cell>
        </row>
        <row r="1023">
          <cell r="A1023">
            <v>612048</v>
          </cell>
          <cell r="B1023">
            <v>61</v>
          </cell>
          <cell r="C1023">
            <v>119</v>
          </cell>
          <cell r="D1023" t="str">
            <v>Exploración Malpaso</v>
          </cell>
          <cell r="E1023">
            <v>2048</v>
          </cell>
          <cell r="F1023">
            <v>9.2688799999999993</v>
          </cell>
          <cell r="G1023">
            <v>23.178120000000003</v>
          </cell>
          <cell r="H1023">
            <v>23.178120000000003</v>
          </cell>
          <cell r="I1023">
            <v>0</v>
          </cell>
          <cell r="J1023">
            <v>2.1516499999999996</v>
          </cell>
        </row>
        <row r="1024">
          <cell r="A1024">
            <v>612049</v>
          </cell>
          <cell r="B1024">
            <v>61</v>
          </cell>
          <cell r="C1024">
            <v>119</v>
          </cell>
          <cell r="D1024" t="str">
            <v>Exploración Malpaso</v>
          </cell>
          <cell r="E1024">
            <v>2049</v>
          </cell>
          <cell r="F1024">
            <v>8.3083200000000001</v>
          </cell>
          <cell r="G1024">
            <v>20.605080000000001</v>
          </cell>
          <cell r="H1024">
            <v>20.605080000000001</v>
          </cell>
          <cell r="I1024">
            <v>0</v>
          </cell>
          <cell r="J1024">
            <v>1.92377</v>
          </cell>
        </row>
        <row r="1025">
          <cell r="A1025">
            <v>612050</v>
          </cell>
          <cell r="B1025">
            <v>61</v>
          </cell>
          <cell r="C1025">
            <v>119</v>
          </cell>
          <cell r="D1025" t="str">
            <v>Exploración Malpaso</v>
          </cell>
          <cell r="E1025">
            <v>2050</v>
          </cell>
          <cell r="F1025">
            <v>7.4865399999999998</v>
          </cell>
          <cell r="G1025">
            <v>18.456479999999999</v>
          </cell>
          <cell r="H1025">
            <v>18.456479999999999</v>
          </cell>
          <cell r="I1025">
            <v>0</v>
          </cell>
          <cell r="J1025">
            <v>1.7312600000000002</v>
          </cell>
        </row>
        <row r="1026">
          <cell r="A1026">
            <v>612051</v>
          </cell>
          <cell r="B1026">
            <v>61</v>
          </cell>
          <cell r="C1026">
            <v>119</v>
          </cell>
          <cell r="D1026" t="str">
            <v>Exploración Malpaso</v>
          </cell>
          <cell r="E1026">
            <v>2051</v>
          </cell>
          <cell r="F1026">
            <v>6.7736100000000006</v>
          </cell>
          <cell r="G1026">
            <v>16.566970000000001</v>
          </cell>
          <cell r="H1026">
            <v>16.566970000000001</v>
          </cell>
          <cell r="I1026">
            <v>0</v>
          </cell>
          <cell r="J1026">
            <v>1.55959</v>
          </cell>
        </row>
        <row r="1027">
          <cell r="A1027">
            <v>612052</v>
          </cell>
          <cell r="B1027">
            <v>61</v>
          </cell>
          <cell r="C1027">
            <v>119</v>
          </cell>
          <cell r="D1027" t="str">
            <v>Exploración Malpaso</v>
          </cell>
          <cell r="E1027">
            <v>2052</v>
          </cell>
          <cell r="F1027">
            <v>6.1242200000000002</v>
          </cell>
          <cell r="G1027">
            <v>14.898400000000001</v>
          </cell>
          <cell r="H1027">
            <v>14.898400000000001</v>
          </cell>
          <cell r="I1027">
            <v>0</v>
          </cell>
          <cell r="J1027">
            <v>1.4079200000000001</v>
          </cell>
        </row>
        <row r="1028">
          <cell r="A1028">
            <v>612053</v>
          </cell>
          <cell r="B1028">
            <v>61</v>
          </cell>
          <cell r="C1028">
            <v>119</v>
          </cell>
          <cell r="D1028" t="str">
            <v>Exploración Malpaso</v>
          </cell>
          <cell r="E1028">
            <v>2053</v>
          </cell>
          <cell r="F1028">
            <v>5.5350399999999995</v>
          </cell>
          <cell r="G1028">
            <v>13.451360000000001</v>
          </cell>
          <cell r="H1028">
            <v>13.451360000000001</v>
          </cell>
          <cell r="I1028">
            <v>0</v>
          </cell>
          <cell r="J1028">
            <v>1.2790999999999999</v>
          </cell>
        </row>
        <row r="1029">
          <cell r="A1029">
            <v>612054</v>
          </cell>
          <cell r="B1029">
            <v>61</v>
          </cell>
          <cell r="C1029">
            <v>119</v>
          </cell>
          <cell r="D1029" t="str">
            <v>Exploración Malpaso</v>
          </cell>
          <cell r="E1029">
            <v>2054</v>
          </cell>
          <cell r="F1029">
            <v>4.9929499999999996</v>
          </cell>
          <cell r="G1029">
            <v>12.11492</v>
          </cell>
          <cell r="H1029">
            <v>12.11492</v>
          </cell>
          <cell r="I1029">
            <v>0</v>
          </cell>
          <cell r="J1029">
            <v>1.1607000000000001</v>
          </cell>
        </row>
        <row r="1030">
          <cell r="A1030">
            <v>612055</v>
          </cell>
          <cell r="B1030">
            <v>61</v>
          </cell>
          <cell r="C1030">
            <v>119</v>
          </cell>
          <cell r="D1030" t="str">
            <v>Exploración Malpaso</v>
          </cell>
          <cell r="E1030">
            <v>2055</v>
          </cell>
          <cell r="F1030">
            <v>4.4556699999999996</v>
          </cell>
          <cell r="G1030">
            <v>10.82536</v>
          </cell>
          <cell r="H1030">
            <v>10.82536</v>
          </cell>
          <cell r="I1030">
            <v>0</v>
          </cell>
          <cell r="J1030">
            <v>1.0435999999999999</v>
          </cell>
        </row>
        <row r="1031">
          <cell r="A1031">
            <v>612056</v>
          </cell>
          <cell r="B1031">
            <v>61</v>
          </cell>
          <cell r="C1031">
            <v>119</v>
          </cell>
          <cell r="D1031" t="str">
            <v>Exploración Malpaso</v>
          </cell>
          <cell r="E1031">
            <v>2056</v>
          </cell>
          <cell r="F1031">
            <v>3.91195</v>
          </cell>
          <cell r="G1031">
            <v>9.5429699999999986</v>
          </cell>
          <cell r="H1031">
            <v>9.5429699999999986</v>
          </cell>
          <cell r="I1031">
            <v>0</v>
          </cell>
          <cell r="J1031">
            <v>0.92034000000000005</v>
          </cell>
        </row>
        <row r="1032">
          <cell r="A1032">
            <v>612057</v>
          </cell>
          <cell r="B1032">
            <v>61</v>
          </cell>
          <cell r="C1032">
            <v>119</v>
          </cell>
          <cell r="D1032" t="str">
            <v>Exploración Malpaso</v>
          </cell>
          <cell r="E1032">
            <v>2057</v>
          </cell>
          <cell r="F1032">
            <v>3.3136299999999999</v>
          </cell>
          <cell r="G1032">
            <v>8.2404600000000006</v>
          </cell>
          <cell r="H1032">
            <v>8.2404600000000006</v>
          </cell>
          <cell r="I1032">
            <v>0</v>
          </cell>
          <cell r="J1032">
            <v>0.79249000000000003</v>
          </cell>
        </row>
        <row r="1033">
          <cell r="A1033">
            <v>612058</v>
          </cell>
          <cell r="B1033">
            <v>61</v>
          </cell>
          <cell r="C1033">
            <v>119</v>
          </cell>
          <cell r="D1033" t="str">
            <v>Exploración Malpaso</v>
          </cell>
          <cell r="E1033">
            <v>2058</v>
          </cell>
          <cell r="F1033">
            <v>2.6510099999999999</v>
          </cell>
          <cell r="G1033">
            <v>6.8174799999999998</v>
          </cell>
          <cell r="H1033">
            <v>6.8174799999999998</v>
          </cell>
          <cell r="I1033">
            <v>0</v>
          </cell>
          <cell r="J1033">
            <v>0.6513500000000001</v>
          </cell>
        </row>
        <row r="1034">
          <cell r="A1034">
            <v>612059</v>
          </cell>
          <cell r="B1034">
            <v>61</v>
          </cell>
          <cell r="C1034">
            <v>119</v>
          </cell>
          <cell r="D1034" t="str">
            <v>Exploración Malpaso</v>
          </cell>
          <cell r="E1034">
            <v>2059</v>
          </cell>
          <cell r="F1034">
            <v>1.7086999999999999</v>
          </cell>
          <cell r="G1034">
            <v>4.6589400000000003</v>
          </cell>
          <cell r="H1034">
            <v>4.6589400000000003</v>
          </cell>
          <cell r="I1034">
            <v>0</v>
          </cell>
          <cell r="J1034">
            <v>0.43589999999999995</v>
          </cell>
        </row>
        <row r="1035">
          <cell r="A1035">
            <v>612060</v>
          </cell>
          <cell r="B1035">
            <v>61</v>
          </cell>
          <cell r="C1035">
            <v>119</v>
          </cell>
          <cell r="D1035" t="str">
            <v>Exploración Malpaso</v>
          </cell>
          <cell r="E1035">
            <v>2060</v>
          </cell>
          <cell r="F1035">
            <v>0</v>
          </cell>
          <cell r="G1035">
            <v>0</v>
          </cell>
          <cell r="H1035">
            <v>0</v>
          </cell>
          <cell r="I1035">
            <v>0</v>
          </cell>
          <cell r="J1035">
            <v>0</v>
          </cell>
        </row>
        <row r="1036">
          <cell r="A1036">
            <v>622011</v>
          </cell>
          <cell r="B1036">
            <v>62</v>
          </cell>
          <cell r="C1036">
            <v>123</v>
          </cell>
          <cell r="D1036" t="str">
            <v>Exploración Evaluación del Potencial Papaloapan B</v>
          </cell>
          <cell r="E1036">
            <v>2011</v>
          </cell>
          <cell r="F1036">
            <v>0</v>
          </cell>
          <cell r="G1036">
            <v>0</v>
          </cell>
          <cell r="H1036">
            <v>0</v>
          </cell>
          <cell r="I1036">
            <v>0</v>
          </cell>
          <cell r="J1036">
            <v>0</v>
          </cell>
        </row>
        <row r="1037">
          <cell r="A1037">
            <v>622012</v>
          </cell>
          <cell r="B1037">
            <v>62</v>
          </cell>
          <cell r="C1037">
            <v>123</v>
          </cell>
          <cell r="D1037" t="str">
            <v>Exploración Evaluación del Potencial Papaloapan B</v>
          </cell>
          <cell r="E1037">
            <v>2012</v>
          </cell>
          <cell r="F1037">
            <v>0</v>
          </cell>
          <cell r="G1037">
            <v>38.895600000000002</v>
          </cell>
          <cell r="H1037">
            <v>0</v>
          </cell>
          <cell r="I1037">
            <v>38.895600000000002</v>
          </cell>
          <cell r="J1037">
            <v>0</v>
          </cell>
        </row>
        <row r="1038">
          <cell r="A1038">
            <v>622013</v>
          </cell>
          <cell r="B1038">
            <v>62</v>
          </cell>
          <cell r="C1038">
            <v>123</v>
          </cell>
          <cell r="D1038" t="str">
            <v>Exploración Evaluación del Potencial Papaloapan B</v>
          </cell>
          <cell r="E1038">
            <v>2013</v>
          </cell>
          <cell r="F1038">
            <v>0</v>
          </cell>
          <cell r="G1038">
            <v>44.230400000000003</v>
          </cell>
          <cell r="H1038">
            <v>0</v>
          </cell>
          <cell r="I1038">
            <v>44.230400000000003</v>
          </cell>
          <cell r="J1038">
            <v>0</v>
          </cell>
        </row>
        <row r="1039">
          <cell r="A1039">
            <v>622014</v>
          </cell>
          <cell r="B1039">
            <v>62</v>
          </cell>
          <cell r="C1039">
            <v>123</v>
          </cell>
          <cell r="D1039" t="str">
            <v>Exploración Evaluación del Potencial Papaloapan B</v>
          </cell>
          <cell r="E1039">
            <v>2014</v>
          </cell>
          <cell r="F1039">
            <v>0</v>
          </cell>
          <cell r="G1039">
            <v>46.550400000000003</v>
          </cell>
          <cell r="H1039">
            <v>0</v>
          </cell>
          <cell r="I1039">
            <v>46.550400000000003</v>
          </cell>
          <cell r="J1039">
            <v>0</v>
          </cell>
        </row>
        <row r="1040">
          <cell r="A1040">
            <v>622015</v>
          </cell>
          <cell r="B1040">
            <v>62</v>
          </cell>
          <cell r="C1040">
            <v>123</v>
          </cell>
          <cell r="D1040" t="str">
            <v>Exploración Evaluación del Potencial Papaloapan B</v>
          </cell>
          <cell r="E1040">
            <v>2015</v>
          </cell>
          <cell r="F1040">
            <v>0</v>
          </cell>
          <cell r="G1040">
            <v>38.569699999999997</v>
          </cell>
          <cell r="H1040">
            <v>0</v>
          </cell>
          <cell r="I1040">
            <v>38.569699999999997</v>
          </cell>
          <cell r="J1040">
            <v>0</v>
          </cell>
        </row>
        <row r="1041">
          <cell r="A1041">
            <v>622016</v>
          </cell>
          <cell r="B1041">
            <v>62</v>
          </cell>
          <cell r="C1041">
            <v>123</v>
          </cell>
          <cell r="D1041" t="str">
            <v>Exploración Evaluación del Potencial Papaloapan B</v>
          </cell>
          <cell r="E1041">
            <v>2016</v>
          </cell>
          <cell r="F1041">
            <v>0</v>
          </cell>
          <cell r="G1041">
            <v>31.1877</v>
          </cell>
          <cell r="H1041">
            <v>0</v>
          </cell>
          <cell r="I1041">
            <v>31.1877</v>
          </cell>
          <cell r="J1041">
            <v>0</v>
          </cell>
        </row>
        <row r="1042">
          <cell r="A1042">
            <v>622017</v>
          </cell>
          <cell r="B1042">
            <v>62</v>
          </cell>
          <cell r="C1042">
            <v>123</v>
          </cell>
          <cell r="D1042" t="str">
            <v>Exploración Evaluación del Potencial Papaloapan B</v>
          </cell>
          <cell r="E1042">
            <v>2017</v>
          </cell>
          <cell r="F1042">
            <v>0</v>
          </cell>
          <cell r="G1042">
            <v>25.128799999999998</v>
          </cell>
          <cell r="H1042">
            <v>0</v>
          </cell>
          <cell r="I1042">
            <v>25.128799999999998</v>
          </cell>
          <cell r="J1042">
            <v>0</v>
          </cell>
        </row>
        <row r="1043">
          <cell r="A1043">
            <v>622018</v>
          </cell>
          <cell r="B1043">
            <v>62</v>
          </cell>
          <cell r="C1043">
            <v>123</v>
          </cell>
          <cell r="D1043" t="str">
            <v>Exploración Evaluación del Potencial Papaloapan B</v>
          </cell>
          <cell r="E1043">
            <v>2018</v>
          </cell>
          <cell r="F1043">
            <v>0</v>
          </cell>
          <cell r="G1043">
            <v>20.1983</v>
          </cell>
          <cell r="H1043">
            <v>0</v>
          </cell>
          <cell r="I1043">
            <v>20.1983</v>
          </cell>
          <cell r="J1043">
            <v>0</v>
          </cell>
        </row>
        <row r="1044">
          <cell r="A1044">
            <v>622019</v>
          </cell>
          <cell r="B1044">
            <v>62</v>
          </cell>
          <cell r="C1044">
            <v>123</v>
          </cell>
          <cell r="D1044" t="str">
            <v>Exploración Evaluación del Potencial Papaloapan B</v>
          </cell>
          <cell r="E1044">
            <v>2019</v>
          </cell>
          <cell r="F1044">
            <v>0</v>
          </cell>
          <cell r="G1044">
            <v>16.238299999999999</v>
          </cell>
          <cell r="H1044">
            <v>0</v>
          </cell>
          <cell r="I1044">
            <v>16.238299999999999</v>
          </cell>
          <cell r="J1044">
            <v>0</v>
          </cell>
        </row>
        <row r="1045">
          <cell r="A1045">
            <v>622020</v>
          </cell>
          <cell r="B1045">
            <v>62</v>
          </cell>
          <cell r="C1045">
            <v>123</v>
          </cell>
          <cell r="D1045" t="str">
            <v>Exploración Evaluación del Potencial Papaloapan B</v>
          </cell>
          <cell r="E1045">
            <v>2020</v>
          </cell>
          <cell r="F1045">
            <v>0</v>
          </cell>
          <cell r="G1045">
            <v>12.9071</v>
          </cell>
          <cell r="H1045">
            <v>0</v>
          </cell>
          <cell r="I1045">
            <v>12.9071</v>
          </cell>
          <cell r="J1045">
            <v>0</v>
          </cell>
        </row>
        <row r="1046">
          <cell r="A1046">
            <v>622021</v>
          </cell>
          <cell r="B1046">
            <v>62</v>
          </cell>
          <cell r="C1046">
            <v>123</v>
          </cell>
          <cell r="D1046" t="str">
            <v>Exploración Evaluación del Potencial Papaloapan B</v>
          </cell>
          <cell r="E1046">
            <v>2021</v>
          </cell>
          <cell r="F1046">
            <v>0</v>
          </cell>
          <cell r="G1046">
            <v>10.3491</v>
          </cell>
          <cell r="H1046">
            <v>0</v>
          </cell>
          <cell r="I1046">
            <v>10.3491</v>
          </cell>
          <cell r="J1046">
            <v>0</v>
          </cell>
        </row>
        <row r="1047">
          <cell r="A1047">
            <v>622022</v>
          </cell>
          <cell r="B1047">
            <v>62</v>
          </cell>
          <cell r="C1047">
            <v>123</v>
          </cell>
          <cell r="D1047" t="str">
            <v>Exploración Evaluación del Potencial Papaloapan B</v>
          </cell>
          <cell r="E1047">
            <v>2022</v>
          </cell>
          <cell r="F1047">
            <v>0</v>
          </cell>
          <cell r="G1047">
            <v>8.3934800000000003</v>
          </cell>
          <cell r="H1047">
            <v>0</v>
          </cell>
          <cell r="I1047">
            <v>8.3934800000000003</v>
          </cell>
          <cell r="J1047">
            <v>0</v>
          </cell>
        </row>
        <row r="1048">
          <cell r="A1048">
            <v>622023</v>
          </cell>
          <cell r="B1048">
            <v>62</v>
          </cell>
          <cell r="C1048">
            <v>123</v>
          </cell>
          <cell r="D1048" t="str">
            <v>Exploración Evaluación del Potencial Papaloapan B</v>
          </cell>
          <cell r="E1048">
            <v>2023</v>
          </cell>
          <cell r="F1048">
            <v>0</v>
          </cell>
          <cell r="G1048">
            <v>7.0098099999999999</v>
          </cell>
          <cell r="H1048">
            <v>0</v>
          </cell>
          <cell r="I1048">
            <v>7.0098099999999999</v>
          </cell>
          <cell r="J1048">
            <v>0</v>
          </cell>
        </row>
        <row r="1049">
          <cell r="A1049">
            <v>622024</v>
          </cell>
          <cell r="B1049">
            <v>62</v>
          </cell>
          <cell r="C1049">
            <v>123</v>
          </cell>
          <cell r="D1049" t="str">
            <v>Exploración Evaluación del Potencial Papaloapan B</v>
          </cell>
          <cell r="E1049">
            <v>2024</v>
          </cell>
          <cell r="F1049">
            <v>0</v>
          </cell>
          <cell r="G1049">
            <v>5.7857000000000003</v>
          </cell>
          <cell r="H1049">
            <v>0</v>
          </cell>
          <cell r="I1049">
            <v>5.7857000000000003</v>
          </cell>
          <cell r="J1049">
            <v>0</v>
          </cell>
        </row>
        <row r="1050">
          <cell r="A1050">
            <v>622025</v>
          </cell>
          <cell r="B1050">
            <v>62</v>
          </cell>
          <cell r="C1050">
            <v>123</v>
          </cell>
          <cell r="D1050" t="str">
            <v>Exploración Evaluación del Potencial Papaloapan B</v>
          </cell>
          <cell r="E1050">
            <v>2025</v>
          </cell>
          <cell r="F1050">
            <v>0</v>
          </cell>
          <cell r="G1050">
            <v>4.6548499999999997</v>
          </cell>
          <cell r="H1050">
            <v>0</v>
          </cell>
          <cell r="I1050">
            <v>4.6548499999999997</v>
          </cell>
          <cell r="J1050">
            <v>0</v>
          </cell>
        </row>
        <row r="1051">
          <cell r="A1051">
            <v>622026</v>
          </cell>
          <cell r="B1051">
            <v>62</v>
          </cell>
          <cell r="C1051">
            <v>123</v>
          </cell>
          <cell r="D1051" t="str">
            <v>Exploración Evaluación del Potencial Papaloapan B</v>
          </cell>
          <cell r="E1051">
            <v>2026</v>
          </cell>
          <cell r="F1051">
            <v>0</v>
          </cell>
          <cell r="G1051">
            <v>93.473299999999995</v>
          </cell>
          <cell r="H1051">
            <v>0</v>
          </cell>
          <cell r="I1051">
            <v>93.473299999999995</v>
          </cell>
          <cell r="J1051">
            <v>0</v>
          </cell>
        </row>
        <row r="1052">
          <cell r="A1052">
            <v>622027</v>
          </cell>
          <cell r="B1052">
            <v>62</v>
          </cell>
          <cell r="C1052">
            <v>123</v>
          </cell>
          <cell r="D1052" t="str">
            <v>Exploración Evaluación del Potencial Papaloapan B</v>
          </cell>
          <cell r="E1052">
            <v>2027</v>
          </cell>
          <cell r="F1052">
            <v>0</v>
          </cell>
          <cell r="G1052">
            <v>175.18737000000002</v>
          </cell>
          <cell r="H1052">
            <v>0</v>
          </cell>
          <cell r="I1052">
            <v>175.18737000000002</v>
          </cell>
          <cell r="J1052">
            <v>0</v>
          </cell>
        </row>
        <row r="1053">
          <cell r="A1053">
            <v>622028</v>
          </cell>
          <cell r="B1053">
            <v>62</v>
          </cell>
          <cell r="C1053">
            <v>123</v>
          </cell>
          <cell r="D1053" t="str">
            <v>Exploración Evaluación del Potencial Papaloapan B</v>
          </cell>
          <cell r="E1053">
            <v>2028</v>
          </cell>
          <cell r="F1053">
            <v>0</v>
          </cell>
          <cell r="G1053">
            <v>231.82988999999998</v>
          </cell>
          <cell r="H1053">
            <v>0</v>
          </cell>
          <cell r="I1053">
            <v>231.82988999999998</v>
          </cell>
          <cell r="J1053">
            <v>0</v>
          </cell>
        </row>
        <row r="1054">
          <cell r="A1054">
            <v>622029</v>
          </cell>
          <cell r="B1054">
            <v>62</v>
          </cell>
          <cell r="C1054">
            <v>123</v>
          </cell>
          <cell r="D1054" t="str">
            <v>Exploración Evaluación del Potencial Papaloapan B</v>
          </cell>
          <cell r="E1054">
            <v>2029</v>
          </cell>
          <cell r="F1054">
            <v>0</v>
          </cell>
          <cell r="G1054">
            <v>247.60369</v>
          </cell>
          <cell r="H1054">
            <v>0</v>
          </cell>
          <cell r="I1054">
            <v>247.60369</v>
          </cell>
          <cell r="J1054">
            <v>0</v>
          </cell>
        </row>
        <row r="1055">
          <cell r="A1055">
            <v>622030</v>
          </cell>
          <cell r="B1055">
            <v>62</v>
          </cell>
          <cell r="C1055">
            <v>123</v>
          </cell>
          <cell r="D1055" t="str">
            <v>Exploración Evaluación del Potencial Papaloapan B</v>
          </cell>
          <cell r="E1055">
            <v>2030</v>
          </cell>
          <cell r="F1055">
            <v>0</v>
          </cell>
          <cell r="G1055">
            <v>237.02893</v>
          </cell>
          <cell r="H1055">
            <v>0</v>
          </cell>
          <cell r="I1055">
            <v>237.02893</v>
          </cell>
          <cell r="J1055">
            <v>0</v>
          </cell>
        </row>
        <row r="1056">
          <cell r="A1056">
            <v>622031</v>
          </cell>
          <cell r="B1056">
            <v>62</v>
          </cell>
          <cell r="C1056">
            <v>123</v>
          </cell>
          <cell r="D1056" t="str">
            <v>Exploración Evaluación del Potencial Papaloapan B</v>
          </cell>
          <cell r="E1056">
            <v>2031</v>
          </cell>
          <cell r="F1056">
            <v>0.52581999999999995</v>
          </cell>
          <cell r="G1056">
            <v>228.01273</v>
          </cell>
          <cell r="H1056">
            <v>0</v>
          </cell>
          <cell r="I1056">
            <v>228.01273</v>
          </cell>
          <cell r="J1056">
            <v>2.333E-2</v>
          </cell>
        </row>
        <row r="1057">
          <cell r="A1057">
            <v>622032</v>
          </cell>
          <cell r="B1057">
            <v>62</v>
          </cell>
          <cell r="C1057">
            <v>123</v>
          </cell>
          <cell r="D1057" t="str">
            <v>Exploración Evaluación del Potencial Papaloapan B</v>
          </cell>
          <cell r="E1057">
            <v>2032</v>
          </cell>
          <cell r="F1057">
            <v>1.03</v>
          </cell>
          <cell r="G1057">
            <v>207.7304</v>
          </cell>
          <cell r="H1057">
            <v>0</v>
          </cell>
          <cell r="I1057">
            <v>207.7304</v>
          </cell>
          <cell r="J1057">
            <v>4.5699999999999998E-2</v>
          </cell>
        </row>
        <row r="1058">
          <cell r="A1058">
            <v>622033</v>
          </cell>
          <cell r="B1058">
            <v>62</v>
          </cell>
          <cell r="C1058">
            <v>123</v>
          </cell>
          <cell r="D1058" t="str">
            <v>Exploración Evaluación del Potencial Papaloapan B</v>
          </cell>
          <cell r="E1058">
            <v>2033</v>
          </cell>
          <cell r="F1058">
            <v>0.93229000000000006</v>
          </cell>
          <cell r="G1058">
            <v>174.37751</v>
          </cell>
          <cell r="H1058">
            <v>0</v>
          </cell>
          <cell r="I1058">
            <v>174.37751</v>
          </cell>
          <cell r="J1058">
            <v>4.1360000000000001E-2</v>
          </cell>
        </row>
        <row r="1059">
          <cell r="A1059">
            <v>622034</v>
          </cell>
          <cell r="B1059">
            <v>62</v>
          </cell>
          <cell r="C1059">
            <v>123</v>
          </cell>
          <cell r="D1059" t="str">
            <v>Exploración Evaluación del Potencial Papaloapan B</v>
          </cell>
          <cell r="E1059">
            <v>2034</v>
          </cell>
          <cell r="F1059">
            <v>0.73425000000000007</v>
          </cell>
          <cell r="G1059">
            <v>149.96645999999998</v>
          </cell>
          <cell r="H1059">
            <v>0</v>
          </cell>
          <cell r="I1059">
            <v>149.96645999999998</v>
          </cell>
          <cell r="J1059">
            <v>3.2579999999999998E-2</v>
          </cell>
        </row>
        <row r="1060">
          <cell r="A1060">
            <v>622035</v>
          </cell>
          <cell r="B1060">
            <v>62</v>
          </cell>
          <cell r="C1060">
            <v>123</v>
          </cell>
          <cell r="D1060" t="str">
            <v>Exploración Evaluación del Potencial Papaloapan B</v>
          </cell>
          <cell r="E1060">
            <v>2035</v>
          </cell>
          <cell r="F1060">
            <v>0.58199999999999996</v>
          </cell>
          <cell r="G1060">
            <v>135.84983</v>
          </cell>
          <cell r="H1060">
            <v>0</v>
          </cell>
          <cell r="I1060">
            <v>135.84983</v>
          </cell>
          <cell r="J1060">
            <v>2.5820000000000003E-2</v>
          </cell>
        </row>
        <row r="1061">
          <cell r="A1061">
            <v>622036</v>
          </cell>
          <cell r="B1061">
            <v>62</v>
          </cell>
          <cell r="C1061">
            <v>123</v>
          </cell>
          <cell r="D1061" t="str">
            <v>Exploración Evaluación del Potencial Papaloapan B</v>
          </cell>
          <cell r="E1061">
            <v>2036</v>
          </cell>
          <cell r="F1061">
            <v>0.46416000000000002</v>
          </cell>
          <cell r="G1061">
            <v>125.62232999999999</v>
          </cell>
          <cell r="H1061">
            <v>0</v>
          </cell>
          <cell r="I1061">
            <v>125.62232999999999</v>
          </cell>
          <cell r="J1061">
            <v>2.06E-2</v>
          </cell>
        </row>
        <row r="1062">
          <cell r="A1062">
            <v>622037</v>
          </cell>
          <cell r="B1062">
            <v>62</v>
          </cell>
          <cell r="C1062">
            <v>123</v>
          </cell>
          <cell r="D1062" t="str">
            <v>Exploración Evaluación del Potencial Papaloapan B</v>
          </cell>
          <cell r="E1062">
            <v>2037</v>
          </cell>
          <cell r="F1062">
            <v>0.37236000000000002</v>
          </cell>
          <cell r="G1062">
            <v>124.41073</v>
          </cell>
          <cell r="H1062">
            <v>0</v>
          </cell>
          <cell r="I1062">
            <v>124.41073</v>
          </cell>
          <cell r="J1062">
            <v>1.652E-2</v>
          </cell>
        </row>
        <row r="1063">
          <cell r="A1063">
            <v>622038</v>
          </cell>
          <cell r="B1063">
            <v>62</v>
          </cell>
          <cell r="C1063">
            <v>123</v>
          </cell>
          <cell r="D1063" t="str">
            <v>Exploración Evaluación del Potencial Papaloapan B</v>
          </cell>
          <cell r="E1063">
            <v>2038</v>
          </cell>
          <cell r="F1063">
            <v>0.30036999999999997</v>
          </cell>
          <cell r="G1063">
            <v>114.19555</v>
          </cell>
          <cell r="H1063">
            <v>0</v>
          </cell>
          <cell r="I1063">
            <v>114.19555</v>
          </cell>
          <cell r="J1063">
            <v>1.3330000000000002E-2</v>
          </cell>
        </row>
        <row r="1064">
          <cell r="A1064">
            <v>622039</v>
          </cell>
          <cell r="B1064">
            <v>62</v>
          </cell>
          <cell r="C1064">
            <v>123</v>
          </cell>
          <cell r="D1064" t="str">
            <v>Exploración Evaluación del Potencial Papaloapan B</v>
          </cell>
          <cell r="E1064">
            <v>2039</v>
          </cell>
          <cell r="F1064">
            <v>0.24348</v>
          </cell>
          <cell r="G1064">
            <v>94.232870000000005</v>
          </cell>
          <cell r="H1064">
            <v>0</v>
          </cell>
          <cell r="I1064">
            <v>94.232870000000005</v>
          </cell>
          <cell r="J1064">
            <v>1.0800000000000001E-2</v>
          </cell>
        </row>
        <row r="1065">
          <cell r="A1065">
            <v>622040</v>
          </cell>
          <cell r="B1065">
            <v>62</v>
          </cell>
          <cell r="C1065">
            <v>123</v>
          </cell>
          <cell r="D1065" t="str">
            <v>Exploración Evaluación del Potencial Papaloapan B</v>
          </cell>
          <cell r="E1065">
            <v>2040</v>
          </cell>
          <cell r="F1065">
            <v>0.19846999999999998</v>
          </cell>
          <cell r="G1065">
            <v>75.476190000000003</v>
          </cell>
          <cell r="H1065">
            <v>0</v>
          </cell>
          <cell r="I1065">
            <v>75.476190000000003</v>
          </cell>
          <cell r="J1065">
            <v>8.8000000000000005E-3</v>
          </cell>
        </row>
        <row r="1066">
          <cell r="A1066">
            <v>622041</v>
          </cell>
          <cell r="B1066">
            <v>62</v>
          </cell>
          <cell r="C1066">
            <v>123</v>
          </cell>
          <cell r="D1066" t="str">
            <v>Exploración Evaluación del Potencial Papaloapan B</v>
          </cell>
          <cell r="E1066">
            <v>2041</v>
          </cell>
          <cell r="F1066">
            <v>0.16255</v>
          </cell>
          <cell r="G1066">
            <v>61.679779999999994</v>
          </cell>
          <cell r="H1066">
            <v>0</v>
          </cell>
          <cell r="I1066">
            <v>61.679779999999994</v>
          </cell>
          <cell r="J1066">
            <v>7.2100000000000003E-3</v>
          </cell>
        </row>
        <row r="1067">
          <cell r="A1067">
            <v>622042</v>
          </cell>
          <cell r="B1067">
            <v>62</v>
          </cell>
          <cell r="C1067">
            <v>123</v>
          </cell>
          <cell r="D1067" t="str">
            <v>Exploración Evaluación del Potencial Papaloapan B</v>
          </cell>
          <cell r="E1067">
            <v>2042</v>
          </cell>
          <cell r="F1067">
            <v>0.13366</v>
          </cell>
          <cell r="G1067">
            <v>51.281660000000002</v>
          </cell>
          <cell r="H1067">
            <v>0</v>
          </cell>
          <cell r="I1067">
            <v>51.281660000000002</v>
          </cell>
          <cell r="J1067">
            <v>5.9299999999999995E-3</v>
          </cell>
        </row>
        <row r="1068">
          <cell r="A1068">
            <v>622043</v>
          </cell>
          <cell r="B1068">
            <v>62</v>
          </cell>
          <cell r="C1068">
            <v>123</v>
          </cell>
          <cell r="D1068" t="str">
            <v>Exploración Evaluación del Potencial Papaloapan B</v>
          </cell>
          <cell r="E1068">
            <v>2043</v>
          </cell>
          <cell r="F1068">
            <v>0.11038000000000001</v>
          </cell>
          <cell r="G1068">
            <v>41.508019999999995</v>
          </cell>
          <cell r="H1068">
            <v>0</v>
          </cell>
          <cell r="I1068">
            <v>41.508019999999995</v>
          </cell>
          <cell r="J1068">
            <v>4.8999999999999998E-3</v>
          </cell>
        </row>
        <row r="1069">
          <cell r="A1069">
            <v>622044</v>
          </cell>
          <cell r="B1069">
            <v>62</v>
          </cell>
          <cell r="C1069">
            <v>123</v>
          </cell>
          <cell r="D1069" t="str">
            <v>Exploración Evaluación del Potencial Papaloapan B</v>
          </cell>
          <cell r="E1069">
            <v>2044</v>
          </cell>
          <cell r="F1069">
            <v>9.0969999999999995E-2</v>
          </cell>
          <cell r="G1069">
            <v>34.471550000000001</v>
          </cell>
          <cell r="H1069">
            <v>0</v>
          </cell>
          <cell r="I1069">
            <v>34.471550000000001</v>
          </cell>
          <cell r="J1069">
            <v>4.0400000000000002E-3</v>
          </cell>
        </row>
        <row r="1070">
          <cell r="A1070">
            <v>622045</v>
          </cell>
          <cell r="B1070">
            <v>62</v>
          </cell>
          <cell r="C1070">
            <v>123</v>
          </cell>
          <cell r="D1070" t="str">
            <v>Exploración Evaluación del Potencial Papaloapan B</v>
          </cell>
          <cell r="E1070">
            <v>2045</v>
          </cell>
          <cell r="F1070">
            <v>7.5490000000000002E-2</v>
          </cell>
          <cell r="G1070">
            <v>28.577120000000001</v>
          </cell>
          <cell r="H1070">
            <v>0</v>
          </cell>
          <cell r="I1070">
            <v>28.577120000000001</v>
          </cell>
          <cell r="J1070">
            <v>3.3499999999999997E-3</v>
          </cell>
        </row>
        <row r="1071">
          <cell r="A1071">
            <v>622046</v>
          </cell>
          <cell r="B1071">
            <v>62</v>
          </cell>
          <cell r="C1071">
            <v>123</v>
          </cell>
          <cell r="D1071" t="str">
            <v>Exploración Evaluación del Potencial Papaloapan B</v>
          </cell>
          <cell r="E1071">
            <v>2046</v>
          </cell>
          <cell r="F1071">
            <v>6.2789999999999999E-2</v>
          </cell>
          <cell r="G1071">
            <v>23.56617</v>
          </cell>
          <cell r="H1071">
            <v>0</v>
          </cell>
          <cell r="I1071">
            <v>23.56617</v>
          </cell>
          <cell r="J1071">
            <v>2.7899999999999999E-3</v>
          </cell>
        </row>
        <row r="1072">
          <cell r="A1072">
            <v>622047</v>
          </cell>
          <cell r="B1072">
            <v>62</v>
          </cell>
          <cell r="C1072">
            <v>123</v>
          </cell>
          <cell r="D1072" t="str">
            <v>Exploración Evaluación del Potencial Papaloapan B</v>
          </cell>
          <cell r="E1072">
            <v>2047</v>
          </cell>
          <cell r="F1072">
            <v>5.2430000000000004E-2</v>
          </cell>
          <cell r="G1072">
            <v>21.94651</v>
          </cell>
          <cell r="H1072">
            <v>0</v>
          </cell>
          <cell r="I1072">
            <v>21.94651</v>
          </cell>
          <cell r="J1072">
            <v>2.33E-3</v>
          </cell>
        </row>
        <row r="1073">
          <cell r="A1073">
            <v>622048</v>
          </cell>
          <cell r="B1073">
            <v>62</v>
          </cell>
          <cell r="C1073">
            <v>123</v>
          </cell>
          <cell r="D1073" t="str">
            <v>Exploración Evaluación del Potencial Papaloapan B</v>
          </cell>
          <cell r="E1073">
            <v>2048</v>
          </cell>
          <cell r="F1073">
            <v>4.3880000000000002E-2</v>
          </cell>
          <cell r="G1073">
            <v>18.536570000000001</v>
          </cell>
          <cell r="H1073">
            <v>0</v>
          </cell>
          <cell r="I1073">
            <v>18.536570000000001</v>
          </cell>
          <cell r="J1073">
            <v>1.9399999999999999E-3</v>
          </cell>
        </row>
        <row r="1074">
          <cell r="A1074">
            <v>622049</v>
          </cell>
          <cell r="B1074">
            <v>62</v>
          </cell>
          <cell r="C1074">
            <v>123</v>
          </cell>
          <cell r="D1074" t="str">
            <v>Exploración Evaluación del Potencial Papaloapan B</v>
          </cell>
          <cell r="E1074">
            <v>2049</v>
          </cell>
          <cell r="F1074">
            <v>3.6819999999999999E-2</v>
          </cell>
          <cell r="G1074">
            <v>15.14423</v>
          </cell>
          <cell r="H1074">
            <v>0</v>
          </cell>
          <cell r="I1074">
            <v>15.14423</v>
          </cell>
          <cell r="J1074">
            <v>1.6299999999999999E-3</v>
          </cell>
        </row>
        <row r="1075">
          <cell r="A1075">
            <v>622050</v>
          </cell>
          <cell r="B1075">
            <v>62</v>
          </cell>
          <cell r="C1075">
            <v>123</v>
          </cell>
          <cell r="D1075" t="str">
            <v>Exploración Evaluación del Potencial Papaloapan B</v>
          </cell>
          <cell r="E1075">
            <v>2050</v>
          </cell>
          <cell r="F1075">
            <v>3.0789999999999998E-2</v>
          </cell>
          <cell r="G1075">
            <v>12.236360000000001</v>
          </cell>
          <cell r="H1075">
            <v>0</v>
          </cell>
          <cell r="I1075">
            <v>12.236360000000001</v>
          </cell>
          <cell r="J1075">
            <v>1.3699999999999999E-3</v>
          </cell>
        </row>
        <row r="1076">
          <cell r="A1076">
            <v>622051</v>
          </cell>
          <cell r="B1076">
            <v>62</v>
          </cell>
          <cell r="C1076">
            <v>123</v>
          </cell>
          <cell r="D1076" t="str">
            <v>Exploración Evaluación del Potencial Papaloapan B</v>
          </cell>
          <cell r="E1076">
            <v>2051</v>
          </cell>
          <cell r="F1076">
            <v>2.5989999999999999E-2</v>
          </cell>
          <cell r="G1076">
            <v>10.039059999999999</v>
          </cell>
          <cell r="H1076">
            <v>0</v>
          </cell>
          <cell r="I1076">
            <v>10.039059999999999</v>
          </cell>
          <cell r="J1076">
            <v>1.15E-3</v>
          </cell>
        </row>
        <row r="1077">
          <cell r="A1077">
            <v>622052</v>
          </cell>
          <cell r="B1077">
            <v>62</v>
          </cell>
          <cell r="C1077">
            <v>123</v>
          </cell>
          <cell r="D1077" t="str">
            <v>Exploración Evaluación del Potencial Papaloapan B</v>
          </cell>
          <cell r="E1077">
            <v>2052</v>
          </cell>
          <cell r="F1077">
            <v>2.172E-2</v>
          </cell>
          <cell r="G1077">
            <v>8.2220000000000013</v>
          </cell>
          <cell r="H1077">
            <v>0</v>
          </cell>
          <cell r="I1077">
            <v>8.2220000000000013</v>
          </cell>
          <cell r="J1077">
            <v>9.6000000000000013E-4</v>
          </cell>
        </row>
        <row r="1078">
          <cell r="A1078">
            <v>622053</v>
          </cell>
          <cell r="B1078">
            <v>62</v>
          </cell>
          <cell r="C1078">
            <v>123</v>
          </cell>
          <cell r="D1078" t="str">
            <v>Exploración Evaluación del Potencial Papaloapan B</v>
          </cell>
          <cell r="E1078">
            <v>2053</v>
          </cell>
          <cell r="F1078">
            <v>1.8340000000000002E-2</v>
          </cell>
          <cell r="G1078">
            <v>6.7699500000000006</v>
          </cell>
          <cell r="H1078">
            <v>0</v>
          </cell>
          <cell r="I1078">
            <v>6.7699500000000006</v>
          </cell>
          <cell r="J1078">
            <v>8.1999999999999998E-4</v>
          </cell>
        </row>
        <row r="1079">
          <cell r="A1079">
            <v>622054</v>
          </cell>
          <cell r="B1079">
            <v>62</v>
          </cell>
          <cell r="C1079">
            <v>123</v>
          </cell>
          <cell r="D1079" t="str">
            <v>Exploración Evaluación del Potencial Papaloapan B</v>
          </cell>
          <cell r="E1079">
            <v>2054</v>
          </cell>
          <cell r="F1079">
            <v>1.5510000000000001E-2</v>
          </cell>
          <cell r="G1079">
            <v>5.6360299999999999</v>
          </cell>
          <cell r="H1079">
            <v>0</v>
          </cell>
          <cell r="I1079">
            <v>5.6360299999999999</v>
          </cell>
          <cell r="J1079">
            <v>6.8999999999999997E-4</v>
          </cell>
        </row>
        <row r="1080">
          <cell r="A1080">
            <v>622055</v>
          </cell>
          <cell r="B1080">
            <v>62</v>
          </cell>
          <cell r="C1080">
            <v>123</v>
          </cell>
          <cell r="D1080" t="str">
            <v>Exploración Evaluación del Potencial Papaloapan B</v>
          </cell>
          <cell r="E1080">
            <v>2055</v>
          </cell>
          <cell r="F1080">
            <v>1.316E-2</v>
          </cell>
          <cell r="G1080">
            <v>4.7641300000000006</v>
          </cell>
          <cell r="H1080">
            <v>0</v>
          </cell>
          <cell r="I1080">
            <v>4.7641300000000006</v>
          </cell>
          <cell r="J1080">
            <v>5.8E-4</v>
          </cell>
        </row>
        <row r="1081">
          <cell r="A1081">
            <v>622056</v>
          </cell>
          <cell r="B1081">
            <v>62</v>
          </cell>
          <cell r="C1081">
            <v>123</v>
          </cell>
          <cell r="D1081" t="str">
            <v>Exploración Evaluación del Potencial Papaloapan B</v>
          </cell>
          <cell r="E1081">
            <v>2056</v>
          </cell>
          <cell r="F1081">
            <v>1.112E-2</v>
          </cell>
          <cell r="G1081">
            <v>4.0434900000000003</v>
          </cell>
          <cell r="H1081">
            <v>0</v>
          </cell>
          <cell r="I1081">
            <v>4.0434900000000003</v>
          </cell>
          <cell r="J1081">
            <v>5.0000000000000001E-4</v>
          </cell>
        </row>
        <row r="1082">
          <cell r="A1082">
            <v>622057</v>
          </cell>
          <cell r="B1082">
            <v>62</v>
          </cell>
          <cell r="C1082">
            <v>123</v>
          </cell>
          <cell r="D1082" t="str">
            <v>Exploración Evaluación del Potencial Papaloapan B</v>
          </cell>
          <cell r="E1082">
            <v>2057</v>
          </cell>
          <cell r="F1082">
            <v>9.5600000000000008E-3</v>
          </cell>
          <cell r="G1082">
            <v>3.4945200000000001</v>
          </cell>
          <cell r="H1082">
            <v>0</v>
          </cell>
          <cell r="I1082">
            <v>3.4945200000000001</v>
          </cell>
          <cell r="J1082">
            <v>4.2999999999999994E-4</v>
          </cell>
        </row>
        <row r="1083">
          <cell r="A1083">
            <v>622058</v>
          </cell>
          <cell r="B1083">
            <v>62</v>
          </cell>
          <cell r="C1083">
            <v>123</v>
          </cell>
          <cell r="D1083" t="str">
            <v>Exploración Evaluación del Potencial Papaloapan B</v>
          </cell>
          <cell r="E1083">
            <v>2058</v>
          </cell>
          <cell r="F1083">
            <v>8.2100000000000003E-3</v>
          </cell>
          <cell r="G1083">
            <v>2.9889900000000003</v>
          </cell>
          <cell r="H1083">
            <v>0</v>
          </cell>
          <cell r="I1083">
            <v>2.9889900000000003</v>
          </cell>
          <cell r="J1083">
            <v>3.6999999999999999E-4</v>
          </cell>
        </row>
        <row r="1084">
          <cell r="A1084">
            <v>622059</v>
          </cell>
          <cell r="B1084">
            <v>62</v>
          </cell>
          <cell r="C1084">
            <v>123</v>
          </cell>
          <cell r="D1084" t="str">
            <v>Exploración Evaluación del Potencial Papaloapan B</v>
          </cell>
          <cell r="E1084">
            <v>2059</v>
          </cell>
          <cell r="F1084">
            <v>7.0799999999999995E-3</v>
          </cell>
          <cell r="G1084">
            <v>2.5376000000000003</v>
          </cell>
          <cell r="H1084">
            <v>0</v>
          </cell>
          <cell r="I1084">
            <v>2.5376000000000003</v>
          </cell>
          <cell r="J1084">
            <v>3.1E-4</v>
          </cell>
        </row>
        <row r="1085">
          <cell r="A1085">
            <v>622060</v>
          </cell>
          <cell r="B1085">
            <v>62</v>
          </cell>
          <cell r="C1085">
            <v>123</v>
          </cell>
          <cell r="D1085" t="str">
            <v>Exploración Evaluación del Potencial Papaloapan B</v>
          </cell>
          <cell r="E1085">
            <v>2060</v>
          </cell>
          <cell r="F1085">
            <v>0</v>
          </cell>
          <cell r="G1085">
            <v>0</v>
          </cell>
          <cell r="H1085">
            <v>0</v>
          </cell>
          <cell r="I1085">
            <v>0</v>
          </cell>
          <cell r="J1085">
            <v>0</v>
          </cell>
        </row>
        <row r="1086">
          <cell r="A1086">
            <v>632011</v>
          </cell>
          <cell r="B1086">
            <v>63</v>
          </cell>
          <cell r="C1086">
            <v>120</v>
          </cell>
          <cell r="D1086" t="str">
            <v>Exploración Progreso</v>
          </cell>
          <cell r="E1086">
            <v>2011</v>
          </cell>
          <cell r="F1086">
            <v>0</v>
          </cell>
          <cell r="G1086">
            <v>0</v>
          </cell>
          <cell r="H1086">
            <v>0</v>
          </cell>
          <cell r="I1086">
            <v>0</v>
          </cell>
          <cell r="J1086">
            <v>0</v>
          </cell>
        </row>
        <row r="1087">
          <cell r="A1087">
            <v>632012</v>
          </cell>
          <cell r="B1087">
            <v>63</v>
          </cell>
          <cell r="C1087">
            <v>120</v>
          </cell>
          <cell r="D1087" t="str">
            <v>Exploración Progreso</v>
          </cell>
          <cell r="E1087">
            <v>2012</v>
          </cell>
          <cell r="F1087">
            <v>0</v>
          </cell>
          <cell r="G1087">
            <v>0</v>
          </cell>
          <cell r="H1087">
            <v>0</v>
          </cell>
          <cell r="I1087">
            <v>0</v>
          </cell>
          <cell r="J1087">
            <v>0</v>
          </cell>
        </row>
        <row r="1088">
          <cell r="A1088">
            <v>632013</v>
          </cell>
          <cell r="B1088">
            <v>63</v>
          </cell>
          <cell r="C1088">
            <v>120</v>
          </cell>
          <cell r="D1088" t="str">
            <v>Exploración Progreso</v>
          </cell>
          <cell r="E1088">
            <v>2013</v>
          </cell>
          <cell r="F1088">
            <v>0</v>
          </cell>
          <cell r="G1088">
            <v>0</v>
          </cell>
          <cell r="H1088">
            <v>0</v>
          </cell>
          <cell r="I1088">
            <v>0</v>
          </cell>
          <cell r="J1088">
            <v>0</v>
          </cell>
        </row>
        <row r="1089">
          <cell r="A1089">
            <v>632014</v>
          </cell>
          <cell r="B1089">
            <v>63</v>
          </cell>
          <cell r="C1089">
            <v>120</v>
          </cell>
          <cell r="D1089" t="str">
            <v>Exploración Progreso</v>
          </cell>
          <cell r="E1089">
            <v>2014</v>
          </cell>
          <cell r="F1089">
            <v>0</v>
          </cell>
          <cell r="G1089">
            <v>0</v>
          </cell>
          <cell r="H1089">
            <v>0</v>
          </cell>
          <cell r="I1089">
            <v>0</v>
          </cell>
          <cell r="J1089">
            <v>0</v>
          </cell>
        </row>
        <row r="1090">
          <cell r="A1090">
            <v>632015</v>
          </cell>
          <cell r="B1090">
            <v>63</v>
          </cell>
          <cell r="C1090">
            <v>120</v>
          </cell>
          <cell r="D1090" t="str">
            <v>Exploración Progreso</v>
          </cell>
          <cell r="E1090">
            <v>2015</v>
          </cell>
          <cell r="F1090">
            <v>0</v>
          </cell>
          <cell r="G1090">
            <v>0</v>
          </cell>
          <cell r="H1090">
            <v>0</v>
          </cell>
          <cell r="I1090">
            <v>0</v>
          </cell>
          <cell r="J1090">
            <v>0</v>
          </cell>
        </row>
        <row r="1091">
          <cell r="A1091">
            <v>632016</v>
          </cell>
          <cell r="B1091">
            <v>63</v>
          </cell>
          <cell r="C1091">
            <v>120</v>
          </cell>
          <cell r="D1091" t="str">
            <v>Exploración Progreso</v>
          </cell>
          <cell r="E1091">
            <v>2016</v>
          </cell>
          <cell r="F1091">
            <v>4.6097900000000003</v>
          </cell>
          <cell r="G1091">
            <v>2.5884</v>
          </cell>
          <cell r="H1091">
            <v>2.5884</v>
          </cell>
          <cell r="I1091">
            <v>0</v>
          </cell>
          <cell r="J1091">
            <v>0</v>
          </cell>
        </row>
        <row r="1092">
          <cell r="A1092">
            <v>632017</v>
          </cell>
          <cell r="B1092">
            <v>63</v>
          </cell>
          <cell r="C1092">
            <v>120</v>
          </cell>
          <cell r="D1092" t="str">
            <v>Exploración Progreso</v>
          </cell>
          <cell r="E1092">
            <v>2017</v>
          </cell>
          <cell r="F1092">
            <v>10.8993</v>
          </cell>
          <cell r="G1092">
            <v>6.0388700000000002</v>
          </cell>
          <cell r="H1092">
            <v>6.0388700000000002</v>
          </cell>
          <cell r="I1092">
            <v>0</v>
          </cell>
          <cell r="J1092">
            <v>3.0769999999999999E-2</v>
          </cell>
        </row>
        <row r="1093">
          <cell r="A1093">
            <v>632018</v>
          </cell>
          <cell r="B1093">
            <v>63</v>
          </cell>
          <cell r="C1093">
            <v>120</v>
          </cell>
          <cell r="D1093" t="str">
            <v>Exploración Progreso</v>
          </cell>
          <cell r="E1093">
            <v>2018</v>
          </cell>
          <cell r="F1093">
            <v>15.3089</v>
          </cell>
          <cell r="G1093">
            <v>8.7833900000000007</v>
          </cell>
          <cell r="H1093">
            <v>8.7833900000000007</v>
          </cell>
          <cell r="I1093">
            <v>0</v>
          </cell>
          <cell r="J1093">
            <v>0.19273999999999999</v>
          </cell>
        </row>
        <row r="1094">
          <cell r="A1094">
            <v>632019</v>
          </cell>
          <cell r="B1094">
            <v>63</v>
          </cell>
          <cell r="C1094">
            <v>120</v>
          </cell>
          <cell r="D1094" t="str">
            <v>Exploración Progreso</v>
          </cell>
          <cell r="E1094">
            <v>2019</v>
          </cell>
          <cell r="F1094">
            <v>18.761700000000001</v>
          </cell>
          <cell r="G1094">
            <v>11.1647</v>
          </cell>
          <cell r="H1094">
            <v>11.1647</v>
          </cell>
          <cell r="I1094">
            <v>0</v>
          </cell>
          <cell r="J1094">
            <v>0.38446000000000002</v>
          </cell>
        </row>
        <row r="1095">
          <cell r="A1095">
            <v>632020</v>
          </cell>
          <cell r="B1095">
            <v>63</v>
          </cell>
          <cell r="C1095">
            <v>120</v>
          </cell>
          <cell r="D1095" t="str">
            <v>Exploración Progreso</v>
          </cell>
          <cell r="E1095">
            <v>2020</v>
          </cell>
          <cell r="F1095">
            <v>20.611799999999999</v>
          </cell>
          <cell r="G1095">
            <v>12.0923</v>
          </cell>
          <cell r="H1095">
            <v>12.0923</v>
          </cell>
          <cell r="I1095">
            <v>0</v>
          </cell>
          <cell r="J1095">
            <v>0.41636000000000001</v>
          </cell>
        </row>
        <row r="1096">
          <cell r="A1096">
            <v>632021</v>
          </cell>
          <cell r="B1096">
            <v>63</v>
          </cell>
          <cell r="C1096">
            <v>120</v>
          </cell>
          <cell r="D1096" t="str">
            <v>Exploración Progreso</v>
          </cell>
          <cell r="E1096">
            <v>2021</v>
          </cell>
          <cell r="F1096">
            <v>22.287400000000002</v>
          </cell>
          <cell r="G1096">
            <v>13.0244</v>
          </cell>
          <cell r="H1096">
            <v>13.0244</v>
          </cell>
          <cell r="I1096">
            <v>0</v>
          </cell>
          <cell r="J1096">
            <v>0.38874999999999998</v>
          </cell>
        </row>
        <row r="1097">
          <cell r="A1097">
            <v>632022</v>
          </cell>
          <cell r="B1097">
            <v>63</v>
          </cell>
          <cell r="C1097">
            <v>120</v>
          </cell>
          <cell r="D1097" t="str">
            <v>Exploración Progreso</v>
          </cell>
          <cell r="E1097">
            <v>2022</v>
          </cell>
          <cell r="F1097">
            <v>22.382899999999999</v>
          </cell>
          <cell r="G1097">
            <v>12.8164</v>
          </cell>
          <cell r="H1097">
            <v>12.8164</v>
          </cell>
          <cell r="I1097">
            <v>0</v>
          </cell>
          <cell r="J1097">
            <v>0.36059999999999998</v>
          </cell>
        </row>
        <row r="1098">
          <cell r="A1098">
            <v>632023</v>
          </cell>
          <cell r="B1098">
            <v>63</v>
          </cell>
          <cell r="C1098">
            <v>120</v>
          </cell>
          <cell r="D1098" t="str">
            <v>Exploración Progreso</v>
          </cell>
          <cell r="E1098">
            <v>2023</v>
          </cell>
          <cell r="F1098">
            <v>20.7681</v>
          </cell>
          <cell r="G1098">
            <v>11.701599999999999</v>
          </cell>
          <cell r="H1098">
            <v>11.701599999999999</v>
          </cell>
          <cell r="I1098">
            <v>0</v>
          </cell>
          <cell r="J1098">
            <v>0.32982</v>
          </cell>
        </row>
        <row r="1099">
          <cell r="A1099">
            <v>632024</v>
          </cell>
          <cell r="B1099">
            <v>63</v>
          </cell>
          <cell r="C1099">
            <v>120</v>
          </cell>
          <cell r="D1099" t="str">
            <v>Exploración Progreso</v>
          </cell>
          <cell r="E1099">
            <v>2024</v>
          </cell>
          <cell r="F1099">
            <v>18.703099999999999</v>
          </cell>
          <cell r="G1099">
            <v>10.490399999999999</v>
          </cell>
          <cell r="H1099">
            <v>10.490399999999999</v>
          </cell>
          <cell r="I1099">
            <v>0</v>
          </cell>
          <cell r="J1099">
            <v>0.2964</v>
          </cell>
        </row>
        <row r="1100">
          <cell r="A1100">
            <v>632025</v>
          </cell>
          <cell r="B1100">
            <v>63</v>
          </cell>
          <cell r="C1100">
            <v>120</v>
          </cell>
          <cell r="D1100" t="str">
            <v>Exploración Progreso</v>
          </cell>
          <cell r="E1100">
            <v>2025</v>
          </cell>
          <cell r="F1100">
            <v>16.649699999999999</v>
          </cell>
          <cell r="G1100">
            <v>9.3406500000000001</v>
          </cell>
          <cell r="H1100">
            <v>9.3406500000000001</v>
          </cell>
          <cell r="I1100">
            <v>0</v>
          </cell>
          <cell r="J1100">
            <v>0.26490000000000002</v>
          </cell>
        </row>
        <row r="1101">
          <cell r="A1101">
            <v>632026</v>
          </cell>
          <cell r="B1101">
            <v>63</v>
          </cell>
          <cell r="C1101">
            <v>120</v>
          </cell>
          <cell r="D1101" t="str">
            <v>Exploración Progreso</v>
          </cell>
          <cell r="E1101">
            <v>2026</v>
          </cell>
          <cell r="F1101">
            <v>14.7674</v>
          </cell>
          <cell r="G1101">
            <v>8.2884600000000006</v>
          </cell>
          <cell r="H1101">
            <v>8.2884600000000006</v>
          </cell>
          <cell r="I1101">
            <v>0</v>
          </cell>
          <cell r="J1101">
            <v>0.23515</v>
          </cell>
        </row>
        <row r="1102">
          <cell r="A1102">
            <v>632027</v>
          </cell>
          <cell r="B1102">
            <v>63</v>
          </cell>
          <cell r="C1102">
            <v>120</v>
          </cell>
          <cell r="D1102" t="str">
            <v>Exploración Progreso</v>
          </cell>
          <cell r="E1102">
            <v>2027</v>
          </cell>
          <cell r="F1102">
            <v>18.586790000000001</v>
          </cell>
          <cell r="G1102">
            <v>10.62317</v>
          </cell>
          <cell r="H1102">
            <v>10.62317</v>
          </cell>
          <cell r="I1102">
            <v>0</v>
          </cell>
          <cell r="J1102">
            <v>0.40183000000000002</v>
          </cell>
        </row>
        <row r="1103">
          <cell r="A1103">
            <v>632028</v>
          </cell>
          <cell r="B1103">
            <v>63</v>
          </cell>
          <cell r="C1103">
            <v>120</v>
          </cell>
          <cell r="D1103" t="str">
            <v>Exploración Progreso</v>
          </cell>
          <cell r="E1103">
            <v>2028</v>
          </cell>
          <cell r="F1103">
            <v>31.206910000000001</v>
          </cell>
          <cell r="G1103">
            <v>18.511939999999999</v>
          </cell>
          <cell r="H1103">
            <v>18.511939999999999</v>
          </cell>
          <cell r="I1103">
            <v>0</v>
          </cell>
          <cell r="J1103">
            <v>0.75036999999999998</v>
          </cell>
        </row>
        <row r="1104">
          <cell r="A1104">
            <v>632029</v>
          </cell>
          <cell r="B1104">
            <v>63</v>
          </cell>
          <cell r="C1104">
            <v>120</v>
          </cell>
          <cell r="D1104" t="str">
            <v>Exploración Progreso</v>
          </cell>
          <cell r="E1104">
            <v>2029</v>
          </cell>
          <cell r="F1104">
            <v>40.757080000000002</v>
          </cell>
          <cell r="G1104">
            <v>25.243839999999999</v>
          </cell>
          <cell r="H1104">
            <v>25.243839999999999</v>
          </cell>
          <cell r="I1104">
            <v>0</v>
          </cell>
          <cell r="J1104">
            <v>1.0349299999999999</v>
          </cell>
        </row>
        <row r="1105">
          <cell r="A1105">
            <v>632030</v>
          </cell>
          <cell r="B1105">
            <v>63</v>
          </cell>
          <cell r="C1105">
            <v>120</v>
          </cell>
          <cell r="D1105" t="str">
            <v>Exploración Progreso</v>
          </cell>
          <cell r="E1105">
            <v>2030</v>
          </cell>
          <cell r="F1105">
            <v>41.957129999999999</v>
          </cell>
          <cell r="G1105">
            <v>26.618500000000001</v>
          </cell>
          <cell r="H1105">
            <v>26.618500000000001</v>
          </cell>
          <cell r="I1105">
            <v>0</v>
          </cell>
          <cell r="J1105">
            <v>1.1612899999999999</v>
          </cell>
        </row>
        <row r="1106">
          <cell r="A1106">
            <v>632031</v>
          </cell>
          <cell r="B1106">
            <v>63</v>
          </cell>
          <cell r="C1106">
            <v>120</v>
          </cell>
          <cell r="D1106" t="str">
            <v>Exploración Progreso</v>
          </cell>
          <cell r="E1106">
            <v>2031</v>
          </cell>
          <cell r="F1106">
            <v>38.976079999999996</v>
          </cell>
          <cell r="G1106">
            <v>24.886279999999999</v>
          </cell>
          <cell r="H1106">
            <v>24.886279999999999</v>
          </cell>
          <cell r="I1106">
            <v>0</v>
          </cell>
          <cell r="J1106">
            <v>1.11673</v>
          </cell>
        </row>
        <row r="1107">
          <cell r="A1107">
            <v>632032</v>
          </cell>
          <cell r="B1107">
            <v>63</v>
          </cell>
          <cell r="C1107">
            <v>120</v>
          </cell>
          <cell r="D1107" t="str">
            <v>Exploración Progreso</v>
          </cell>
          <cell r="E1107">
            <v>2032</v>
          </cell>
          <cell r="F1107">
            <v>35.156559999999999</v>
          </cell>
          <cell r="G1107">
            <v>22.421590000000002</v>
          </cell>
          <cell r="H1107">
            <v>22.421590000000002</v>
          </cell>
          <cell r="I1107">
            <v>0</v>
          </cell>
          <cell r="J1107">
            <v>1.01454</v>
          </cell>
        </row>
        <row r="1108">
          <cell r="A1108">
            <v>632033</v>
          </cell>
          <cell r="B1108">
            <v>63</v>
          </cell>
          <cell r="C1108">
            <v>120</v>
          </cell>
          <cell r="D1108" t="str">
            <v>Exploración Progreso</v>
          </cell>
          <cell r="E1108">
            <v>2033</v>
          </cell>
          <cell r="F1108">
            <v>31.390799999999999</v>
          </cell>
          <cell r="G1108">
            <v>19.958860000000001</v>
          </cell>
          <cell r="H1108">
            <v>19.958860000000001</v>
          </cell>
          <cell r="I1108">
            <v>0</v>
          </cell>
          <cell r="J1108">
            <v>0.90486</v>
          </cell>
        </row>
        <row r="1109">
          <cell r="A1109">
            <v>632034</v>
          </cell>
          <cell r="B1109">
            <v>63</v>
          </cell>
          <cell r="C1109">
            <v>120</v>
          </cell>
          <cell r="D1109" t="str">
            <v>Exploración Progreso</v>
          </cell>
          <cell r="E1109">
            <v>2034</v>
          </cell>
          <cell r="F1109">
            <v>28.06551</v>
          </cell>
          <cell r="G1109">
            <v>17.79955</v>
          </cell>
          <cell r="H1109">
            <v>17.79955</v>
          </cell>
          <cell r="I1109">
            <v>0</v>
          </cell>
          <cell r="J1109">
            <v>0.80339000000000005</v>
          </cell>
        </row>
        <row r="1110">
          <cell r="A1110">
            <v>632035</v>
          </cell>
          <cell r="B1110">
            <v>63</v>
          </cell>
          <cell r="C1110">
            <v>120</v>
          </cell>
          <cell r="D1110" t="str">
            <v>Exploración Progreso</v>
          </cell>
          <cell r="E1110">
            <v>2035</v>
          </cell>
          <cell r="F1110">
            <v>25.029579999999999</v>
          </cell>
          <cell r="G1110">
            <v>15.829899999999999</v>
          </cell>
          <cell r="H1110">
            <v>15.829899999999999</v>
          </cell>
          <cell r="I1110">
            <v>0</v>
          </cell>
          <cell r="J1110">
            <v>0.71339000000000008</v>
          </cell>
        </row>
        <row r="1111">
          <cell r="A1111">
            <v>632036</v>
          </cell>
          <cell r="B1111">
            <v>63</v>
          </cell>
          <cell r="C1111">
            <v>120</v>
          </cell>
          <cell r="D1111" t="str">
            <v>Exploración Progreso</v>
          </cell>
          <cell r="E1111">
            <v>2036</v>
          </cell>
          <cell r="F1111">
            <v>22.165320000000001</v>
          </cell>
          <cell r="G1111">
            <v>14.012250000000002</v>
          </cell>
          <cell r="H1111">
            <v>14.012250000000002</v>
          </cell>
          <cell r="I1111">
            <v>0</v>
          </cell>
          <cell r="J1111">
            <v>0.63246999999999998</v>
          </cell>
        </row>
        <row r="1112">
          <cell r="A1112">
            <v>632037</v>
          </cell>
          <cell r="B1112">
            <v>63</v>
          </cell>
          <cell r="C1112">
            <v>120</v>
          </cell>
          <cell r="D1112" t="str">
            <v>Exploración Progreso</v>
          </cell>
          <cell r="E1112">
            <v>2037</v>
          </cell>
          <cell r="F1112">
            <v>21.537590000000002</v>
          </cell>
          <cell r="G1112">
            <v>13.37284</v>
          </cell>
          <cell r="H1112">
            <v>13.37284</v>
          </cell>
          <cell r="I1112">
            <v>0</v>
          </cell>
          <cell r="J1112">
            <v>0.61217999999999995</v>
          </cell>
        </row>
        <row r="1113">
          <cell r="A1113">
            <v>632038</v>
          </cell>
          <cell r="B1113">
            <v>63</v>
          </cell>
          <cell r="C1113">
            <v>120</v>
          </cell>
          <cell r="D1113" t="str">
            <v>Exploración Progreso</v>
          </cell>
          <cell r="E1113">
            <v>2038</v>
          </cell>
          <cell r="F1113">
            <v>20.804949999999998</v>
          </cell>
          <cell r="G1113">
            <v>12.84254</v>
          </cell>
          <cell r="H1113">
            <v>12.84254</v>
          </cell>
          <cell r="I1113">
            <v>0</v>
          </cell>
          <cell r="J1113">
            <v>0.5987300000000001</v>
          </cell>
        </row>
        <row r="1114">
          <cell r="A1114">
            <v>632039</v>
          </cell>
          <cell r="B1114">
            <v>63</v>
          </cell>
          <cell r="C1114">
            <v>120</v>
          </cell>
          <cell r="D1114" t="str">
            <v>Exploración Progreso</v>
          </cell>
          <cell r="E1114">
            <v>2039</v>
          </cell>
          <cell r="F1114">
            <v>19.620159999999998</v>
          </cell>
          <cell r="G1114">
            <v>12.204149999999998</v>
          </cell>
          <cell r="H1114">
            <v>12.204149999999998</v>
          </cell>
          <cell r="I1114">
            <v>0</v>
          </cell>
          <cell r="J1114">
            <v>0.58732999999999991</v>
          </cell>
        </row>
        <row r="1115">
          <cell r="A1115">
            <v>632040</v>
          </cell>
          <cell r="B1115">
            <v>63</v>
          </cell>
          <cell r="C1115">
            <v>120</v>
          </cell>
          <cell r="D1115" t="str">
            <v>Exploración Progreso</v>
          </cell>
          <cell r="E1115">
            <v>2040</v>
          </cell>
          <cell r="F1115">
            <v>17.561530000000001</v>
          </cell>
          <cell r="G1115">
            <v>10.953659999999999</v>
          </cell>
          <cell r="H1115">
            <v>10.953659999999999</v>
          </cell>
          <cell r="I1115">
            <v>0</v>
          </cell>
          <cell r="J1115">
            <v>0.53166000000000002</v>
          </cell>
        </row>
        <row r="1116">
          <cell r="A1116">
            <v>632041</v>
          </cell>
          <cell r="B1116">
            <v>63</v>
          </cell>
          <cell r="C1116">
            <v>120</v>
          </cell>
          <cell r="D1116" t="str">
            <v>Exploración Progreso</v>
          </cell>
          <cell r="E1116">
            <v>2041</v>
          </cell>
          <cell r="F1116">
            <v>15.48601</v>
          </cell>
          <cell r="G1116">
            <v>9.6642499999999991</v>
          </cell>
          <cell r="H1116">
            <v>9.6642499999999991</v>
          </cell>
          <cell r="I1116">
            <v>0</v>
          </cell>
          <cell r="J1116">
            <v>0.47045999999999999</v>
          </cell>
        </row>
        <row r="1117">
          <cell r="A1117">
            <v>632042</v>
          </cell>
          <cell r="B1117">
            <v>63</v>
          </cell>
          <cell r="C1117">
            <v>120</v>
          </cell>
          <cell r="D1117" t="str">
            <v>Exploración Progreso</v>
          </cell>
          <cell r="E1117">
            <v>2042</v>
          </cell>
          <cell r="F1117">
            <v>13.652849999999999</v>
          </cell>
          <cell r="G1117">
            <v>8.5228999999999999</v>
          </cell>
          <cell r="H1117">
            <v>8.5228999999999999</v>
          </cell>
          <cell r="I1117">
            <v>0</v>
          </cell>
          <cell r="J1117">
            <v>0.41548000000000002</v>
          </cell>
        </row>
        <row r="1118">
          <cell r="A1118">
            <v>632043</v>
          </cell>
          <cell r="B1118">
            <v>63</v>
          </cell>
          <cell r="C1118">
            <v>120</v>
          </cell>
          <cell r="D1118" t="str">
            <v>Exploración Progreso</v>
          </cell>
          <cell r="E1118">
            <v>2043</v>
          </cell>
          <cell r="F1118">
            <v>12.054649999999999</v>
          </cell>
          <cell r="G1118">
            <v>7.53498</v>
          </cell>
          <cell r="H1118">
            <v>7.53498</v>
          </cell>
          <cell r="I1118">
            <v>0</v>
          </cell>
          <cell r="J1118">
            <v>0.36792000000000002</v>
          </cell>
        </row>
        <row r="1119">
          <cell r="A1119">
            <v>632044</v>
          </cell>
          <cell r="B1119">
            <v>63</v>
          </cell>
          <cell r="C1119">
            <v>120</v>
          </cell>
          <cell r="D1119" t="str">
            <v>Exploración Progreso</v>
          </cell>
          <cell r="E1119">
            <v>2044</v>
          </cell>
          <cell r="F1119">
            <v>10.59272</v>
          </cell>
          <cell r="G1119">
            <v>6.6169499999999992</v>
          </cell>
          <cell r="H1119">
            <v>6.6169499999999992</v>
          </cell>
          <cell r="I1119">
            <v>0</v>
          </cell>
          <cell r="J1119">
            <v>0.32313000000000003</v>
          </cell>
        </row>
        <row r="1120">
          <cell r="A1120">
            <v>632045</v>
          </cell>
          <cell r="B1120">
            <v>63</v>
          </cell>
          <cell r="C1120">
            <v>120</v>
          </cell>
          <cell r="D1120" t="str">
            <v>Exploración Progreso</v>
          </cell>
          <cell r="E1120">
            <v>2045</v>
          </cell>
          <cell r="F1120">
            <v>9.4365600000000001</v>
          </cell>
          <cell r="G1120">
            <v>5.9183900000000005</v>
          </cell>
          <cell r="H1120">
            <v>5.9183900000000005</v>
          </cell>
          <cell r="I1120">
            <v>0</v>
          </cell>
          <cell r="J1120">
            <v>0.29178999999999999</v>
          </cell>
        </row>
        <row r="1121">
          <cell r="A1121">
            <v>632046</v>
          </cell>
          <cell r="B1121">
            <v>63</v>
          </cell>
          <cell r="C1121">
            <v>120</v>
          </cell>
          <cell r="D1121" t="str">
            <v>Exploración Progreso</v>
          </cell>
          <cell r="E1121">
            <v>2046</v>
          </cell>
          <cell r="F1121">
            <v>8.3624399999999994</v>
          </cell>
          <cell r="G1121">
            <v>5.2536300000000002</v>
          </cell>
          <cell r="H1121">
            <v>5.2536300000000002</v>
          </cell>
          <cell r="I1121">
            <v>0</v>
          </cell>
          <cell r="J1121">
            <v>0.25967000000000001</v>
          </cell>
        </row>
        <row r="1122">
          <cell r="A1122">
            <v>632047</v>
          </cell>
          <cell r="B1122">
            <v>63</v>
          </cell>
          <cell r="C1122">
            <v>120</v>
          </cell>
          <cell r="D1122" t="str">
            <v>Exploración Progreso</v>
          </cell>
          <cell r="E1122">
            <v>2047</v>
          </cell>
          <cell r="F1122">
            <v>7.4542999999999999</v>
          </cell>
          <cell r="G1122">
            <v>4.6370199999999997</v>
          </cell>
          <cell r="H1122">
            <v>4.6370199999999997</v>
          </cell>
          <cell r="I1122">
            <v>0</v>
          </cell>
          <cell r="J1122">
            <v>0.22842999999999999</v>
          </cell>
        </row>
        <row r="1123">
          <cell r="A1123">
            <v>632048</v>
          </cell>
          <cell r="B1123">
            <v>63</v>
          </cell>
          <cell r="C1123">
            <v>120</v>
          </cell>
          <cell r="D1123" t="str">
            <v>Exploración Progreso</v>
          </cell>
          <cell r="E1123">
            <v>2048</v>
          </cell>
          <cell r="F1123">
            <v>6.6692999999999998</v>
          </cell>
          <cell r="G1123">
            <v>4.1195000000000004</v>
          </cell>
          <cell r="H1123">
            <v>4.1195000000000004</v>
          </cell>
          <cell r="I1123">
            <v>0</v>
          </cell>
          <cell r="J1123">
            <v>0.20222999999999999</v>
          </cell>
        </row>
        <row r="1124">
          <cell r="A1124">
            <v>632049</v>
          </cell>
          <cell r="B1124">
            <v>63</v>
          </cell>
          <cell r="C1124">
            <v>120</v>
          </cell>
          <cell r="D1124" t="str">
            <v>Exploración Progreso</v>
          </cell>
          <cell r="E1124">
            <v>2049</v>
          </cell>
          <cell r="F1124">
            <v>5.8361499999999999</v>
          </cell>
          <cell r="G1124">
            <v>3.6019600000000001</v>
          </cell>
          <cell r="H1124">
            <v>3.6019600000000001</v>
          </cell>
          <cell r="I1124">
            <v>0</v>
          </cell>
          <cell r="J1124">
            <v>0.17732000000000001</v>
          </cell>
        </row>
        <row r="1125">
          <cell r="A1125">
            <v>632050</v>
          </cell>
          <cell r="B1125">
            <v>63</v>
          </cell>
          <cell r="C1125">
            <v>120</v>
          </cell>
          <cell r="D1125" t="str">
            <v>Exploración Progreso</v>
          </cell>
          <cell r="E1125">
            <v>2050</v>
          </cell>
          <cell r="F1125">
            <v>4.8695199999999996</v>
          </cell>
          <cell r="G1125">
            <v>3.0074399999999999</v>
          </cell>
          <cell r="H1125">
            <v>3.0074399999999999</v>
          </cell>
          <cell r="I1125">
            <v>0</v>
          </cell>
          <cell r="J1125">
            <v>0.1507</v>
          </cell>
        </row>
        <row r="1126">
          <cell r="A1126">
            <v>632051</v>
          </cell>
          <cell r="B1126">
            <v>63</v>
          </cell>
          <cell r="C1126">
            <v>120</v>
          </cell>
          <cell r="D1126" t="str">
            <v>Exploración Progreso</v>
          </cell>
          <cell r="E1126">
            <v>2051</v>
          </cell>
          <cell r="F1126">
            <v>3.95011</v>
          </cell>
          <cell r="G1126">
            <v>2.4466999999999999</v>
          </cell>
          <cell r="H1126">
            <v>2.4466999999999999</v>
          </cell>
          <cell r="I1126">
            <v>0</v>
          </cell>
          <cell r="J1126">
            <v>0.12769</v>
          </cell>
        </row>
        <row r="1127">
          <cell r="A1127">
            <v>632052</v>
          </cell>
          <cell r="B1127">
            <v>63</v>
          </cell>
          <cell r="C1127">
            <v>120</v>
          </cell>
          <cell r="D1127" t="str">
            <v>Exploración Progreso</v>
          </cell>
          <cell r="E1127">
            <v>2052</v>
          </cell>
          <cell r="F1127">
            <v>3.44862</v>
          </cell>
          <cell r="G1127">
            <v>2.1361699999999999</v>
          </cell>
          <cell r="H1127">
            <v>2.1361699999999999</v>
          </cell>
          <cell r="I1127">
            <v>0</v>
          </cell>
          <cell r="J1127">
            <v>0.11172</v>
          </cell>
        </row>
        <row r="1128">
          <cell r="A1128">
            <v>632053</v>
          </cell>
          <cell r="B1128">
            <v>63</v>
          </cell>
          <cell r="C1128">
            <v>120</v>
          </cell>
          <cell r="D1128" t="str">
            <v>Exploración Progreso</v>
          </cell>
          <cell r="E1128">
            <v>2053</v>
          </cell>
          <cell r="F1128">
            <v>3.0872299999999999</v>
          </cell>
          <cell r="G1128">
            <v>1.92465</v>
          </cell>
          <cell r="H1128">
            <v>1.92465</v>
          </cell>
          <cell r="I1128">
            <v>0</v>
          </cell>
          <cell r="J1128">
            <v>0.10191</v>
          </cell>
        </row>
        <row r="1129">
          <cell r="A1129">
            <v>632054</v>
          </cell>
          <cell r="B1129">
            <v>63</v>
          </cell>
          <cell r="C1129">
            <v>120</v>
          </cell>
          <cell r="D1129" t="str">
            <v>Exploración Progreso</v>
          </cell>
          <cell r="E1129">
            <v>2054</v>
          </cell>
          <cell r="F1129">
            <v>2.7128100000000002</v>
          </cell>
          <cell r="G1129">
            <v>1.6912100000000001</v>
          </cell>
          <cell r="H1129">
            <v>1.6912100000000001</v>
          </cell>
          <cell r="I1129">
            <v>0</v>
          </cell>
          <cell r="J1129">
            <v>8.9849999999999999E-2</v>
          </cell>
        </row>
        <row r="1130">
          <cell r="A1130">
            <v>632055</v>
          </cell>
          <cell r="B1130">
            <v>63</v>
          </cell>
          <cell r="C1130">
            <v>120</v>
          </cell>
          <cell r="D1130" t="str">
            <v>Exploración Progreso</v>
          </cell>
          <cell r="E1130">
            <v>2055</v>
          </cell>
          <cell r="F1130">
            <v>2.36883</v>
          </cell>
          <cell r="G1130">
            <v>1.4735500000000001</v>
          </cell>
          <cell r="H1130">
            <v>1.4735500000000001</v>
          </cell>
          <cell r="I1130">
            <v>0</v>
          </cell>
          <cell r="J1130">
            <v>7.7990000000000004E-2</v>
          </cell>
        </row>
        <row r="1131">
          <cell r="A1131">
            <v>632056</v>
          </cell>
          <cell r="B1131">
            <v>63</v>
          </cell>
          <cell r="C1131">
            <v>120</v>
          </cell>
          <cell r="D1131" t="str">
            <v>Exploración Progreso</v>
          </cell>
          <cell r="E1131">
            <v>2056</v>
          </cell>
          <cell r="F1131">
            <v>2.0832299999999999</v>
          </cell>
          <cell r="G1131">
            <v>1.2958700000000001</v>
          </cell>
          <cell r="H1131">
            <v>1.2958700000000001</v>
          </cell>
          <cell r="I1131">
            <v>0</v>
          </cell>
          <cell r="J1131">
            <v>6.8589999999999998E-2</v>
          </cell>
        </row>
        <row r="1132">
          <cell r="A1132">
            <v>632057</v>
          </cell>
          <cell r="B1132">
            <v>63</v>
          </cell>
          <cell r="C1132">
            <v>120</v>
          </cell>
          <cell r="D1132" t="str">
            <v>Exploración Progreso</v>
          </cell>
          <cell r="E1132">
            <v>2057</v>
          </cell>
          <cell r="F1132">
            <v>1.8256599999999998</v>
          </cell>
          <cell r="G1132">
            <v>1.13618</v>
          </cell>
          <cell r="H1132">
            <v>1.13618</v>
          </cell>
          <cell r="I1132">
            <v>0</v>
          </cell>
          <cell r="J1132">
            <v>6.012E-2</v>
          </cell>
        </row>
        <row r="1133">
          <cell r="A1133">
            <v>632058</v>
          </cell>
          <cell r="B1133">
            <v>63</v>
          </cell>
          <cell r="C1133">
            <v>120</v>
          </cell>
          <cell r="D1133" t="str">
            <v>Exploración Progreso</v>
          </cell>
          <cell r="E1133">
            <v>2058</v>
          </cell>
          <cell r="F1133">
            <v>1.5818500000000002</v>
          </cell>
          <cell r="G1133">
            <v>0.98450000000000004</v>
          </cell>
          <cell r="H1133">
            <v>0.98450000000000004</v>
          </cell>
          <cell r="I1133">
            <v>0</v>
          </cell>
          <cell r="J1133">
            <v>5.1989999999999995E-2</v>
          </cell>
        </row>
        <row r="1134">
          <cell r="A1134">
            <v>632059</v>
          </cell>
          <cell r="B1134">
            <v>63</v>
          </cell>
          <cell r="C1134">
            <v>120</v>
          </cell>
          <cell r="D1134" t="str">
            <v>Exploración Progreso</v>
          </cell>
          <cell r="E1134">
            <v>2059</v>
          </cell>
          <cell r="F1134">
            <v>1.37178</v>
          </cell>
          <cell r="G1134">
            <v>0.85285999999999995</v>
          </cell>
          <cell r="H1134">
            <v>0.85285999999999995</v>
          </cell>
          <cell r="I1134">
            <v>0</v>
          </cell>
          <cell r="J1134">
            <v>4.4909999999999999E-2</v>
          </cell>
        </row>
        <row r="1135">
          <cell r="A1135">
            <v>632060</v>
          </cell>
          <cell r="B1135">
            <v>63</v>
          </cell>
          <cell r="C1135">
            <v>120</v>
          </cell>
          <cell r="D1135" t="str">
            <v>Exploración Progreso</v>
          </cell>
          <cell r="E1135">
            <v>2060</v>
          </cell>
          <cell r="F1135">
            <v>0.13256000000000001</v>
          </cell>
          <cell r="G1135">
            <v>7.0540000000000005E-2</v>
          </cell>
          <cell r="H1135">
            <v>7.0540000000000005E-2</v>
          </cell>
          <cell r="I1135">
            <v>0</v>
          </cell>
          <cell r="J1135">
            <v>4.6000000000000001E-4</v>
          </cell>
        </row>
        <row r="1136">
          <cell r="A1136">
            <v>632061</v>
          </cell>
          <cell r="B1136">
            <v>63</v>
          </cell>
          <cell r="C1136">
            <v>120</v>
          </cell>
          <cell r="D1136" t="str">
            <v>Exploración Progreso</v>
          </cell>
          <cell r="E1136">
            <v>2061</v>
          </cell>
          <cell r="F1136">
            <v>9.7960000000000005E-2</v>
          </cell>
          <cell r="G1136">
            <v>5.246E-2</v>
          </cell>
          <cell r="H1136">
            <v>5.246E-2</v>
          </cell>
          <cell r="I1136">
            <v>0</v>
          </cell>
          <cell r="J1136">
            <v>2.5999999999999998E-4</v>
          </cell>
        </row>
        <row r="1137">
          <cell r="A1137">
            <v>632062</v>
          </cell>
          <cell r="B1137">
            <v>63</v>
          </cell>
          <cell r="C1137">
            <v>120</v>
          </cell>
          <cell r="D1137" t="str">
            <v>Exploración Progreso</v>
          </cell>
          <cell r="E1137">
            <v>2062</v>
          </cell>
          <cell r="F1137">
            <v>4.8890000000000003E-2</v>
          </cell>
          <cell r="G1137">
            <v>2.605E-2</v>
          </cell>
          <cell r="H1137">
            <v>2.605E-2</v>
          </cell>
          <cell r="I1137">
            <v>0</v>
          </cell>
          <cell r="J1137">
            <v>1.7000000000000001E-4</v>
          </cell>
        </row>
        <row r="1138">
          <cell r="A1138">
            <v>642011</v>
          </cell>
          <cell r="B1138">
            <v>64</v>
          </cell>
          <cell r="C1138">
            <v>113</v>
          </cell>
          <cell r="D1138" t="str">
            <v>Exploración Evaluación del Potencial Reforma Terciario</v>
          </cell>
          <cell r="E1138">
            <v>2011</v>
          </cell>
          <cell r="F1138">
            <v>0</v>
          </cell>
          <cell r="G1138">
            <v>0</v>
          </cell>
          <cell r="H1138">
            <v>0</v>
          </cell>
          <cell r="I1138">
            <v>0</v>
          </cell>
          <cell r="J1138">
            <v>0</v>
          </cell>
        </row>
        <row r="1139">
          <cell r="A1139">
            <v>642012</v>
          </cell>
          <cell r="B1139">
            <v>64</v>
          </cell>
          <cell r="C1139">
            <v>113</v>
          </cell>
          <cell r="D1139" t="str">
            <v>Exploración Evaluación del Potencial Reforma Terciario</v>
          </cell>
          <cell r="E1139">
            <v>2012</v>
          </cell>
          <cell r="F1139">
            <v>0</v>
          </cell>
          <cell r="G1139">
            <v>0</v>
          </cell>
          <cell r="H1139">
            <v>0</v>
          </cell>
          <cell r="I1139">
            <v>0</v>
          </cell>
          <cell r="J1139">
            <v>0</v>
          </cell>
        </row>
        <row r="1140">
          <cell r="A1140">
            <v>642013</v>
          </cell>
          <cell r="B1140">
            <v>64</v>
          </cell>
          <cell r="C1140">
            <v>113</v>
          </cell>
          <cell r="D1140" t="str">
            <v>Exploración Evaluación del Potencial Reforma Terciario</v>
          </cell>
          <cell r="E1140">
            <v>2013</v>
          </cell>
          <cell r="F1140">
            <v>0</v>
          </cell>
          <cell r="G1140">
            <v>0</v>
          </cell>
          <cell r="H1140">
            <v>0</v>
          </cell>
          <cell r="I1140">
            <v>0</v>
          </cell>
          <cell r="J1140">
            <v>0</v>
          </cell>
        </row>
        <row r="1141">
          <cell r="A1141">
            <v>642014</v>
          </cell>
          <cell r="B1141">
            <v>64</v>
          </cell>
          <cell r="C1141">
            <v>113</v>
          </cell>
          <cell r="D1141" t="str">
            <v>Exploración Evaluación del Potencial Reforma Terciario</v>
          </cell>
          <cell r="E1141">
            <v>2014</v>
          </cell>
          <cell r="F1141">
            <v>0</v>
          </cell>
          <cell r="G1141">
            <v>0</v>
          </cell>
          <cell r="H1141">
            <v>0</v>
          </cell>
          <cell r="I1141">
            <v>0</v>
          </cell>
          <cell r="J1141">
            <v>0</v>
          </cell>
        </row>
        <row r="1142">
          <cell r="A1142">
            <v>642015</v>
          </cell>
          <cell r="B1142">
            <v>64</v>
          </cell>
          <cell r="C1142">
            <v>113</v>
          </cell>
          <cell r="D1142" t="str">
            <v>Exploración Evaluación del Potencial Reforma Terciario</v>
          </cell>
          <cell r="E1142">
            <v>2015</v>
          </cell>
          <cell r="F1142">
            <v>0</v>
          </cell>
          <cell r="G1142">
            <v>0</v>
          </cell>
          <cell r="H1142">
            <v>0</v>
          </cell>
          <cell r="I1142">
            <v>0</v>
          </cell>
          <cell r="J1142">
            <v>0</v>
          </cell>
        </row>
        <row r="1143">
          <cell r="A1143">
            <v>642016</v>
          </cell>
          <cell r="B1143">
            <v>64</v>
          </cell>
          <cell r="C1143">
            <v>113</v>
          </cell>
          <cell r="D1143" t="str">
            <v>Exploración Evaluación del Potencial Reforma Terciario</v>
          </cell>
          <cell r="E1143">
            <v>2016</v>
          </cell>
          <cell r="F1143">
            <v>0.86048999999999998</v>
          </cell>
          <cell r="G1143">
            <v>1.8263</v>
          </cell>
          <cell r="H1143">
            <v>1.8263</v>
          </cell>
          <cell r="I1143">
            <v>0</v>
          </cell>
          <cell r="J1143">
            <v>0.18701999999999999</v>
          </cell>
        </row>
        <row r="1144">
          <cell r="A1144">
            <v>642017</v>
          </cell>
          <cell r="B1144">
            <v>64</v>
          </cell>
          <cell r="C1144">
            <v>113</v>
          </cell>
          <cell r="D1144" t="str">
            <v>Exploración Evaluación del Potencial Reforma Terciario</v>
          </cell>
          <cell r="E1144">
            <v>2017</v>
          </cell>
          <cell r="F1144">
            <v>7.8184299999999993</v>
          </cell>
          <cell r="G1144">
            <v>20.342239999999997</v>
          </cell>
          <cell r="H1144">
            <v>20.342239999999997</v>
          </cell>
          <cell r="I1144">
            <v>0</v>
          </cell>
          <cell r="J1144">
            <v>2.2262500000000003</v>
          </cell>
        </row>
        <row r="1145">
          <cell r="A1145">
            <v>642018</v>
          </cell>
          <cell r="B1145">
            <v>64</v>
          </cell>
          <cell r="C1145">
            <v>113</v>
          </cell>
          <cell r="D1145" t="str">
            <v>Exploración Evaluación del Potencial Reforma Terciario</v>
          </cell>
          <cell r="E1145">
            <v>2018</v>
          </cell>
          <cell r="F1145">
            <v>12.94027</v>
          </cell>
          <cell r="G1145">
            <v>38.449120000000001</v>
          </cell>
          <cell r="H1145">
            <v>38.449120000000001</v>
          </cell>
          <cell r="I1145">
            <v>0</v>
          </cell>
          <cell r="J1145">
            <v>4.3229199999999999</v>
          </cell>
        </row>
        <row r="1146">
          <cell r="A1146">
            <v>642019</v>
          </cell>
          <cell r="B1146">
            <v>64</v>
          </cell>
          <cell r="C1146">
            <v>113</v>
          </cell>
          <cell r="D1146" t="str">
            <v>Exploración Evaluación del Potencial Reforma Terciario</v>
          </cell>
          <cell r="E1146">
            <v>2019</v>
          </cell>
          <cell r="F1146">
            <v>15.470960000000002</v>
          </cell>
          <cell r="G1146">
            <v>46.738999999999997</v>
          </cell>
          <cell r="H1146">
            <v>46.738999999999997</v>
          </cell>
          <cell r="I1146">
            <v>0</v>
          </cell>
          <cell r="J1146">
            <v>5.2097800000000003</v>
          </cell>
        </row>
        <row r="1147">
          <cell r="A1147">
            <v>642020</v>
          </cell>
          <cell r="B1147">
            <v>64</v>
          </cell>
          <cell r="C1147">
            <v>113</v>
          </cell>
          <cell r="D1147" t="str">
            <v>Exploración Evaluación del Potencial Reforma Terciario</v>
          </cell>
          <cell r="E1147">
            <v>2020</v>
          </cell>
          <cell r="F1147">
            <v>29.44228</v>
          </cell>
          <cell r="G1147">
            <v>74.291150000000002</v>
          </cell>
          <cell r="H1147">
            <v>74.291150000000002</v>
          </cell>
          <cell r="I1147">
            <v>0</v>
          </cell>
          <cell r="J1147">
            <v>7.8698399999999999</v>
          </cell>
        </row>
        <row r="1148">
          <cell r="A1148">
            <v>642021</v>
          </cell>
          <cell r="B1148">
            <v>64</v>
          </cell>
          <cell r="C1148">
            <v>113</v>
          </cell>
          <cell r="D1148" t="str">
            <v>Exploración Evaluación del Potencial Reforma Terciario</v>
          </cell>
          <cell r="E1148">
            <v>2021</v>
          </cell>
          <cell r="F1148">
            <v>43.737230000000004</v>
          </cell>
          <cell r="G1148">
            <v>100.32592</v>
          </cell>
          <cell r="H1148">
            <v>100.32592</v>
          </cell>
          <cell r="I1148">
            <v>0</v>
          </cell>
          <cell r="J1148">
            <v>10.37588</v>
          </cell>
        </row>
        <row r="1149">
          <cell r="A1149">
            <v>642022</v>
          </cell>
          <cell r="B1149">
            <v>64</v>
          </cell>
          <cell r="C1149">
            <v>113</v>
          </cell>
          <cell r="D1149" t="str">
            <v>Exploración Evaluación del Potencial Reforma Terciario</v>
          </cell>
          <cell r="E1149">
            <v>2022</v>
          </cell>
          <cell r="F1149">
            <v>46.66301</v>
          </cell>
          <cell r="G1149">
            <v>102.27940000000001</v>
          </cell>
          <cell r="H1149">
            <v>102.27940000000001</v>
          </cell>
          <cell r="I1149">
            <v>0</v>
          </cell>
          <cell r="J1149">
            <v>10.476760000000001</v>
          </cell>
        </row>
        <row r="1150">
          <cell r="A1150">
            <v>642023</v>
          </cell>
          <cell r="B1150">
            <v>64</v>
          </cell>
          <cell r="C1150">
            <v>113</v>
          </cell>
          <cell r="D1150" t="str">
            <v>Exploración Evaluación del Potencial Reforma Terciario</v>
          </cell>
          <cell r="E1150">
            <v>2023</v>
          </cell>
          <cell r="F1150">
            <v>48.954279999999997</v>
          </cell>
          <cell r="G1150">
            <v>104.00129999999999</v>
          </cell>
          <cell r="H1150">
            <v>104.00129999999999</v>
          </cell>
          <cell r="I1150">
            <v>0</v>
          </cell>
          <cell r="J1150">
            <v>10.616979999999998</v>
          </cell>
        </row>
        <row r="1151">
          <cell r="A1151">
            <v>642024</v>
          </cell>
          <cell r="B1151">
            <v>64</v>
          </cell>
          <cell r="C1151">
            <v>113</v>
          </cell>
          <cell r="D1151" t="str">
            <v>Exploración Evaluación del Potencial Reforma Terciario</v>
          </cell>
          <cell r="E1151">
            <v>2024</v>
          </cell>
          <cell r="F1151">
            <v>50.62677</v>
          </cell>
          <cell r="G1151">
            <v>106.9813</v>
          </cell>
          <cell r="H1151">
            <v>106.9813</v>
          </cell>
          <cell r="I1151">
            <v>0</v>
          </cell>
          <cell r="J1151">
            <v>10.968599999999999</v>
          </cell>
        </row>
        <row r="1152">
          <cell r="A1152">
            <v>642025</v>
          </cell>
          <cell r="B1152">
            <v>64</v>
          </cell>
          <cell r="C1152">
            <v>113</v>
          </cell>
          <cell r="D1152" t="str">
            <v>Exploración Evaluación del Potencial Reforma Terciario</v>
          </cell>
          <cell r="E1152">
            <v>2025</v>
          </cell>
          <cell r="F1152">
            <v>49.681070000000005</v>
          </cell>
          <cell r="G1152">
            <v>110.87614000000001</v>
          </cell>
          <cell r="H1152">
            <v>110.87614000000001</v>
          </cell>
          <cell r="I1152">
            <v>0</v>
          </cell>
          <cell r="J1152">
            <v>11.56016</v>
          </cell>
        </row>
        <row r="1153">
          <cell r="A1153">
            <v>642026</v>
          </cell>
          <cell r="B1153">
            <v>64</v>
          </cell>
          <cell r="C1153">
            <v>113</v>
          </cell>
          <cell r="D1153" t="str">
            <v>Exploración Evaluación del Potencial Reforma Terciario</v>
          </cell>
          <cell r="E1153">
            <v>2026</v>
          </cell>
          <cell r="F1153">
            <v>49.632500000000007</v>
          </cell>
          <cell r="G1153">
            <v>118.51239000000001</v>
          </cell>
          <cell r="H1153">
            <v>118.51239000000001</v>
          </cell>
          <cell r="I1153">
            <v>0</v>
          </cell>
          <cell r="J1153">
            <v>12.577999999999999</v>
          </cell>
        </row>
        <row r="1154">
          <cell r="A1154">
            <v>642027</v>
          </cell>
          <cell r="B1154">
            <v>64</v>
          </cell>
          <cell r="C1154">
            <v>113</v>
          </cell>
          <cell r="D1154" t="str">
            <v>Exploración Evaluación del Potencial Reforma Terciario</v>
          </cell>
          <cell r="E1154">
            <v>2027</v>
          </cell>
          <cell r="F1154">
            <v>49.842199999999991</v>
          </cell>
          <cell r="G1154">
            <v>121.11309</v>
          </cell>
          <cell r="H1154">
            <v>121.11309</v>
          </cell>
          <cell r="I1154">
            <v>0</v>
          </cell>
          <cell r="J1154">
            <v>12.826809999999998</v>
          </cell>
        </row>
        <row r="1155">
          <cell r="A1155">
            <v>642028</v>
          </cell>
          <cell r="B1155">
            <v>64</v>
          </cell>
          <cell r="C1155">
            <v>113</v>
          </cell>
          <cell r="D1155" t="str">
            <v>Exploración Evaluación del Potencial Reforma Terciario</v>
          </cell>
          <cell r="E1155">
            <v>2028</v>
          </cell>
          <cell r="F1155">
            <v>49.902449999999995</v>
          </cell>
          <cell r="G1155">
            <v>121.05883</v>
          </cell>
          <cell r="H1155">
            <v>121.05883</v>
          </cell>
          <cell r="I1155">
            <v>0</v>
          </cell>
          <cell r="J1155">
            <v>12.671810000000001</v>
          </cell>
        </row>
        <row r="1156">
          <cell r="A1156">
            <v>642029</v>
          </cell>
          <cell r="B1156">
            <v>64</v>
          </cell>
          <cell r="C1156">
            <v>113</v>
          </cell>
          <cell r="D1156" t="str">
            <v>Exploración Evaluación del Potencial Reforma Terciario</v>
          </cell>
          <cell r="E1156">
            <v>2029</v>
          </cell>
          <cell r="F1156">
            <v>55.238219999999998</v>
          </cell>
          <cell r="G1156">
            <v>128.96003999999999</v>
          </cell>
          <cell r="H1156">
            <v>128.96003999999999</v>
          </cell>
          <cell r="I1156">
            <v>0</v>
          </cell>
          <cell r="J1156">
            <v>13.31251</v>
          </cell>
        </row>
        <row r="1157">
          <cell r="A1157">
            <v>642030</v>
          </cell>
          <cell r="B1157">
            <v>64</v>
          </cell>
          <cell r="C1157">
            <v>113</v>
          </cell>
          <cell r="D1157" t="str">
            <v>Exploración Evaluación del Potencial Reforma Terciario</v>
          </cell>
          <cell r="E1157">
            <v>2030</v>
          </cell>
          <cell r="F1157">
            <v>67.543999999999997</v>
          </cell>
          <cell r="G1157">
            <v>150.5224</v>
          </cell>
          <cell r="H1157">
            <v>150.5224</v>
          </cell>
          <cell r="I1157">
            <v>0</v>
          </cell>
          <cell r="J1157">
            <v>15.092890000000001</v>
          </cell>
        </row>
        <row r="1158">
          <cell r="A1158">
            <v>642031</v>
          </cell>
          <cell r="B1158">
            <v>64</v>
          </cell>
          <cell r="C1158">
            <v>113</v>
          </cell>
          <cell r="D1158" t="str">
            <v>Exploración Evaluación del Potencial Reforma Terciario</v>
          </cell>
          <cell r="E1158">
            <v>2031</v>
          </cell>
          <cell r="F1158">
            <v>74.888809999999992</v>
          </cell>
          <cell r="G1158">
            <v>163.64049999999997</v>
          </cell>
          <cell r="H1158">
            <v>163.64049999999997</v>
          </cell>
          <cell r="I1158">
            <v>0</v>
          </cell>
          <cell r="J1158">
            <v>16.084399999999999</v>
          </cell>
        </row>
        <row r="1159">
          <cell r="A1159">
            <v>642032</v>
          </cell>
          <cell r="B1159">
            <v>64</v>
          </cell>
          <cell r="C1159">
            <v>113</v>
          </cell>
          <cell r="D1159" t="str">
            <v>Exploración Evaluación del Potencial Reforma Terciario</v>
          </cell>
          <cell r="E1159">
            <v>2032</v>
          </cell>
          <cell r="F1159">
            <v>77.808889999999991</v>
          </cell>
          <cell r="G1159">
            <v>170.56660999999997</v>
          </cell>
          <cell r="H1159">
            <v>170.56660999999997</v>
          </cell>
          <cell r="I1159">
            <v>0</v>
          </cell>
          <cell r="J1159">
            <v>16.886269999999996</v>
          </cell>
        </row>
        <row r="1160">
          <cell r="A1160">
            <v>642033</v>
          </cell>
          <cell r="B1160">
            <v>64</v>
          </cell>
          <cell r="C1160">
            <v>113</v>
          </cell>
          <cell r="D1160" t="str">
            <v>Exploración Evaluación del Potencial Reforma Terciario</v>
          </cell>
          <cell r="E1160">
            <v>2033</v>
          </cell>
          <cell r="F1160">
            <v>74.640839999999997</v>
          </cell>
          <cell r="G1160">
            <v>167.82773</v>
          </cell>
          <cell r="H1160">
            <v>167.82773</v>
          </cell>
          <cell r="I1160">
            <v>0</v>
          </cell>
          <cell r="J1160">
            <v>16.822540000000004</v>
          </cell>
        </row>
        <row r="1161">
          <cell r="A1161">
            <v>642034</v>
          </cell>
          <cell r="B1161">
            <v>64</v>
          </cell>
          <cell r="C1161">
            <v>113</v>
          </cell>
          <cell r="D1161" t="str">
            <v>Exploración Evaluación del Potencial Reforma Terciario</v>
          </cell>
          <cell r="E1161">
            <v>2034</v>
          </cell>
          <cell r="F1161">
            <v>65.494419999999991</v>
          </cell>
          <cell r="G1161">
            <v>151.05861999999999</v>
          </cell>
          <cell r="H1161">
            <v>151.05861999999999</v>
          </cell>
          <cell r="I1161">
            <v>0</v>
          </cell>
          <cell r="J1161">
            <v>15.304150000000002</v>
          </cell>
        </row>
        <row r="1162">
          <cell r="A1162">
            <v>642035</v>
          </cell>
          <cell r="B1162">
            <v>64</v>
          </cell>
          <cell r="C1162">
            <v>113</v>
          </cell>
          <cell r="D1162" t="str">
            <v>Exploración Evaluación del Potencial Reforma Terciario</v>
          </cell>
          <cell r="E1162">
            <v>2035</v>
          </cell>
          <cell r="F1162">
            <v>54.964820000000003</v>
          </cell>
          <cell r="G1162">
            <v>128.8871</v>
          </cell>
          <cell r="H1162">
            <v>128.8871</v>
          </cell>
          <cell r="I1162">
            <v>0</v>
          </cell>
          <cell r="J1162">
            <v>13.10257</v>
          </cell>
        </row>
        <row r="1163">
          <cell r="A1163">
            <v>642036</v>
          </cell>
          <cell r="B1163">
            <v>64</v>
          </cell>
          <cell r="C1163">
            <v>113</v>
          </cell>
          <cell r="D1163" t="str">
            <v>Exploración Evaluación del Potencial Reforma Terciario</v>
          </cell>
          <cell r="E1163">
            <v>2036</v>
          </cell>
          <cell r="F1163">
            <v>45.308139999999995</v>
          </cell>
          <cell r="G1163">
            <v>107.23989</v>
          </cell>
          <cell r="H1163">
            <v>107.23989</v>
          </cell>
          <cell r="I1163">
            <v>0</v>
          </cell>
          <cell r="J1163">
            <v>10.89744</v>
          </cell>
        </row>
        <row r="1164">
          <cell r="A1164">
            <v>642037</v>
          </cell>
          <cell r="B1164">
            <v>64</v>
          </cell>
          <cell r="C1164">
            <v>113</v>
          </cell>
          <cell r="D1164" t="str">
            <v>Exploración Evaluación del Potencial Reforma Terciario</v>
          </cell>
          <cell r="E1164">
            <v>2037</v>
          </cell>
          <cell r="F1164">
            <v>37.356200000000001</v>
          </cell>
          <cell r="G1164">
            <v>88.868920000000003</v>
          </cell>
          <cell r="H1164">
            <v>88.868920000000003</v>
          </cell>
          <cell r="I1164">
            <v>0</v>
          </cell>
          <cell r="J1164">
            <v>9.008280000000001</v>
          </cell>
        </row>
        <row r="1165">
          <cell r="A1165">
            <v>642038</v>
          </cell>
          <cell r="B1165">
            <v>64</v>
          </cell>
          <cell r="C1165">
            <v>113</v>
          </cell>
          <cell r="D1165" t="str">
            <v>Exploración Evaluación del Potencial Reforma Terciario</v>
          </cell>
          <cell r="E1165">
            <v>2038</v>
          </cell>
          <cell r="F1165">
            <v>30.861260000000001</v>
          </cell>
          <cell r="G1165">
            <v>73.735529999999997</v>
          </cell>
          <cell r="H1165">
            <v>73.735529999999997</v>
          </cell>
          <cell r="I1165">
            <v>0</v>
          </cell>
          <cell r="J1165">
            <v>7.44916</v>
          </cell>
        </row>
        <row r="1166">
          <cell r="A1166">
            <v>642039</v>
          </cell>
          <cell r="B1166">
            <v>64</v>
          </cell>
          <cell r="C1166">
            <v>113</v>
          </cell>
          <cell r="D1166" t="str">
            <v>Exploración Evaluación del Potencial Reforma Terciario</v>
          </cell>
          <cell r="E1166">
            <v>2039</v>
          </cell>
          <cell r="F1166">
            <v>25.769559999999998</v>
          </cell>
          <cell r="G1166">
            <v>61.467780000000005</v>
          </cell>
          <cell r="H1166">
            <v>61.467780000000005</v>
          </cell>
          <cell r="I1166">
            <v>0</v>
          </cell>
          <cell r="J1166">
            <v>6.1746699999999999</v>
          </cell>
        </row>
        <row r="1167">
          <cell r="A1167">
            <v>642040</v>
          </cell>
          <cell r="B1167">
            <v>64</v>
          </cell>
          <cell r="C1167">
            <v>113</v>
          </cell>
          <cell r="D1167" t="str">
            <v>Exploración Evaluación del Potencial Reforma Terciario</v>
          </cell>
          <cell r="E1167">
            <v>2040</v>
          </cell>
          <cell r="F1167">
            <v>21.637180000000001</v>
          </cell>
          <cell r="G1167">
            <v>51.48198</v>
          </cell>
          <cell r="H1167">
            <v>51.48198</v>
          </cell>
          <cell r="I1167">
            <v>0</v>
          </cell>
          <cell r="J1167">
            <v>5.1402299999999999</v>
          </cell>
        </row>
        <row r="1168">
          <cell r="A1168">
            <v>642041</v>
          </cell>
          <cell r="B1168">
            <v>64</v>
          </cell>
          <cell r="C1168">
            <v>113</v>
          </cell>
          <cell r="D1168" t="str">
            <v>Exploración Evaluación del Potencial Reforma Terciario</v>
          </cell>
          <cell r="E1168">
            <v>2041</v>
          </cell>
          <cell r="F1168">
            <v>18.147040000000001</v>
          </cell>
          <cell r="G1168">
            <v>43.543340000000001</v>
          </cell>
          <cell r="H1168">
            <v>43.543340000000001</v>
          </cell>
          <cell r="I1168">
            <v>0</v>
          </cell>
          <cell r="J1168">
            <v>4.2771899999999992</v>
          </cell>
        </row>
        <row r="1169">
          <cell r="A1169">
            <v>642042</v>
          </cell>
          <cell r="B1169">
            <v>64</v>
          </cell>
          <cell r="C1169">
            <v>113</v>
          </cell>
          <cell r="D1169" t="str">
            <v>Exploración Evaluación del Potencial Reforma Terciario</v>
          </cell>
          <cell r="E1169">
            <v>2042</v>
          </cell>
          <cell r="F1169">
            <v>15.316420000000001</v>
          </cell>
          <cell r="G1169">
            <v>36.82246</v>
          </cell>
          <cell r="H1169">
            <v>36.82246</v>
          </cell>
          <cell r="I1169">
            <v>0</v>
          </cell>
          <cell r="J1169">
            <v>3.58663</v>
          </cell>
        </row>
        <row r="1170">
          <cell r="A1170">
            <v>642043</v>
          </cell>
          <cell r="B1170">
            <v>64</v>
          </cell>
          <cell r="C1170">
            <v>113</v>
          </cell>
          <cell r="D1170" t="str">
            <v>Exploración Evaluación del Potencial Reforma Terciario</v>
          </cell>
          <cell r="E1170">
            <v>2043</v>
          </cell>
          <cell r="F1170">
            <v>12.91301</v>
          </cell>
          <cell r="G1170">
            <v>31.011600000000001</v>
          </cell>
          <cell r="H1170">
            <v>31.011600000000001</v>
          </cell>
          <cell r="I1170">
            <v>0</v>
          </cell>
          <cell r="J1170">
            <v>3.0023900000000001</v>
          </cell>
        </row>
        <row r="1171">
          <cell r="A1171">
            <v>642044</v>
          </cell>
          <cell r="B1171">
            <v>64</v>
          </cell>
          <cell r="C1171">
            <v>113</v>
          </cell>
          <cell r="D1171" t="str">
            <v>Exploración Evaluación del Potencial Reforma Terciario</v>
          </cell>
          <cell r="E1171">
            <v>2044</v>
          </cell>
          <cell r="F1171">
            <v>10.949580000000001</v>
          </cell>
          <cell r="G1171">
            <v>26.271409999999999</v>
          </cell>
          <cell r="H1171">
            <v>26.271409999999999</v>
          </cell>
          <cell r="I1171">
            <v>0</v>
          </cell>
          <cell r="J1171">
            <v>2.5280200000000002</v>
          </cell>
        </row>
        <row r="1172">
          <cell r="A1172">
            <v>642045</v>
          </cell>
          <cell r="B1172">
            <v>64</v>
          </cell>
          <cell r="C1172">
            <v>113</v>
          </cell>
          <cell r="D1172" t="str">
            <v>Exploración Evaluación del Potencial Reforma Terciario</v>
          </cell>
          <cell r="E1172">
            <v>2045</v>
          </cell>
          <cell r="F1172">
            <v>9.2877999999999989</v>
          </cell>
          <cell r="G1172">
            <v>22.28754</v>
          </cell>
          <cell r="H1172">
            <v>22.28754</v>
          </cell>
          <cell r="I1172">
            <v>0</v>
          </cell>
          <cell r="J1172">
            <v>2.1315</v>
          </cell>
        </row>
        <row r="1173">
          <cell r="A1173">
            <v>642046</v>
          </cell>
          <cell r="B1173">
            <v>64</v>
          </cell>
          <cell r="C1173">
            <v>113</v>
          </cell>
          <cell r="D1173" t="str">
            <v>Exploración Evaluación del Potencial Reforma Terciario</v>
          </cell>
          <cell r="E1173">
            <v>2046</v>
          </cell>
          <cell r="F1173">
            <v>7.9281500000000005</v>
          </cell>
          <cell r="G1173">
            <v>19.0029</v>
          </cell>
          <cell r="H1173">
            <v>19.0029</v>
          </cell>
          <cell r="I1173">
            <v>0</v>
          </cell>
          <cell r="J1173">
            <v>1.8060300000000002</v>
          </cell>
        </row>
        <row r="1174">
          <cell r="A1174">
            <v>642047</v>
          </cell>
          <cell r="B1174">
            <v>64</v>
          </cell>
          <cell r="C1174">
            <v>113</v>
          </cell>
          <cell r="D1174" t="str">
            <v>Exploración Evaluación del Potencial Reforma Terciario</v>
          </cell>
          <cell r="E1174">
            <v>2047</v>
          </cell>
          <cell r="F1174">
            <v>6.8055700000000003</v>
          </cell>
          <cell r="G1174">
            <v>16.272379999999998</v>
          </cell>
          <cell r="H1174">
            <v>16.272379999999998</v>
          </cell>
          <cell r="I1174">
            <v>0</v>
          </cell>
          <cell r="J1174">
            <v>1.53626</v>
          </cell>
        </row>
        <row r="1175">
          <cell r="A1175">
            <v>642048</v>
          </cell>
          <cell r="B1175">
            <v>64</v>
          </cell>
          <cell r="C1175">
            <v>113</v>
          </cell>
          <cell r="D1175" t="str">
            <v>Exploración Evaluación del Potencial Reforma Terciario</v>
          </cell>
          <cell r="E1175">
            <v>2048</v>
          </cell>
          <cell r="F1175">
            <v>5.8634000000000004</v>
          </cell>
          <cell r="G1175">
            <v>14.005549999999999</v>
          </cell>
          <cell r="H1175">
            <v>14.005549999999999</v>
          </cell>
          <cell r="I1175">
            <v>0</v>
          </cell>
          <cell r="J1175">
            <v>1.3145699999999998</v>
          </cell>
        </row>
        <row r="1176">
          <cell r="A1176">
            <v>642049</v>
          </cell>
          <cell r="B1176">
            <v>64</v>
          </cell>
          <cell r="C1176">
            <v>113</v>
          </cell>
          <cell r="D1176" t="str">
            <v>Exploración Evaluación del Potencial Reforma Terciario</v>
          </cell>
          <cell r="E1176">
            <v>2049</v>
          </cell>
          <cell r="F1176">
            <v>5.0503099999999996</v>
          </cell>
          <cell r="G1176">
            <v>12.08381</v>
          </cell>
          <cell r="H1176">
            <v>12.08381</v>
          </cell>
          <cell r="I1176">
            <v>0</v>
          </cell>
          <cell r="J1176">
            <v>1.12923</v>
          </cell>
        </row>
        <row r="1177">
          <cell r="A1177">
            <v>642050</v>
          </cell>
          <cell r="B1177">
            <v>64</v>
          </cell>
          <cell r="C1177">
            <v>113</v>
          </cell>
          <cell r="D1177" t="str">
            <v>Exploración Evaluación del Potencial Reforma Terciario</v>
          </cell>
          <cell r="E1177">
            <v>2050</v>
          </cell>
          <cell r="F1177">
            <v>4.34511</v>
          </cell>
          <cell r="G1177">
            <v>10.43167</v>
          </cell>
          <cell r="H1177">
            <v>10.43167</v>
          </cell>
          <cell r="I1177">
            <v>0</v>
          </cell>
          <cell r="J1177">
            <v>0.97074000000000005</v>
          </cell>
        </row>
        <row r="1178">
          <cell r="A1178">
            <v>642051</v>
          </cell>
          <cell r="B1178">
            <v>64</v>
          </cell>
          <cell r="C1178">
            <v>113</v>
          </cell>
          <cell r="D1178" t="str">
            <v>Exploración Evaluación del Potencial Reforma Terciario</v>
          </cell>
          <cell r="E1178">
            <v>2051</v>
          </cell>
          <cell r="F1178">
            <v>3.7491599999999998</v>
          </cell>
          <cell r="G1178">
            <v>9.0351599999999994</v>
          </cell>
          <cell r="H1178">
            <v>9.0351599999999994</v>
          </cell>
          <cell r="I1178">
            <v>0</v>
          </cell>
          <cell r="J1178">
            <v>0.83753000000000011</v>
          </cell>
        </row>
        <row r="1179">
          <cell r="A1179">
            <v>642052</v>
          </cell>
          <cell r="B1179">
            <v>64</v>
          </cell>
          <cell r="C1179">
            <v>113</v>
          </cell>
          <cell r="D1179" t="str">
            <v>Exploración Evaluación del Potencial Reforma Terciario</v>
          </cell>
          <cell r="E1179">
            <v>2052</v>
          </cell>
          <cell r="F1179">
            <v>3.2484900000000003</v>
          </cell>
          <cell r="G1179">
            <v>7.8200799999999999</v>
          </cell>
          <cell r="H1179">
            <v>7.8200799999999999</v>
          </cell>
          <cell r="I1179">
            <v>0</v>
          </cell>
          <cell r="J1179">
            <v>0.72154000000000007</v>
          </cell>
        </row>
        <row r="1180">
          <cell r="A1180">
            <v>642053</v>
          </cell>
          <cell r="B1180">
            <v>64</v>
          </cell>
          <cell r="C1180">
            <v>113</v>
          </cell>
          <cell r="D1180" t="str">
            <v>Exploración Evaluación del Potencial Reforma Terciario</v>
          </cell>
          <cell r="E1180">
            <v>2053</v>
          </cell>
          <cell r="F1180">
            <v>2.8288700000000002</v>
          </cell>
          <cell r="G1180">
            <v>6.8447300000000002</v>
          </cell>
          <cell r="H1180">
            <v>6.8447300000000002</v>
          </cell>
          <cell r="I1180">
            <v>0</v>
          </cell>
          <cell r="J1180">
            <v>0.63025000000000009</v>
          </cell>
        </row>
        <row r="1181">
          <cell r="A1181">
            <v>642054</v>
          </cell>
          <cell r="B1181">
            <v>64</v>
          </cell>
          <cell r="C1181">
            <v>113</v>
          </cell>
          <cell r="D1181" t="str">
            <v>Exploración Evaluación del Potencial Reforma Terciario</v>
          </cell>
          <cell r="E1181">
            <v>2054</v>
          </cell>
          <cell r="F1181">
            <v>2.4592100000000001</v>
          </cell>
          <cell r="G1181">
            <v>5.9797199999999995</v>
          </cell>
          <cell r="H1181">
            <v>5.9797199999999995</v>
          </cell>
          <cell r="I1181">
            <v>0</v>
          </cell>
          <cell r="J1181">
            <v>0.54918</v>
          </cell>
        </row>
        <row r="1182">
          <cell r="A1182">
            <v>642055</v>
          </cell>
          <cell r="B1182">
            <v>64</v>
          </cell>
          <cell r="C1182">
            <v>113</v>
          </cell>
          <cell r="D1182" t="str">
            <v>Exploración Evaluación del Potencial Reforma Terciario</v>
          </cell>
          <cell r="E1182">
            <v>2055</v>
          </cell>
          <cell r="F1182">
            <v>2.1273900000000001</v>
          </cell>
          <cell r="G1182">
            <v>5.2224300000000001</v>
          </cell>
          <cell r="H1182">
            <v>5.2224300000000001</v>
          </cell>
          <cell r="I1182">
            <v>0</v>
          </cell>
          <cell r="J1182">
            <v>0.47966000000000003</v>
          </cell>
        </row>
        <row r="1183">
          <cell r="A1183">
            <v>642056</v>
          </cell>
          <cell r="B1183">
            <v>64</v>
          </cell>
          <cell r="C1183">
            <v>113</v>
          </cell>
          <cell r="D1183" t="str">
            <v>Exploración Evaluación del Potencial Reforma Terciario</v>
          </cell>
          <cell r="E1183">
            <v>2056</v>
          </cell>
          <cell r="F1183">
            <v>1.7957700000000001</v>
          </cell>
          <cell r="G1183">
            <v>4.5213199999999993</v>
          </cell>
          <cell r="H1183">
            <v>4.5213199999999993</v>
          </cell>
          <cell r="I1183">
            <v>0</v>
          </cell>
          <cell r="J1183">
            <v>0.41838000000000003</v>
          </cell>
        </row>
        <row r="1184">
          <cell r="A1184">
            <v>642057</v>
          </cell>
          <cell r="B1184">
            <v>64</v>
          </cell>
          <cell r="C1184">
            <v>113</v>
          </cell>
          <cell r="D1184" t="str">
            <v>Exploración Evaluación del Potencial Reforma Terciario</v>
          </cell>
          <cell r="E1184">
            <v>2057</v>
          </cell>
          <cell r="F1184">
            <v>1.38842</v>
          </cell>
          <cell r="G1184">
            <v>3.7043400000000002</v>
          </cell>
          <cell r="H1184">
            <v>3.7043400000000002</v>
          </cell>
          <cell r="I1184">
            <v>0</v>
          </cell>
          <cell r="J1184">
            <v>0.34820999999999996</v>
          </cell>
        </row>
        <row r="1185">
          <cell r="A1185">
            <v>642058</v>
          </cell>
          <cell r="B1185">
            <v>64</v>
          </cell>
          <cell r="C1185">
            <v>113</v>
          </cell>
          <cell r="D1185" t="str">
            <v>Exploración Evaluación del Potencial Reforma Terciario</v>
          </cell>
          <cell r="E1185">
            <v>2058</v>
          </cell>
          <cell r="F1185">
            <v>0.89820999999999995</v>
          </cell>
          <cell r="G1185">
            <v>2.5462100000000003</v>
          </cell>
          <cell r="H1185">
            <v>2.5462100000000003</v>
          </cell>
          <cell r="I1185">
            <v>0</v>
          </cell>
          <cell r="J1185">
            <v>0.23737999999999998</v>
          </cell>
        </row>
        <row r="1186">
          <cell r="A1186">
            <v>642059</v>
          </cell>
          <cell r="B1186">
            <v>64</v>
          </cell>
          <cell r="C1186">
            <v>113</v>
          </cell>
          <cell r="D1186" t="str">
            <v>Exploración Evaluación del Potencial Reforma Terciario</v>
          </cell>
          <cell r="E1186">
            <v>2059</v>
          </cell>
          <cell r="F1186">
            <v>0.37080999999999997</v>
          </cell>
          <cell r="G1186">
            <v>1.0972899999999999</v>
          </cell>
          <cell r="H1186">
            <v>1.0972899999999999</v>
          </cell>
          <cell r="I1186">
            <v>0</v>
          </cell>
          <cell r="J1186">
            <v>9.9589999999999998E-2</v>
          </cell>
        </row>
        <row r="1187">
          <cell r="A1187">
            <v>642060</v>
          </cell>
          <cell r="B1187">
            <v>64</v>
          </cell>
          <cell r="C1187">
            <v>113</v>
          </cell>
          <cell r="D1187" t="str">
            <v>Exploración Evaluación del Potencial Reforma Terciario</v>
          </cell>
          <cell r="E1187">
            <v>2060</v>
          </cell>
          <cell r="F1187">
            <v>0</v>
          </cell>
          <cell r="G1187">
            <v>0</v>
          </cell>
          <cell r="H1187">
            <v>0</v>
          </cell>
          <cell r="I1187">
            <v>0</v>
          </cell>
          <cell r="J1187">
            <v>0</v>
          </cell>
        </row>
        <row r="1188">
          <cell r="A1188">
            <v>652011</v>
          </cell>
          <cell r="B1188">
            <v>65</v>
          </cell>
          <cell r="C1188">
            <v>121</v>
          </cell>
          <cell r="D1188" t="str">
            <v>Exploración Sardina</v>
          </cell>
          <cell r="E1188">
            <v>2011</v>
          </cell>
          <cell r="F1188">
            <v>0</v>
          </cell>
          <cell r="G1188">
            <v>0</v>
          </cell>
          <cell r="H1188">
            <v>0</v>
          </cell>
          <cell r="I1188">
            <v>0</v>
          </cell>
          <cell r="J1188">
            <v>0</v>
          </cell>
        </row>
        <row r="1189">
          <cell r="A1189">
            <v>652012</v>
          </cell>
          <cell r="B1189">
            <v>65</v>
          </cell>
          <cell r="C1189">
            <v>121</v>
          </cell>
          <cell r="D1189" t="str">
            <v>Exploración Sardina</v>
          </cell>
          <cell r="E1189">
            <v>2012</v>
          </cell>
          <cell r="F1189">
            <v>0</v>
          </cell>
          <cell r="G1189">
            <v>0</v>
          </cell>
          <cell r="H1189">
            <v>0</v>
          </cell>
          <cell r="I1189">
            <v>0</v>
          </cell>
          <cell r="J1189">
            <v>0</v>
          </cell>
        </row>
        <row r="1190">
          <cell r="A1190">
            <v>652013</v>
          </cell>
          <cell r="B1190">
            <v>65</v>
          </cell>
          <cell r="C1190">
            <v>121</v>
          </cell>
          <cell r="D1190" t="str">
            <v>Exploración Sardina</v>
          </cell>
          <cell r="E1190">
            <v>2013</v>
          </cell>
          <cell r="F1190">
            <v>0</v>
          </cell>
          <cell r="G1190">
            <v>0</v>
          </cell>
          <cell r="H1190">
            <v>0</v>
          </cell>
          <cell r="I1190">
            <v>0</v>
          </cell>
          <cell r="J1190">
            <v>0</v>
          </cell>
        </row>
        <row r="1191">
          <cell r="A1191">
            <v>652014</v>
          </cell>
          <cell r="B1191">
            <v>65</v>
          </cell>
          <cell r="C1191">
            <v>121</v>
          </cell>
          <cell r="D1191" t="str">
            <v>Exploración Sardina</v>
          </cell>
          <cell r="E1191">
            <v>2014</v>
          </cell>
          <cell r="F1191">
            <v>0</v>
          </cell>
          <cell r="G1191">
            <v>0</v>
          </cell>
          <cell r="H1191">
            <v>0</v>
          </cell>
          <cell r="I1191">
            <v>0</v>
          </cell>
          <cell r="J1191">
            <v>0</v>
          </cell>
        </row>
        <row r="1192">
          <cell r="A1192">
            <v>652015</v>
          </cell>
          <cell r="B1192">
            <v>65</v>
          </cell>
          <cell r="C1192">
            <v>121</v>
          </cell>
          <cell r="D1192" t="str">
            <v>Exploración Sardina</v>
          </cell>
          <cell r="E1192">
            <v>2015</v>
          </cell>
          <cell r="F1192">
            <v>2.35</v>
          </cell>
          <cell r="G1192">
            <v>2.87</v>
          </cell>
          <cell r="H1192">
            <v>2.87</v>
          </cell>
          <cell r="I1192">
            <v>0</v>
          </cell>
          <cell r="J1192">
            <v>0.25</v>
          </cell>
        </row>
        <row r="1193">
          <cell r="A1193">
            <v>652016</v>
          </cell>
          <cell r="B1193">
            <v>65</v>
          </cell>
          <cell r="C1193">
            <v>121</v>
          </cell>
          <cell r="D1193" t="str">
            <v>Exploración Sardina</v>
          </cell>
          <cell r="E1193">
            <v>2016</v>
          </cell>
          <cell r="F1193">
            <v>6.0600000000000005</v>
          </cell>
          <cell r="G1193">
            <v>7.42</v>
          </cell>
          <cell r="H1193">
            <v>7.42</v>
          </cell>
          <cell r="I1193">
            <v>0</v>
          </cell>
          <cell r="J1193">
            <v>0.63</v>
          </cell>
        </row>
        <row r="1194">
          <cell r="A1194">
            <v>652017</v>
          </cell>
          <cell r="B1194">
            <v>65</v>
          </cell>
          <cell r="C1194">
            <v>121</v>
          </cell>
          <cell r="D1194" t="str">
            <v>Exploración Sardina</v>
          </cell>
          <cell r="E1194">
            <v>2017</v>
          </cell>
          <cell r="F1194">
            <v>8.16</v>
          </cell>
          <cell r="G1194">
            <v>9.9400000000000013</v>
          </cell>
          <cell r="H1194">
            <v>9.9400000000000013</v>
          </cell>
          <cell r="I1194">
            <v>0</v>
          </cell>
          <cell r="J1194">
            <v>0.85</v>
          </cell>
        </row>
        <row r="1195">
          <cell r="A1195">
            <v>652018</v>
          </cell>
          <cell r="B1195">
            <v>65</v>
          </cell>
          <cell r="C1195">
            <v>121</v>
          </cell>
          <cell r="D1195" t="str">
            <v>Exploración Sardina</v>
          </cell>
          <cell r="E1195">
            <v>2018</v>
          </cell>
          <cell r="F1195">
            <v>14.93</v>
          </cell>
          <cell r="G1195">
            <v>18.229999999999997</v>
          </cell>
          <cell r="H1195">
            <v>18.229999999999997</v>
          </cell>
          <cell r="I1195">
            <v>0</v>
          </cell>
          <cell r="J1195">
            <v>1.56</v>
          </cell>
        </row>
        <row r="1196">
          <cell r="A1196">
            <v>652019</v>
          </cell>
          <cell r="B1196">
            <v>65</v>
          </cell>
          <cell r="C1196">
            <v>121</v>
          </cell>
          <cell r="D1196" t="str">
            <v>Exploración Sardina</v>
          </cell>
          <cell r="E1196">
            <v>2019</v>
          </cell>
          <cell r="F1196">
            <v>20.76</v>
          </cell>
          <cell r="G1196">
            <v>25.369999999999997</v>
          </cell>
          <cell r="H1196">
            <v>25.369999999999997</v>
          </cell>
          <cell r="I1196">
            <v>0</v>
          </cell>
          <cell r="J1196">
            <v>2.17</v>
          </cell>
        </row>
        <row r="1197">
          <cell r="A1197">
            <v>652020</v>
          </cell>
          <cell r="B1197">
            <v>65</v>
          </cell>
          <cell r="C1197">
            <v>121</v>
          </cell>
          <cell r="D1197" t="str">
            <v>Exploración Sardina</v>
          </cell>
          <cell r="E1197">
            <v>2020</v>
          </cell>
          <cell r="F1197">
            <v>27.400000000000002</v>
          </cell>
          <cell r="G1197">
            <v>33.33</v>
          </cell>
          <cell r="H1197">
            <v>33.33</v>
          </cell>
          <cell r="I1197">
            <v>0</v>
          </cell>
          <cell r="J1197">
            <v>2.8499999999999996</v>
          </cell>
        </row>
        <row r="1198">
          <cell r="A1198">
            <v>652021</v>
          </cell>
          <cell r="B1198">
            <v>65</v>
          </cell>
          <cell r="C1198">
            <v>121</v>
          </cell>
          <cell r="D1198" t="str">
            <v>Exploración Sardina</v>
          </cell>
          <cell r="E1198">
            <v>2021</v>
          </cell>
          <cell r="F1198">
            <v>32.510000000000005</v>
          </cell>
          <cell r="G1198">
            <v>39.419999999999995</v>
          </cell>
          <cell r="H1198">
            <v>39.419999999999995</v>
          </cell>
          <cell r="I1198">
            <v>0</v>
          </cell>
          <cell r="J1198">
            <v>3.3600000000000003</v>
          </cell>
        </row>
        <row r="1199">
          <cell r="A1199">
            <v>652022</v>
          </cell>
          <cell r="B1199">
            <v>65</v>
          </cell>
          <cell r="C1199">
            <v>121</v>
          </cell>
          <cell r="D1199" t="str">
            <v>Exploración Sardina</v>
          </cell>
          <cell r="E1199">
            <v>2022</v>
          </cell>
          <cell r="F1199">
            <v>32.61</v>
          </cell>
          <cell r="G1199">
            <v>102.03</v>
          </cell>
          <cell r="H1199">
            <v>102.03</v>
          </cell>
          <cell r="I1199">
            <v>0</v>
          </cell>
          <cell r="J1199">
            <v>3.8899999999999997</v>
          </cell>
        </row>
        <row r="1200">
          <cell r="A1200">
            <v>652023</v>
          </cell>
          <cell r="B1200">
            <v>65</v>
          </cell>
          <cell r="C1200">
            <v>121</v>
          </cell>
          <cell r="D1200" t="str">
            <v>Exploración Sardina</v>
          </cell>
          <cell r="E1200">
            <v>2023</v>
          </cell>
          <cell r="F1200">
            <v>33.880000000000003</v>
          </cell>
          <cell r="G1200">
            <v>120.22000000000003</v>
          </cell>
          <cell r="H1200">
            <v>120.22000000000003</v>
          </cell>
          <cell r="I1200">
            <v>0</v>
          </cell>
          <cell r="J1200">
            <v>4.1900000000000004</v>
          </cell>
        </row>
        <row r="1201">
          <cell r="A1201">
            <v>652024</v>
          </cell>
          <cell r="B1201">
            <v>65</v>
          </cell>
          <cell r="C1201">
            <v>121</v>
          </cell>
          <cell r="D1201" t="str">
            <v>Exploración Sardina</v>
          </cell>
          <cell r="E1201">
            <v>2024</v>
          </cell>
          <cell r="F1201">
            <v>40.08</v>
          </cell>
          <cell r="G1201">
            <v>112.24999999999999</v>
          </cell>
          <cell r="H1201">
            <v>112.24999999999999</v>
          </cell>
          <cell r="I1201">
            <v>0</v>
          </cell>
          <cell r="J1201">
            <v>4.71</v>
          </cell>
        </row>
        <row r="1202">
          <cell r="A1202">
            <v>652025</v>
          </cell>
          <cell r="B1202">
            <v>65</v>
          </cell>
          <cell r="C1202">
            <v>121</v>
          </cell>
          <cell r="D1202" t="str">
            <v>Exploración Sardina</v>
          </cell>
          <cell r="E1202">
            <v>2025</v>
          </cell>
          <cell r="F1202">
            <v>50.160000000000004</v>
          </cell>
          <cell r="G1202">
            <v>112.47999999999999</v>
          </cell>
          <cell r="H1202">
            <v>112.47999999999999</v>
          </cell>
          <cell r="I1202">
            <v>0</v>
          </cell>
          <cell r="J1202">
            <v>5.44</v>
          </cell>
        </row>
        <row r="1203">
          <cell r="A1203">
            <v>652026</v>
          </cell>
          <cell r="B1203">
            <v>65</v>
          </cell>
          <cell r="C1203">
            <v>121</v>
          </cell>
          <cell r="D1203" t="str">
            <v>Exploración Sardina</v>
          </cell>
          <cell r="E1203">
            <v>2026</v>
          </cell>
          <cell r="F1203">
            <v>64.399999999999991</v>
          </cell>
          <cell r="G1203">
            <v>117.55999999999999</v>
          </cell>
          <cell r="H1203">
            <v>117.55999999999999</v>
          </cell>
          <cell r="I1203">
            <v>0</v>
          </cell>
          <cell r="J1203">
            <v>6.8100000000000005</v>
          </cell>
        </row>
        <row r="1204">
          <cell r="A1204">
            <v>652027</v>
          </cell>
          <cell r="B1204">
            <v>65</v>
          </cell>
          <cell r="C1204">
            <v>121</v>
          </cell>
          <cell r="D1204" t="str">
            <v>Exploración Sardina</v>
          </cell>
          <cell r="E1204">
            <v>2027</v>
          </cell>
          <cell r="F1204">
            <v>79.52000000000001</v>
          </cell>
          <cell r="G1204">
            <v>126.04</v>
          </cell>
          <cell r="H1204">
            <v>126.04</v>
          </cell>
          <cell r="I1204">
            <v>0</v>
          </cell>
          <cell r="J1204">
            <v>8.32</v>
          </cell>
        </row>
        <row r="1205">
          <cell r="A1205">
            <v>652028</v>
          </cell>
          <cell r="B1205">
            <v>65</v>
          </cell>
          <cell r="C1205">
            <v>121</v>
          </cell>
          <cell r="D1205" t="str">
            <v>Exploración Sardina</v>
          </cell>
          <cell r="E1205">
            <v>2028</v>
          </cell>
          <cell r="F1205">
            <v>86.779999999999987</v>
          </cell>
          <cell r="G1205">
            <v>127.95000000000002</v>
          </cell>
          <cell r="H1205">
            <v>127.95000000000002</v>
          </cell>
          <cell r="I1205">
            <v>0</v>
          </cell>
          <cell r="J1205">
            <v>9.08</v>
          </cell>
        </row>
        <row r="1206">
          <cell r="A1206">
            <v>652029</v>
          </cell>
          <cell r="B1206">
            <v>65</v>
          </cell>
          <cell r="C1206">
            <v>121</v>
          </cell>
          <cell r="D1206" t="str">
            <v>Exploración Sardina</v>
          </cell>
          <cell r="E1206">
            <v>2029</v>
          </cell>
          <cell r="F1206">
            <v>86.11</v>
          </cell>
          <cell r="G1206">
            <v>121.72</v>
          </cell>
          <cell r="H1206">
            <v>121.72</v>
          </cell>
          <cell r="I1206">
            <v>0</v>
          </cell>
          <cell r="J1206">
            <v>8.99</v>
          </cell>
        </row>
        <row r="1207">
          <cell r="A1207">
            <v>652030</v>
          </cell>
          <cell r="B1207">
            <v>65</v>
          </cell>
          <cell r="C1207">
            <v>121</v>
          </cell>
          <cell r="D1207" t="str">
            <v>Exploración Sardina</v>
          </cell>
          <cell r="E1207">
            <v>2030</v>
          </cell>
          <cell r="F1207">
            <v>80.09</v>
          </cell>
          <cell r="G1207">
            <v>110.24</v>
          </cell>
          <cell r="H1207">
            <v>110.24</v>
          </cell>
          <cell r="I1207">
            <v>0</v>
          </cell>
          <cell r="J1207">
            <v>8.34</v>
          </cell>
        </row>
        <row r="1208">
          <cell r="A1208">
            <v>652031</v>
          </cell>
          <cell r="B1208">
            <v>65</v>
          </cell>
          <cell r="C1208">
            <v>121</v>
          </cell>
          <cell r="D1208" t="str">
            <v>Exploración Sardina</v>
          </cell>
          <cell r="E1208">
            <v>2031</v>
          </cell>
          <cell r="F1208">
            <v>74.009999999999991</v>
          </cell>
          <cell r="G1208">
            <v>100.09</v>
          </cell>
          <cell r="H1208">
            <v>100.09</v>
          </cell>
          <cell r="I1208">
            <v>0</v>
          </cell>
          <cell r="J1208">
            <v>7.7000000000000011</v>
          </cell>
        </row>
        <row r="1209">
          <cell r="A1209">
            <v>652032</v>
          </cell>
          <cell r="B1209">
            <v>65</v>
          </cell>
          <cell r="C1209">
            <v>121</v>
          </cell>
          <cell r="D1209" t="str">
            <v>Exploración Sardina</v>
          </cell>
          <cell r="E1209">
            <v>2032</v>
          </cell>
          <cell r="F1209">
            <v>69.14</v>
          </cell>
          <cell r="G1209">
            <v>99.68</v>
          </cell>
          <cell r="H1209">
            <v>99.68</v>
          </cell>
          <cell r="I1209">
            <v>0</v>
          </cell>
          <cell r="J1209">
            <v>7.26</v>
          </cell>
        </row>
        <row r="1210">
          <cell r="A1210">
            <v>652033</v>
          </cell>
          <cell r="B1210">
            <v>65</v>
          </cell>
          <cell r="C1210">
            <v>121</v>
          </cell>
          <cell r="D1210" t="str">
            <v>Exploración Sardina</v>
          </cell>
          <cell r="E1210">
            <v>2033</v>
          </cell>
          <cell r="F1210">
            <v>65.099999999999994</v>
          </cell>
          <cell r="G1210">
            <v>93.78</v>
          </cell>
          <cell r="H1210">
            <v>93.78</v>
          </cell>
          <cell r="I1210">
            <v>0</v>
          </cell>
          <cell r="J1210">
            <v>6.8599999999999994</v>
          </cell>
        </row>
        <row r="1211">
          <cell r="A1211">
            <v>652034</v>
          </cell>
          <cell r="B1211">
            <v>65</v>
          </cell>
          <cell r="C1211">
            <v>121</v>
          </cell>
          <cell r="D1211" t="str">
            <v>Exploración Sardina</v>
          </cell>
          <cell r="E1211">
            <v>2034</v>
          </cell>
          <cell r="F1211">
            <v>61.45</v>
          </cell>
          <cell r="G1211">
            <v>85.6</v>
          </cell>
          <cell r="H1211">
            <v>85.6</v>
          </cell>
          <cell r="I1211">
            <v>0</v>
          </cell>
          <cell r="J1211">
            <v>6.4600000000000009</v>
          </cell>
        </row>
        <row r="1212">
          <cell r="A1212">
            <v>652035</v>
          </cell>
          <cell r="B1212">
            <v>65</v>
          </cell>
          <cell r="C1212">
            <v>121</v>
          </cell>
          <cell r="D1212" t="str">
            <v>Exploración Sardina</v>
          </cell>
          <cell r="E1212">
            <v>2035</v>
          </cell>
          <cell r="F1212">
            <v>57.99</v>
          </cell>
          <cell r="G1212">
            <v>78.5</v>
          </cell>
          <cell r="H1212">
            <v>78.5</v>
          </cell>
          <cell r="I1212">
            <v>0</v>
          </cell>
          <cell r="J1212">
            <v>6.0600000000000005</v>
          </cell>
        </row>
        <row r="1213">
          <cell r="A1213">
            <v>652036</v>
          </cell>
          <cell r="B1213">
            <v>65</v>
          </cell>
          <cell r="C1213">
            <v>121</v>
          </cell>
          <cell r="D1213" t="str">
            <v>Exploración Sardina</v>
          </cell>
          <cell r="E1213">
            <v>2036</v>
          </cell>
          <cell r="F1213">
            <v>54.73</v>
          </cell>
          <cell r="G1213">
            <v>72.320000000000007</v>
          </cell>
          <cell r="H1213">
            <v>72.320000000000007</v>
          </cell>
          <cell r="I1213">
            <v>0</v>
          </cell>
          <cell r="J1213">
            <v>5.72</v>
          </cell>
        </row>
        <row r="1214">
          <cell r="A1214">
            <v>652037</v>
          </cell>
          <cell r="B1214">
            <v>65</v>
          </cell>
          <cell r="C1214">
            <v>121</v>
          </cell>
          <cell r="D1214" t="str">
            <v>Exploración Sardina</v>
          </cell>
          <cell r="E1214">
            <v>2037</v>
          </cell>
          <cell r="F1214">
            <v>51.53</v>
          </cell>
          <cell r="G1214">
            <v>66.83</v>
          </cell>
          <cell r="H1214">
            <v>66.83</v>
          </cell>
          <cell r="I1214">
            <v>0</v>
          </cell>
          <cell r="J1214">
            <v>5.37</v>
          </cell>
        </row>
        <row r="1215">
          <cell r="A1215">
            <v>652038</v>
          </cell>
          <cell r="B1215">
            <v>65</v>
          </cell>
          <cell r="C1215">
            <v>121</v>
          </cell>
          <cell r="D1215" t="str">
            <v>Exploración Sardina</v>
          </cell>
          <cell r="E1215">
            <v>2038</v>
          </cell>
          <cell r="F1215">
            <v>48.5</v>
          </cell>
          <cell r="G1215">
            <v>62.04</v>
          </cell>
          <cell r="H1215">
            <v>62.04</v>
          </cell>
          <cell r="I1215">
            <v>0</v>
          </cell>
          <cell r="J1215">
            <v>5.0599999999999996</v>
          </cell>
        </row>
        <row r="1216">
          <cell r="A1216">
            <v>652039</v>
          </cell>
          <cell r="B1216">
            <v>65</v>
          </cell>
          <cell r="C1216">
            <v>121</v>
          </cell>
          <cell r="D1216" t="str">
            <v>Exploración Sardina</v>
          </cell>
          <cell r="E1216">
            <v>2039</v>
          </cell>
          <cell r="F1216">
            <v>45.74</v>
          </cell>
          <cell r="G1216">
            <v>57.88</v>
          </cell>
          <cell r="H1216">
            <v>57.88</v>
          </cell>
          <cell r="I1216">
            <v>0</v>
          </cell>
          <cell r="J1216">
            <v>4.78</v>
          </cell>
        </row>
        <row r="1217">
          <cell r="A1217">
            <v>652040</v>
          </cell>
          <cell r="B1217">
            <v>65</v>
          </cell>
          <cell r="C1217">
            <v>121</v>
          </cell>
          <cell r="D1217" t="str">
            <v>Exploración Sardina</v>
          </cell>
          <cell r="E1217">
            <v>2040</v>
          </cell>
          <cell r="F1217">
            <v>43.16</v>
          </cell>
          <cell r="G1217">
            <v>54.23</v>
          </cell>
          <cell r="H1217">
            <v>54.23</v>
          </cell>
          <cell r="I1217">
            <v>0</v>
          </cell>
          <cell r="J1217">
            <v>4.5</v>
          </cell>
        </row>
        <row r="1218">
          <cell r="A1218">
            <v>652041</v>
          </cell>
          <cell r="B1218">
            <v>65</v>
          </cell>
          <cell r="C1218">
            <v>121</v>
          </cell>
          <cell r="D1218" t="str">
            <v>Exploración Sardina</v>
          </cell>
          <cell r="E1218">
            <v>2041</v>
          </cell>
          <cell r="F1218">
            <v>40.72</v>
          </cell>
          <cell r="G1218">
            <v>50.85</v>
          </cell>
          <cell r="H1218">
            <v>50.85</v>
          </cell>
          <cell r="I1218">
            <v>0</v>
          </cell>
          <cell r="J1218">
            <v>4.25</v>
          </cell>
        </row>
        <row r="1219">
          <cell r="A1219">
            <v>652042</v>
          </cell>
          <cell r="B1219">
            <v>65</v>
          </cell>
          <cell r="C1219">
            <v>121</v>
          </cell>
          <cell r="D1219" t="str">
            <v>Exploración Sardina</v>
          </cell>
          <cell r="E1219">
            <v>2042</v>
          </cell>
          <cell r="F1219">
            <v>38.42</v>
          </cell>
          <cell r="G1219">
            <v>48.32</v>
          </cell>
          <cell r="H1219">
            <v>48.32</v>
          </cell>
          <cell r="I1219">
            <v>0</v>
          </cell>
          <cell r="J1219">
            <v>4.01</v>
          </cell>
        </row>
        <row r="1220">
          <cell r="A1220">
            <v>652043</v>
          </cell>
          <cell r="B1220">
            <v>65</v>
          </cell>
          <cell r="C1220">
            <v>121</v>
          </cell>
          <cell r="D1220" t="str">
            <v>Exploración Sardina</v>
          </cell>
          <cell r="E1220">
            <v>2043</v>
          </cell>
          <cell r="F1220">
            <v>36.19</v>
          </cell>
          <cell r="G1220">
            <v>45.28</v>
          </cell>
          <cell r="H1220">
            <v>45.28</v>
          </cell>
          <cell r="I1220">
            <v>0</v>
          </cell>
          <cell r="J1220">
            <v>3.7800000000000002</v>
          </cell>
        </row>
        <row r="1221">
          <cell r="A1221">
            <v>652044</v>
          </cell>
          <cell r="B1221">
            <v>65</v>
          </cell>
          <cell r="C1221">
            <v>121</v>
          </cell>
          <cell r="D1221" t="str">
            <v>Exploración Sardina</v>
          </cell>
          <cell r="E1221">
            <v>2044</v>
          </cell>
          <cell r="F1221">
            <v>34.129999999999995</v>
          </cell>
          <cell r="G1221">
            <v>42.449999999999996</v>
          </cell>
          <cell r="H1221">
            <v>42.449999999999996</v>
          </cell>
          <cell r="I1221">
            <v>0</v>
          </cell>
          <cell r="J1221">
            <v>3.5600000000000005</v>
          </cell>
        </row>
        <row r="1222">
          <cell r="A1222">
            <v>652045</v>
          </cell>
          <cell r="B1222">
            <v>65</v>
          </cell>
          <cell r="C1222">
            <v>121</v>
          </cell>
          <cell r="D1222" t="str">
            <v>Exploración Sardina</v>
          </cell>
          <cell r="E1222">
            <v>2045</v>
          </cell>
          <cell r="F1222">
            <v>32.15</v>
          </cell>
          <cell r="G1222">
            <v>39.760000000000005</v>
          </cell>
          <cell r="H1222">
            <v>39.760000000000005</v>
          </cell>
          <cell r="I1222">
            <v>0</v>
          </cell>
          <cell r="J1222">
            <v>3.3600000000000003</v>
          </cell>
        </row>
        <row r="1223">
          <cell r="A1223">
            <v>652046</v>
          </cell>
          <cell r="B1223">
            <v>65</v>
          </cell>
          <cell r="C1223">
            <v>121</v>
          </cell>
          <cell r="D1223" t="str">
            <v>Exploración Sardina</v>
          </cell>
          <cell r="E1223">
            <v>2046</v>
          </cell>
          <cell r="F1223">
            <v>30.27</v>
          </cell>
          <cell r="G1223">
            <v>37.340000000000003</v>
          </cell>
          <cell r="H1223">
            <v>37.340000000000003</v>
          </cell>
          <cell r="I1223">
            <v>0</v>
          </cell>
          <cell r="J1223">
            <v>3.1599999999999997</v>
          </cell>
        </row>
        <row r="1224">
          <cell r="A1224">
            <v>652047</v>
          </cell>
          <cell r="B1224">
            <v>65</v>
          </cell>
          <cell r="C1224">
            <v>121</v>
          </cell>
          <cell r="D1224" t="str">
            <v>Exploración Sardina</v>
          </cell>
          <cell r="E1224">
            <v>2047</v>
          </cell>
          <cell r="F1224">
            <v>28.519999999999996</v>
          </cell>
          <cell r="G1224">
            <v>35.1</v>
          </cell>
          <cell r="H1224">
            <v>35.1</v>
          </cell>
          <cell r="I1224">
            <v>0</v>
          </cell>
          <cell r="J1224">
            <v>2.9699999999999998</v>
          </cell>
        </row>
        <row r="1225">
          <cell r="A1225">
            <v>652048</v>
          </cell>
          <cell r="B1225">
            <v>65</v>
          </cell>
          <cell r="C1225">
            <v>121</v>
          </cell>
          <cell r="D1225" t="str">
            <v>Exploración Sardina</v>
          </cell>
          <cell r="E1225">
            <v>2048</v>
          </cell>
          <cell r="F1225">
            <v>26.86</v>
          </cell>
          <cell r="G1225">
            <v>32.99</v>
          </cell>
          <cell r="H1225">
            <v>32.99</v>
          </cell>
          <cell r="I1225">
            <v>0</v>
          </cell>
          <cell r="J1225">
            <v>2.81</v>
          </cell>
        </row>
        <row r="1226">
          <cell r="A1226">
            <v>652049</v>
          </cell>
          <cell r="B1226">
            <v>65</v>
          </cell>
          <cell r="C1226">
            <v>121</v>
          </cell>
          <cell r="D1226" t="str">
            <v>Exploración Sardina</v>
          </cell>
          <cell r="E1226">
            <v>2049</v>
          </cell>
          <cell r="F1226">
            <v>25.24</v>
          </cell>
          <cell r="G1226">
            <v>30.96</v>
          </cell>
          <cell r="H1226">
            <v>30.96</v>
          </cell>
          <cell r="I1226">
            <v>0</v>
          </cell>
          <cell r="J1226">
            <v>2.63</v>
          </cell>
        </row>
        <row r="1227">
          <cell r="A1227">
            <v>652050</v>
          </cell>
          <cell r="B1227">
            <v>65</v>
          </cell>
          <cell r="C1227">
            <v>121</v>
          </cell>
          <cell r="D1227" t="str">
            <v>Exploración Sardina</v>
          </cell>
          <cell r="E1227">
            <v>2050</v>
          </cell>
          <cell r="F1227">
            <v>23.73</v>
          </cell>
          <cell r="G1227">
            <v>29.080000000000002</v>
          </cell>
          <cell r="H1227">
            <v>29.080000000000002</v>
          </cell>
          <cell r="I1227">
            <v>0</v>
          </cell>
          <cell r="J1227">
            <v>2.48</v>
          </cell>
        </row>
        <row r="1228">
          <cell r="A1228">
            <v>652051</v>
          </cell>
          <cell r="B1228">
            <v>65</v>
          </cell>
          <cell r="C1228">
            <v>121</v>
          </cell>
          <cell r="D1228" t="str">
            <v>Exploración Sardina</v>
          </cell>
          <cell r="E1228">
            <v>2051</v>
          </cell>
          <cell r="F1228">
            <v>22.36</v>
          </cell>
          <cell r="G1228">
            <v>27.39</v>
          </cell>
          <cell r="H1228">
            <v>27.39</v>
          </cell>
          <cell r="I1228">
            <v>0</v>
          </cell>
          <cell r="J1228">
            <v>2.33</v>
          </cell>
        </row>
        <row r="1229">
          <cell r="A1229">
            <v>652052</v>
          </cell>
          <cell r="B1229">
            <v>65</v>
          </cell>
          <cell r="C1229">
            <v>121</v>
          </cell>
          <cell r="D1229" t="str">
            <v>Exploración Sardina</v>
          </cell>
          <cell r="E1229">
            <v>2052</v>
          </cell>
          <cell r="F1229">
            <v>21.02</v>
          </cell>
          <cell r="G1229">
            <v>25.75</v>
          </cell>
          <cell r="H1229">
            <v>25.75</v>
          </cell>
          <cell r="I1229">
            <v>0</v>
          </cell>
          <cell r="J1229">
            <v>2.19</v>
          </cell>
        </row>
        <row r="1230">
          <cell r="A1230">
            <v>652053</v>
          </cell>
          <cell r="B1230">
            <v>65</v>
          </cell>
          <cell r="C1230">
            <v>121</v>
          </cell>
          <cell r="D1230" t="str">
            <v>Exploración Sardina</v>
          </cell>
          <cell r="E1230">
            <v>2053</v>
          </cell>
          <cell r="F1230">
            <v>19.77</v>
          </cell>
          <cell r="G1230">
            <v>24.21</v>
          </cell>
          <cell r="H1230">
            <v>24.21</v>
          </cell>
          <cell r="I1230">
            <v>0</v>
          </cell>
          <cell r="J1230">
            <v>2.0499999999999998</v>
          </cell>
        </row>
        <row r="1231">
          <cell r="A1231">
            <v>652054</v>
          </cell>
          <cell r="B1231">
            <v>65</v>
          </cell>
          <cell r="C1231">
            <v>121</v>
          </cell>
          <cell r="D1231" t="str">
            <v>Exploración Sardina</v>
          </cell>
          <cell r="E1231">
            <v>2054</v>
          </cell>
          <cell r="F1231">
            <v>18.62</v>
          </cell>
          <cell r="G1231">
            <v>22.77</v>
          </cell>
          <cell r="H1231">
            <v>22.77</v>
          </cell>
          <cell r="I1231">
            <v>0</v>
          </cell>
          <cell r="J1231">
            <v>1.9300000000000002</v>
          </cell>
        </row>
        <row r="1232">
          <cell r="A1232">
            <v>652055</v>
          </cell>
          <cell r="B1232">
            <v>65</v>
          </cell>
          <cell r="C1232">
            <v>121</v>
          </cell>
          <cell r="D1232" t="str">
            <v>Exploración Sardina</v>
          </cell>
          <cell r="E1232">
            <v>2055</v>
          </cell>
          <cell r="F1232">
            <v>17.48</v>
          </cell>
          <cell r="G1232">
            <v>21.4</v>
          </cell>
          <cell r="H1232">
            <v>21.4</v>
          </cell>
          <cell r="I1232">
            <v>0</v>
          </cell>
          <cell r="J1232">
            <v>1.82</v>
          </cell>
        </row>
        <row r="1233">
          <cell r="A1233">
            <v>652056</v>
          </cell>
          <cell r="B1233">
            <v>65</v>
          </cell>
          <cell r="C1233">
            <v>121</v>
          </cell>
          <cell r="D1233" t="str">
            <v>Exploración Sardina</v>
          </cell>
          <cell r="E1233">
            <v>2056</v>
          </cell>
          <cell r="F1233">
            <v>16.380000000000003</v>
          </cell>
          <cell r="G1233">
            <v>20.059999999999999</v>
          </cell>
          <cell r="H1233">
            <v>20.059999999999999</v>
          </cell>
          <cell r="I1233">
            <v>0</v>
          </cell>
          <cell r="J1233">
            <v>1.72</v>
          </cell>
        </row>
        <row r="1234">
          <cell r="A1234">
            <v>652057</v>
          </cell>
          <cell r="B1234">
            <v>65</v>
          </cell>
          <cell r="C1234">
            <v>121</v>
          </cell>
          <cell r="D1234" t="str">
            <v>Exploración Sardina</v>
          </cell>
          <cell r="E1234">
            <v>2057</v>
          </cell>
          <cell r="F1234">
            <v>14.590000000000002</v>
          </cell>
          <cell r="G1234">
            <v>17.850000000000001</v>
          </cell>
          <cell r="H1234">
            <v>17.850000000000001</v>
          </cell>
          <cell r="I1234">
            <v>0</v>
          </cell>
          <cell r="J1234">
            <v>1.52</v>
          </cell>
        </row>
        <row r="1235">
          <cell r="A1235">
            <v>652058</v>
          </cell>
          <cell r="B1235">
            <v>65</v>
          </cell>
          <cell r="C1235">
            <v>121</v>
          </cell>
          <cell r="D1235" t="str">
            <v>Exploración Sardina</v>
          </cell>
          <cell r="E1235">
            <v>2058</v>
          </cell>
          <cell r="F1235">
            <v>9.9600000000000009</v>
          </cell>
          <cell r="G1235">
            <v>12.18</v>
          </cell>
          <cell r="H1235">
            <v>12.18</v>
          </cell>
          <cell r="I1235">
            <v>0</v>
          </cell>
          <cell r="J1235">
            <v>1.04</v>
          </cell>
        </row>
        <row r="1236">
          <cell r="A1236">
            <v>652059</v>
          </cell>
          <cell r="B1236">
            <v>65</v>
          </cell>
          <cell r="C1236">
            <v>121</v>
          </cell>
          <cell r="D1236" t="str">
            <v>Exploración Sardina</v>
          </cell>
          <cell r="E1236">
            <v>2059</v>
          </cell>
          <cell r="F1236">
            <v>7.99</v>
          </cell>
          <cell r="G1236">
            <v>9.77</v>
          </cell>
          <cell r="H1236">
            <v>9.77</v>
          </cell>
          <cell r="I1236">
            <v>0</v>
          </cell>
          <cell r="J1236">
            <v>0.85</v>
          </cell>
        </row>
        <row r="1237">
          <cell r="A1237">
            <v>662011</v>
          </cell>
          <cell r="B1237">
            <v>66</v>
          </cell>
          <cell r="C1237">
            <v>118</v>
          </cell>
          <cell r="D1237" t="str">
            <v>Exploración Incorporación de Reservas Simojovel</v>
          </cell>
          <cell r="E1237">
            <v>2011</v>
          </cell>
          <cell r="F1237">
            <v>0</v>
          </cell>
          <cell r="G1237">
            <v>0</v>
          </cell>
          <cell r="H1237">
            <v>0</v>
          </cell>
          <cell r="I1237">
            <v>0</v>
          </cell>
          <cell r="J1237">
            <v>0</v>
          </cell>
        </row>
        <row r="1238">
          <cell r="A1238">
            <v>662012</v>
          </cell>
          <cell r="B1238">
            <v>66</v>
          </cell>
          <cell r="C1238">
            <v>118</v>
          </cell>
          <cell r="D1238" t="str">
            <v>Exploración Incorporación de Reservas Simojovel</v>
          </cell>
          <cell r="E1238">
            <v>2012</v>
          </cell>
          <cell r="F1238">
            <v>0</v>
          </cell>
          <cell r="G1238">
            <v>0</v>
          </cell>
          <cell r="H1238">
            <v>0</v>
          </cell>
          <cell r="I1238">
            <v>0</v>
          </cell>
          <cell r="J1238">
            <v>0</v>
          </cell>
        </row>
        <row r="1239">
          <cell r="A1239">
            <v>662013</v>
          </cell>
          <cell r="B1239">
            <v>66</v>
          </cell>
          <cell r="C1239">
            <v>118</v>
          </cell>
          <cell r="D1239" t="str">
            <v>Exploración Incorporación de Reservas Simojovel</v>
          </cell>
          <cell r="E1239">
            <v>2013</v>
          </cell>
          <cell r="F1239">
            <v>0.76156000000000001</v>
          </cell>
          <cell r="G1239">
            <v>7.2414500000000004</v>
          </cell>
          <cell r="H1239">
            <v>7.2414500000000004</v>
          </cell>
          <cell r="I1239">
            <v>0</v>
          </cell>
          <cell r="J1239">
            <v>0.98015000000000008</v>
          </cell>
        </row>
        <row r="1240">
          <cell r="A1240">
            <v>662014</v>
          </cell>
          <cell r="B1240">
            <v>66</v>
          </cell>
          <cell r="C1240">
            <v>118</v>
          </cell>
          <cell r="D1240" t="str">
            <v>Exploración Incorporación de Reservas Simojovel</v>
          </cell>
          <cell r="E1240">
            <v>2014</v>
          </cell>
          <cell r="F1240">
            <v>8.6821000000000002</v>
          </cell>
          <cell r="G1240">
            <v>30.3186</v>
          </cell>
          <cell r="H1240">
            <v>30.3186</v>
          </cell>
          <cell r="I1240">
            <v>0</v>
          </cell>
          <cell r="J1240">
            <v>3.8271499999999996</v>
          </cell>
        </row>
        <row r="1241">
          <cell r="A1241">
            <v>662015</v>
          </cell>
          <cell r="B1241">
            <v>66</v>
          </cell>
          <cell r="C1241">
            <v>118</v>
          </cell>
          <cell r="D1241" t="str">
            <v>Exploración Incorporación de Reservas Simojovel</v>
          </cell>
          <cell r="E1241">
            <v>2015</v>
          </cell>
          <cell r="F1241">
            <v>17.607389999999999</v>
          </cell>
          <cell r="G1241">
            <v>63.597189999999998</v>
          </cell>
          <cell r="H1241">
            <v>63.597189999999998</v>
          </cell>
          <cell r="I1241">
            <v>0</v>
          </cell>
          <cell r="J1241">
            <v>7.9805299999999999</v>
          </cell>
        </row>
        <row r="1242">
          <cell r="A1242">
            <v>662016</v>
          </cell>
          <cell r="B1242">
            <v>66</v>
          </cell>
          <cell r="C1242">
            <v>118</v>
          </cell>
          <cell r="D1242" t="str">
            <v>Exploración Incorporación de Reservas Simojovel</v>
          </cell>
          <cell r="E1242">
            <v>2016</v>
          </cell>
          <cell r="F1242">
            <v>20.402480000000001</v>
          </cell>
          <cell r="G1242">
            <v>79.401610000000005</v>
          </cell>
          <cell r="H1242">
            <v>79.401610000000005</v>
          </cell>
          <cell r="I1242">
            <v>0</v>
          </cell>
          <cell r="J1242">
            <v>10.00676</v>
          </cell>
        </row>
        <row r="1243">
          <cell r="A1243">
            <v>662017</v>
          </cell>
          <cell r="B1243">
            <v>66</v>
          </cell>
          <cell r="C1243">
            <v>118</v>
          </cell>
          <cell r="D1243" t="str">
            <v>Exploración Incorporación de Reservas Simojovel</v>
          </cell>
          <cell r="E1243">
            <v>2017</v>
          </cell>
          <cell r="F1243">
            <v>24.345140000000001</v>
          </cell>
          <cell r="G1243">
            <v>93.530839999999998</v>
          </cell>
          <cell r="H1243">
            <v>93.530839999999998</v>
          </cell>
          <cell r="I1243">
            <v>0</v>
          </cell>
          <cell r="J1243">
            <v>11.767900000000001</v>
          </cell>
        </row>
        <row r="1244">
          <cell r="A1244">
            <v>662018</v>
          </cell>
          <cell r="B1244">
            <v>66</v>
          </cell>
          <cell r="C1244">
            <v>118</v>
          </cell>
          <cell r="D1244" t="str">
            <v>Exploración Incorporación de Reservas Simojovel</v>
          </cell>
          <cell r="E1244">
            <v>2018</v>
          </cell>
          <cell r="F1244">
            <v>28.0595</v>
          </cell>
          <cell r="G1244">
            <v>103.94234</v>
          </cell>
          <cell r="H1244">
            <v>103.94234</v>
          </cell>
          <cell r="I1244">
            <v>0</v>
          </cell>
          <cell r="J1244">
            <v>13.023299999999999</v>
          </cell>
        </row>
        <row r="1245">
          <cell r="A1245">
            <v>662019</v>
          </cell>
          <cell r="B1245">
            <v>66</v>
          </cell>
          <cell r="C1245">
            <v>118</v>
          </cell>
          <cell r="D1245" t="str">
            <v>Exploración Incorporación de Reservas Simojovel</v>
          </cell>
          <cell r="E1245">
            <v>2019</v>
          </cell>
          <cell r="F1245">
            <v>26.981189999999998</v>
          </cell>
          <cell r="G1245">
            <v>102.53936999999999</v>
          </cell>
          <cell r="H1245">
            <v>102.53936999999999</v>
          </cell>
          <cell r="I1245">
            <v>0</v>
          </cell>
          <cell r="J1245">
            <v>12.890890000000001</v>
          </cell>
        </row>
        <row r="1246">
          <cell r="A1246">
            <v>662020</v>
          </cell>
          <cell r="B1246">
            <v>66</v>
          </cell>
          <cell r="C1246">
            <v>118</v>
          </cell>
          <cell r="D1246" t="str">
            <v>Exploración Incorporación de Reservas Simojovel</v>
          </cell>
          <cell r="E1246">
            <v>2020</v>
          </cell>
          <cell r="F1246">
            <v>28.624419999999997</v>
          </cell>
          <cell r="G1246">
            <v>134.88721000000001</v>
          </cell>
          <cell r="H1246">
            <v>134.88721000000001</v>
          </cell>
          <cell r="I1246">
            <v>0</v>
          </cell>
          <cell r="J1246">
            <v>17.228949999999998</v>
          </cell>
        </row>
        <row r="1247">
          <cell r="A1247">
            <v>662021</v>
          </cell>
          <cell r="B1247">
            <v>66</v>
          </cell>
          <cell r="C1247">
            <v>118</v>
          </cell>
          <cell r="D1247" t="str">
            <v>Exploración Incorporación de Reservas Simojovel</v>
          </cell>
          <cell r="E1247">
            <v>2021</v>
          </cell>
          <cell r="F1247">
            <v>30.304690000000001</v>
          </cell>
          <cell r="G1247">
            <v>147.14054999999999</v>
          </cell>
          <cell r="H1247">
            <v>147.14054999999999</v>
          </cell>
          <cell r="I1247">
            <v>0</v>
          </cell>
          <cell r="J1247">
            <v>18.839939999999999</v>
          </cell>
        </row>
        <row r="1248">
          <cell r="A1248">
            <v>662022</v>
          </cell>
          <cell r="B1248">
            <v>66</v>
          </cell>
          <cell r="C1248">
            <v>118</v>
          </cell>
          <cell r="D1248" t="str">
            <v>Exploración Incorporación de Reservas Simojovel</v>
          </cell>
          <cell r="E1248">
            <v>2022</v>
          </cell>
          <cell r="F1248">
            <v>30.273939999999996</v>
          </cell>
          <cell r="G1248">
            <v>149.77001000000001</v>
          </cell>
          <cell r="H1248">
            <v>149.77001000000001</v>
          </cell>
          <cell r="I1248">
            <v>0</v>
          </cell>
          <cell r="J1248">
            <v>19.192629999999998</v>
          </cell>
        </row>
        <row r="1249">
          <cell r="A1249">
            <v>662023</v>
          </cell>
          <cell r="B1249">
            <v>66</v>
          </cell>
          <cell r="C1249">
            <v>118</v>
          </cell>
          <cell r="D1249" t="str">
            <v>Exploración Incorporación de Reservas Simojovel</v>
          </cell>
          <cell r="E1249">
            <v>2023</v>
          </cell>
          <cell r="F1249">
            <v>30.045380000000005</v>
          </cell>
          <cell r="G1249">
            <v>150.68007</v>
          </cell>
          <cell r="H1249">
            <v>150.68007</v>
          </cell>
          <cell r="I1249">
            <v>0</v>
          </cell>
          <cell r="J1249">
            <v>19.254589999999997</v>
          </cell>
        </row>
        <row r="1250">
          <cell r="A1250">
            <v>662024</v>
          </cell>
          <cell r="B1250">
            <v>66</v>
          </cell>
          <cell r="C1250">
            <v>118</v>
          </cell>
          <cell r="D1250" t="str">
            <v>Exploración Incorporación de Reservas Simojovel</v>
          </cell>
          <cell r="E1250">
            <v>2024</v>
          </cell>
          <cell r="F1250">
            <v>31.175489999999996</v>
          </cell>
          <cell r="G1250">
            <v>148.66216000000003</v>
          </cell>
          <cell r="H1250">
            <v>148.66216000000003</v>
          </cell>
          <cell r="I1250">
            <v>0</v>
          </cell>
          <cell r="J1250">
            <v>18.685970000000001</v>
          </cell>
        </row>
        <row r="1251">
          <cell r="A1251">
            <v>662025</v>
          </cell>
          <cell r="B1251">
            <v>66</v>
          </cell>
          <cell r="C1251">
            <v>118</v>
          </cell>
          <cell r="D1251" t="str">
            <v>Exploración Incorporación de Reservas Simojovel</v>
          </cell>
          <cell r="E1251">
            <v>2025</v>
          </cell>
          <cell r="F1251">
            <v>31.104550000000003</v>
          </cell>
          <cell r="G1251">
            <v>150.35446000000002</v>
          </cell>
          <cell r="H1251">
            <v>150.35446000000002</v>
          </cell>
          <cell r="I1251">
            <v>0</v>
          </cell>
          <cell r="J1251">
            <v>18.910609999999998</v>
          </cell>
        </row>
        <row r="1252">
          <cell r="A1252">
            <v>662026</v>
          </cell>
          <cell r="B1252">
            <v>66</v>
          </cell>
          <cell r="C1252">
            <v>118</v>
          </cell>
          <cell r="D1252" t="str">
            <v>Exploración Incorporación de Reservas Simojovel</v>
          </cell>
          <cell r="E1252">
            <v>2026</v>
          </cell>
          <cell r="F1252">
            <v>31.14648</v>
          </cell>
          <cell r="G1252">
            <v>148.10509999999999</v>
          </cell>
          <cell r="H1252">
            <v>148.10509999999999</v>
          </cell>
          <cell r="I1252">
            <v>0</v>
          </cell>
          <cell r="J1252">
            <v>18.60586</v>
          </cell>
        </row>
        <row r="1253">
          <cell r="A1253">
            <v>662027</v>
          </cell>
          <cell r="B1253">
            <v>66</v>
          </cell>
          <cell r="C1253">
            <v>118</v>
          </cell>
          <cell r="D1253" t="str">
            <v>Exploración Incorporación de Reservas Simojovel</v>
          </cell>
          <cell r="E1253">
            <v>2027</v>
          </cell>
          <cell r="F1253">
            <v>33.348419999999997</v>
          </cell>
          <cell r="G1253">
            <v>153.17097000000001</v>
          </cell>
          <cell r="H1253">
            <v>153.17097000000001</v>
          </cell>
          <cell r="I1253">
            <v>0</v>
          </cell>
          <cell r="J1253">
            <v>17.65042</v>
          </cell>
        </row>
        <row r="1254">
          <cell r="A1254">
            <v>662028</v>
          </cell>
          <cell r="B1254">
            <v>66</v>
          </cell>
          <cell r="C1254">
            <v>118</v>
          </cell>
          <cell r="D1254" t="str">
            <v>Exploración Incorporación de Reservas Simojovel</v>
          </cell>
          <cell r="E1254">
            <v>2028</v>
          </cell>
          <cell r="F1254">
            <v>33.2239</v>
          </cell>
          <cell r="G1254">
            <v>149.36149</v>
          </cell>
          <cell r="H1254">
            <v>149.36149</v>
          </cell>
          <cell r="I1254">
            <v>0</v>
          </cell>
          <cell r="J1254">
            <v>16.473890000000001</v>
          </cell>
        </row>
        <row r="1255">
          <cell r="A1255">
            <v>662029</v>
          </cell>
          <cell r="B1255">
            <v>66</v>
          </cell>
          <cell r="C1255">
            <v>118</v>
          </cell>
          <cell r="D1255" t="str">
            <v>Exploración Incorporación de Reservas Simojovel</v>
          </cell>
          <cell r="E1255">
            <v>2029</v>
          </cell>
          <cell r="F1255">
            <v>33.302219999999998</v>
          </cell>
          <cell r="G1255">
            <v>143.69649000000001</v>
          </cell>
          <cell r="H1255">
            <v>143.69649000000001</v>
          </cell>
          <cell r="I1255">
            <v>0</v>
          </cell>
          <cell r="J1255">
            <v>16.011969999999998</v>
          </cell>
        </row>
        <row r="1256">
          <cell r="A1256">
            <v>662030</v>
          </cell>
          <cell r="B1256">
            <v>66</v>
          </cell>
          <cell r="C1256">
            <v>118</v>
          </cell>
          <cell r="D1256" t="str">
            <v>Exploración Incorporación de Reservas Simojovel</v>
          </cell>
          <cell r="E1256">
            <v>2030</v>
          </cell>
          <cell r="F1256">
            <v>33.808959999999999</v>
          </cell>
          <cell r="G1256">
            <v>148.74357999999998</v>
          </cell>
          <cell r="H1256">
            <v>148.74357999999998</v>
          </cell>
          <cell r="I1256">
            <v>0</v>
          </cell>
          <cell r="J1256">
            <v>17.173729999999999</v>
          </cell>
        </row>
        <row r="1257">
          <cell r="A1257">
            <v>662031</v>
          </cell>
          <cell r="B1257">
            <v>66</v>
          </cell>
          <cell r="C1257">
            <v>118</v>
          </cell>
          <cell r="D1257" t="str">
            <v>Exploración Incorporación de Reservas Simojovel</v>
          </cell>
          <cell r="E1257">
            <v>2031</v>
          </cell>
          <cell r="F1257">
            <v>31.685219999999994</v>
          </cell>
          <cell r="G1257">
            <v>138.76559999999998</v>
          </cell>
          <cell r="H1257">
            <v>138.76559999999998</v>
          </cell>
          <cell r="I1257">
            <v>0</v>
          </cell>
          <cell r="J1257">
            <v>16.22466</v>
          </cell>
        </row>
        <row r="1258">
          <cell r="A1258">
            <v>662032</v>
          </cell>
          <cell r="B1258">
            <v>66</v>
          </cell>
          <cell r="C1258">
            <v>118</v>
          </cell>
          <cell r="D1258" t="str">
            <v>Exploración Incorporación de Reservas Simojovel</v>
          </cell>
          <cell r="E1258">
            <v>2032</v>
          </cell>
          <cell r="F1258">
            <v>28.356009999999998</v>
          </cell>
          <cell r="G1258">
            <v>120.56219</v>
          </cell>
          <cell r="H1258">
            <v>120.56219</v>
          </cell>
          <cell r="I1258">
            <v>0</v>
          </cell>
          <cell r="J1258">
            <v>14.113109999999999</v>
          </cell>
        </row>
        <row r="1259">
          <cell r="A1259">
            <v>662033</v>
          </cell>
          <cell r="B1259">
            <v>66</v>
          </cell>
          <cell r="C1259">
            <v>118</v>
          </cell>
          <cell r="D1259" t="str">
            <v>Exploración Incorporación de Reservas Simojovel</v>
          </cell>
          <cell r="E1259">
            <v>2033</v>
          </cell>
          <cell r="F1259">
            <v>26.727910000000001</v>
          </cell>
          <cell r="G1259">
            <v>104.40365</v>
          </cell>
          <cell r="H1259">
            <v>104.40365</v>
          </cell>
          <cell r="I1259">
            <v>0</v>
          </cell>
          <cell r="J1259">
            <v>12.02936</v>
          </cell>
        </row>
        <row r="1260">
          <cell r="A1260">
            <v>662034</v>
          </cell>
          <cell r="B1260">
            <v>66</v>
          </cell>
          <cell r="C1260">
            <v>118</v>
          </cell>
          <cell r="D1260" t="str">
            <v>Exploración Incorporación de Reservas Simojovel</v>
          </cell>
          <cell r="E1260">
            <v>2034</v>
          </cell>
          <cell r="F1260">
            <v>24.215709999999998</v>
          </cell>
          <cell r="G1260">
            <v>90.703739999999996</v>
          </cell>
          <cell r="H1260">
            <v>90.703739999999996</v>
          </cell>
          <cell r="I1260">
            <v>0</v>
          </cell>
          <cell r="J1260">
            <v>10.411369999999998</v>
          </cell>
        </row>
        <row r="1261">
          <cell r="A1261">
            <v>662035</v>
          </cell>
          <cell r="B1261">
            <v>66</v>
          </cell>
          <cell r="C1261">
            <v>118</v>
          </cell>
          <cell r="D1261" t="str">
            <v>Exploración Incorporación de Reservas Simojovel</v>
          </cell>
          <cell r="E1261">
            <v>2035</v>
          </cell>
          <cell r="F1261">
            <v>20.634409999999999</v>
          </cell>
          <cell r="G1261">
            <v>76.712209999999985</v>
          </cell>
          <cell r="H1261">
            <v>76.712209999999985</v>
          </cell>
          <cell r="I1261">
            <v>0</v>
          </cell>
          <cell r="J1261">
            <v>8.8196300000000001</v>
          </cell>
        </row>
        <row r="1262">
          <cell r="A1262">
            <v>662036</v>
          </cell>
          <cell r="B1262">
            <v>66</v>
          </cell>
          <cell r="C1262">
            <v>118</v>
          </cell>
          <cell r="D1262" t="str">
            <v>Exploración Incorporación de Reservas Simojovel</v>
          </cell>
          <cell r="E1262">
            <v>2036</v>
          </cell>
          <cell r="F1262">
            <v>17.619589999999999</v>
          </cell>
          <cell r="G1262">
            <v>64.906180000000006</v>
          </cell>
          <cell r="H1262">
            <v>64.906180000000006</v>
          </cell>
          <cell r="I1262">
            <v>0</v>
          </cell>
          <cell r="J1262">
            <v>7.4671800000000008</v>
          </cell>
        </row>
        <row r="1263">
          <cell r="A1263">
            <v>662037</v>
          </cell>
          <cell r="B1263">
            <v>66</v>
          </cell>
          <cell r="C1263">
            <v>118</v>
          </cell>
          <cell r="D1263" t="str">
            <v>Exploración Incorporación de Reservas Simojovel</v>
          </cell>
          <cell r="E1263">
            <v>2037</v>
          </cell>
          <cell r="F1263">
            <v>15.147530000000001</v>
          </cell>
          <cell r="G1263">
            <v>55.929929999999999</v>
          </cell>
          <cell r="H1263">
            <v>55.929929999999999</v>
          </cell>
          <cell r="I1263">
            <v>0</v>
          </cell>
          <cell r="J1263">
            <v>6.4367599999999996</v>
          </cell>
        </row>
        <row r="1264">
          <cell r="A1264">
            <v>662038</v>
          </cell>
          <cell r="B1264">
            <v>66</v>
          </cell>
          <cell r="C1264">
            <v>118</v>
          </cell>
          <cell r="D1264" t="str">
            <v>Exploración Incorporación de Reservas Simojovel</v>
          </cell>
          <cell r="E1264">
            <v>2038</v>
          </cell>
          <cell r="F1264">
            <v>13.065630000000004</v>
          </cell>
          <cell r="G1264">
            <v>47.734110000000001</v>
          </cell>
          <cell r="H1264">
            <v>47.734110000000001</v>
          </cell>
          <cell r="I1264">
            <v>0</v>
          </cell>
          <cell r="J1264">
            <v>5.5133599999999996</v>
          </cell>
        </row>
        <row r="1265">
          <cell r="A1265">
            <v>662039</v>
          </cell>
          <cell r="B1265">
            <v>66</v>
          </cell>
          <cell r="C1265">
            <v>118</v>
          </cell>
          <cell r="D1265" t="str">
            <v>Exploración Incorporación de Reservas Simojovel</v>
          </cell>
          <cell r="E1265">
            <v>2039</v>
          </cell>
          <cell r="F1265">
            <v>11.333589999999999</v>
          </cell>
          <cell r="G1265">
            <v>41.103920000000002</v>
          </cell>
          <cell r="H1265">
            <v>41.103920000000002</v>
          </cell>
          <cell r="I1265">
            <v>0</v>
          </cell>
          <cell r="J1265">
            <v>4.762459999999999</v>
          </cell>
        </row>
        <row r="1266">
          <cell r="A1266">
            <v>662040</v>
          </cell>
          <cell r="B1266">
            <v>66</v>
          </cell>
          <cell r="C1266">
            <v>118</v>
          </cell>
          <cell r="D1266" t="str">
            <v>Exploración Incorporación de Reservas Simojovel</v>
          </cell>
          <cell r="E1266">
            <v>2040</v>
          </cell>
          <cell r="F1266">
            <v>9.8562900000000013</v>
          </cell>
          <cell r="G1266">
            <v>35.839919999999999</v>
          </cell>
          <cell r="H1266">
            <v>35.839919999999999</v>
          </cell>
          <cell r="I1266">
            <v>0</v>
          </cell>
          <cell r="J1266">
            <v>4.1630599999999998</v>
          </cell>
        </row>
        <row r="1267">
          <cell r="A1267">
            <v>662041</v>
          </cell>
          <cell r="B1267">
            <v>66</v>
          </cell>
          <cell r="C1267">
            <v>118</v>
          </cell>
          <cell r="D1267" t="str">
            <v>Exploración Incorporación de Reservas Simojovel</v>
          </cell>
          <cell r="E1267">
            <v>2041</v>
          </cell>
          <cell r="F1267">
            <v>8.6141900000000007</v>
          </cell>
          <cell r="G1267">
            <v>31.181469999999997</v>
          </cell>
          <cell r="H1267">
            <v>31.181469999999997</v>
          </cell>
          <cell r="I1267">
            <v>0</v>
          </cell>
          <cell r="J1267">
            <v>3.6297000000000006</v>
          </cell>
        </row>
        <row r="1268">
          <cell r="A1268">
            <v>662042</v>
          </cell>
          <cell r="B1268">
            <v>66</v>
          </cell>
          <cell r="C1268">
            <v>118</v>
          </cell>
          <cell r="D1268" t="str">
            <v>Exploración Incorporación de Reservas Simojovel</v>
          </cell>
          <cell r="E1268">
            <v>2042</v>
          </cell>
          <cell r="F1268">
            <v>7.5739399999999995</v>
          </cell>
          <cell r="G1268">
            <v>27.070480000000003</v>
          </cell>
          <cell r="H1268">
            <v>27.070480000000003</v>
          </cell>
          <cell r="I1268">
            <v>0</v>
          </cell>
          <cell r="J1268">
            <v>3.1531499999999997</v>
          </cell>
        </row>
        <row r="1269">
          <cell r="A1269">
            <v>662043</v>
          </cell>
          <cell r="B1269">
            <v>66</v>
          </cell>
          <cell r="C1269">
            <v>118</v>
          </cell>
          <cell r="D1269" t="str">
            <v>Exploración Incorporación de Reservas Simojovel</v>
          </cell>
          <cell r="E1269">
            <v>2043</v>
          </cell>
          <cell r="F1269">
            <v>6.6612600000000004</v>
          </cell>
          <cell r="G1269">
            <v>23.718599999999999</v>
          </cell>
          <cell r="H1269">
            <v>23.718599999999999</v>
          </cell>
          <cell r="I1269">
            <v>0</v>
          </cell>
          <cell r="J1269">
            <v>2.7682399999999996</v>
          </cell>
        </row>
        <row r="1270">
          <cell r="A1270">
            <v>662044</v>
          </cell>
          <cell r="B1270">
            <v>66</v>
          </cell>
          <cell r="C1270">
            <v>118</v>
          </cell>
          <cell r="D1270" t="str">
            <v>Exploración Incorporación de Reservas Simojovel</v>
          </cell>
          <cell r="E1270">
            <v>2044</v>
          </cell>
          <cell r="F1270">
            <v>5.8705700000000016</v>
          </cell>
          <cell r="G1270">
            <v>20.911929999999998</v>
          </cell>
          <cell r="H1270">
            <v>20.911929999999998</v>
          </cell>
          <cell r="I1270">
            <v>0</v>
          </cell>
          <cell r="J1270">
            <v>2.4501300000000001</v>
          </cell>
        </row>
        <row r="1271">
          <cell r="A1271">
            <v>662045</v>
          </cell>
          <cell r="B1271">
            <v>66</v>
          </cell>
          <cell r="C1271">
            <v>118</v>
          </cell>
          <cell r="D1271" t="str">
            <v>Exploración Incorporación de Reservas Simojovel</v>
          </cell>
          <cell r="E1271">
            <v>2045</v>
          </cell>
          <cell r="F1271">
            <v>5.1775400000000005</v>
          </cell>
          <cell r="G1271">
            <v>18.307449999999999</v>
          </cell>
          <cell r="H1271">
            <v>18.307449999999999</v>
          </cell>
          <cell r="I1271">
            <v>0</v>
          </cell>
          <cell r="J1271">
            <v>2.1511499999999999</v>
          </cell>
        </row>
        <row r="1272">
          <cell r="A1272">
            <v>662046</v>
          </cell>
          <cell r="B1272">
            <v>66</v>
          </cell>
          <cell r="C1272">
            <v>118</v>
          </cell>
          <cell r="D1272" t="str">
            <v>Exploración Incorporación de Reservas Simojovel</v>
          </cell>
          <cell r="E1272">
            <v>2046</v>
          </cell>
          <cell r="F1272">
            <v>4.5687200000000008</v>
          </cell>
          <cell r="G1272">
            <v>16.181290000000001</v>
          </cell>
          <cell r="H1272">
            <v>16.181290000000001</v>
          </cell>
          <cell r="I1272">
            <v>0</v>
          </cell>
          <cell r="J1272">
            <v>1.9082399999999999</v>
          </cell>
        </row>
        <row r="1273">
          <cell r="A1273">
            <v>662047</v>
          </cell>
          <cell r="B1273">
            <v>66</v>
          </cell>
          <cell r="C1273">
            <v>118</v>
          </cell>
          <cell r="D1273" t="str">
            <v>Exploración Incorporación de Reservas Simojovel</v>
          </cell>
          <cell r="E1273">
            <v>2047</v>
          </cell>
          <cell r="F1273">
            <v>4.0553499999999998</v>
          </cell>
          <cell r="G1273">
            <v>14.35618</v>
          </cell>
          <cell r="H1273">
            <v>14.35618</v>
          </cell>
          <cell r="I1273">
            <v>0</v>
          </cell>
          <cell r="J1273">
            <v>1.69763</v>
          </cell>
        </row>
        <row r="1274">
          <cell r="A1274">
            <v>662048</v>
          </cell>
          <cell r="B1274">
            <v>66</v>
          </cell>
          <cell r="C1274">
            <v>118</v>
          </cell>
          <cell r="D1274" t="str">
            <v>Exploración Incorporación de Reservas Simojovel</v>
          </cell>
          <cell r="E1274">
            <v>2048</v>
          </cell>
          <cell r="F1274">
            <v>3.5884499999999995</v>
          </cell>
          <cell r="G1274">
            <v>12.642520000000001</v>
          </cell>
          <cell r="H1274">
            <v>12.642520000000001</v>
          </cell>
          <cell r="I1274">
            <v>0</v>
          </cell>
          <cell r="J1274">
            <v>1.4962399999999998</v>
          </cell>
        </row>
        <row r="1275">
          <cell r="A1275">
            <v>662049</v>
          </cell>
          <cell r="B1275">
            <v>66</v>
          </cell>
          <cell r="C1275">
            <v>118</v>
          </cell>
          <cell r="D1275" t="str">
            <v>Exploración Incorporación de Reservas Simojovel</v>
          </cell>
          <cell r="E1275">
            <v>2049</v>
          </cell>
          <cell r="F1275">
            <v>3.1891199999999995</v>
          </cell>
          <cell r="G1275">
            <v>11.23541</v>
          </cell>
          <cell r="H1275">
            <v>11.23541</v>
          </cell>
          <cell r="I1275">
            <v>0</v>
          </cell>
          <cell r="J1275">
            <v>1.3323800000000001</v>
          </cell>
        </row>
        <row r="1276">
          <cell r="A1276">
            <v>662050</v>
          </cell>
          <cell r="B1276">
            <v>66</v>
          </cell>
          <cell r="C1276">
            <v>118</v>
          </cell>
          <cell r="D1276" t="str">
            <v>Exploración Incorporación de Reservas Simojovel</v>
          </cell>
          <cell r="E1276">
            <v>2050</v>
          </cell>
          <cell r="F1276">
            <v>2.8331599999999999</v>
          </cell>
          <cell r="G1276">
            <v>9.9758799999999983</v>
          </cell>
          <cell r="H1276">
            <v>9.9758799999999983</v>
          </cell>
          <cell r="I1276">
            <v>0</v>
          </cell>
          <cell r="J1276">
            <v>1.1852499999999999</v>
          </cell>
        </row>
        <row r="1277">
          <cell r="A1277">
            <v>662051</v>
          </cell>
          <cell r="B1277">
            <v>66</v>
          </cell>
          <cell r="C1277">
            <v>118</v>
          </cell>
          <cell r="D1277" t="str">
            <v>Exploración Incorporación de Reservas Simojovel</v>
          </cell>
          <cell r="E1277">
            <v>2051</v>
          </cell>
          <cell r="F1277">
            <v>2.5161200000000004</v>
          </cell>
          <cell r="G1277">
            <v>8.8899899999999974</v>
          </cell>
          <cell r="H1277">
            <v>8.8899899999999974</v>
          </cell>
          <cell r="I1277">
            <v>0</v>
          </cell>
          <cell r="J1277">
            <v>1.0588199999999999</v>
          </cell>
        </row>
        <row r="1278">
          <cell r="A1278">
            <v>662052</v>
          </cell>
          <cell r="B1278">
            <v>66</v>
          </cell>
          <cell r="C1278">
            <v>118</v>
          </cell>
          <cell r="D1278" t="str">
            <v>Exploración Incorporación de Reservas Simojovel</v>
          </cell>
          <cell r="E1278">
            <v>2052</v>
          </cell>
          <cell r="F1278">
            <v>2.24505</v>
          </cell>
          <cell r="G1278">
            <v>7.9352200000000002</v>
          </cell>
          <cell r="H1278">
            <v>7.9352200000000002</v>
          </cell>
          <cell r="I1278">
            <v>0</v>
          </cell>
          <cell r="J1278">
            <v>0.94711000000000001</v>
          </cell>
        </row>
        <row r="1279">
          <cell r="A1279">
            <v>662053</v>
          </cell>
          <cell r="B1279">
            <v>66</v>
          </cell>
          <cell r="C1279">
            <v>118</v>
          </cell>
          <cell r="D1279" t="str">
            <v>Exploración Incorporación de Reservas Simojovel</v>
          </cell>
          <cell r="E1279">
            <v>2053</v>
          </cell>
          <cell r="F1279">
            <v>2.0183300000000002</v>
          </cell>
          <cell r="G1279">
            <v>7.1430899999999999</v>
          </cell>
          <cell r="H1279">
            <v>7.1430899999999999</v>
          </cell>
          <cell r="I1279">
            <v>0</v>
          </cell>
          <cell r="J1279">
            <v>0.85448999999999997</v>
          </cell>
        </row>
        <row r="1280">
          <cell r="A1280">
            <v>662054</v>
          </cell>
          <cell r="B1280">
            <v>66</v>
          </cell>
          <cell r="C1280">
            <v>118</v>
          </cell>
          <cell r="D1280" t="str">
            <v>Exploración Incorporación de Reservas Simojovel</v>
          </cell>
          <cell r="E1280">
            <v>2054</v>
          </cell>
          <cell r="F1280">
            <v>1.8150999999999999</v>
          </cell>
          <cell r="G1280">
            <v>6.4023199999999996</v>
          </cell>
          <cell r="H1280">
            <v>6.4023199999999996</v>
          </cell>
          <cell r="I1280">
            <v>0</v>
          </cell>
          <cell r="J1280">
            <v>0.76658999999999999</v>
          </cell>
        </row>
        <row r="1281">
          <cell r="A1281">
            <v>662055</v>
          </cell>
          <cell r="B1281">
            <v>66</v>
          </cell>
          <cell r="C1281">
            <v>118</v>
          </cell>
          <cell r="D1281" t="str">
            <v>Exploración Incorporación de Reservas Simojovel</v>
          </cell>
          <cell r="E1281">
            <v>2055</v>
          </cell>
          <cell r="F1281">
            <v>1.6376200000000001</v>
          </cell>
          <cell r="G1281">
            <v>5.7592100000000004</v>
          </cell>
          <cell r="H1281">
            <v>5.7592100000000004</v>
          </cell>
          <cell r="I1281">
            <v>0</v>
          </cell>
          <cell r="J1281">
            <v>0.69067000000000001</v>
          </cell>
        </row>
        <row r="1282">
          <cell r="A1282">
            <v>662056</v>
          </cell>
          <cell r="B1282">
            <v>66</v>
          </cell>
          <cell r="C1282">
            <v>118</v>
          </cell>
          <cell r="D1282" t="str">
            <v>Exploración Incorporación de Reservas Simojovel</v>
          </cell>
          <cell r="E1282">
            <v>2056</v>
          </cell>
          <cell r="F1282">
            <v>1.4786999999999999</v>
          </cell>
          <cell r="G1282">
            <v>5.1906699999999999</v>
          </cell>
          <cell r="H1282">
            <v>5.1906699999999999</v>
          </cell>
          <cell r="I1282">
            <v>0</v>
          </cell>
          <cell r="J1282">
            <v>0.62319000000000002</v>
          </cell>
        </row>
        <row r="1283">
          <cell r="A1283">
            <v>662057</v>
          </cell>
          <cell r="B1283">
            <v>66</v>
          </cell>
          <cell r="C1283">
            <v>118</v>
          </cell>
          <cell r="D1283" t="str">
            <v>Exploración Incorporación de Reservas Simojovel</v>
          </cell>
          <cell r="E1283">
            <v>2057</v>
          </cell>
          <cell r="F1283">
            <v>1.3077299999999996</v>
          </cell>
          <cell r="G1283">
            <v>4.62547</v>
          </cell>
          <cell r="H1283">
            <v>4.62547</v>
          </cell>
          <cell r="I1283">
            <v>0</v>
          </cell>
          <cell r="J1283">
            <v>0.55613999999999997</v>
          </cell>
        </row>
        <row r="1284">
          <cell r="A1284">
            <v>662058</v>
          </cell>
          <cell r="B1284">
            <v>66</v>
          </cell>
          <cell r="C1284">
            <v>118</v>
          </cell>
          <cell r="D1284" t="str">
            <v>Exploración Incorporación de Reservas Simojovel</v>
          </cell>
          <cell r="E1284">
            <v>2058</v>
          </cell>
          <cell r="F1284">
            <v>1.1291199999999999</v>
          </cell>
          <cell r="G1284">
            <v>4.0411199999999994</v>
          </cell>
          <cell r="H1284">
            <v>4.0411199999999994</v>
          </cell>
          <cell r="I1284">
            <v>0</v>
          </cell>
          <cell r="J1284">
            <v>0.48683999999999999</v>
          </cell>
        </row>
        <row r="1285">
          <cell r="A1285">
            <v>662059</v>
          </cell>
          <cell r="B1285">
            <v>66</v>
          </cell>
          <cell r="C1285">
            <v>118</v>
          </cell>
          <cell r="D1285" t="str">
            <v>Exploración Incorporación de Reservas Simojovel</v>
          </cell>
          <cell r="E1285">
            <v>2059</v>
          </cell>
          <cell r="F1285">
            <v>0.80639000000000016</v>
          </cell>
          <cell r="G1285">
            <v>2.9411600000000009</v>
          </cell>
          <cell r="H1285">
            <v>2.9411600000000009</v>
          </cell>
          <cell r="I1285">
            <v>0</v>
          </cell>
          <cell r="J1285">
            <v>0.35421999999999998</v>
          </cell>
        </row>
        <row r="1286">
          <cell r="A1286">
            <v>672011</v>
          </cell>
          <cell r="B1286">
            <v>67</v>
          </cell>
          <cell r="C1286">
            <v>122</v>
          </cell>
          <cell r="D1286" t="str">
            <v>Exploración Tampico-Misantla-Sur de Burgos</v>
          </cell>
          <cell r="E1286">
            <v>2011</v>
          </cell>
          <cell r="F1286">
            <v>0</v>
          </cell>
          <cell r="G1286">
            <v>0</v>
          </cell>
          <cell r="H1286">
            <v>0</v>
          </cell>
          <cell r="I1286">
            <v>0</v>
          </cell>
          <cell r="J1286">
            <v>0</v>
          </cell>
        </row>
        <row r="1287">
          <cell r="A1287">
            <v>672012</v>
          </cell>
          <cell r="B1287">
            <v>67</v>
          </cell>
          <cell r="C1287">
            <v>122</v>
          </cell>
          <cell r="D1287" t="str">
            <v>Exploración Tampico-Misantla-Sur de Burgos</v>
          </cell>
          <cell r="E1287">
            <v>2012</v>
          </cell>
          <cell r="F1287">
            <v>0</v>
          </cell>
          <cell r="G1287">
            <v>0</v>
          </cell>
          <cell r="H1287">
            <v>0</v>
          </cell>
          <cell r="I1287">
            <v>0</v>
          </cell>
          <cell r="J1287">
            <v>0</v>
          </cell>
        </row>
        <row r="1288">
          <cell r="A1288">
            <v>672013</v>
          </cell>
          <cell r="B1288">
            <v>67</v>
          </cell>
          <cell r="C1288">
            <v>122</v>
          </cell>
          <cell r="D1288" t="str">
            <v>Exploración Tampico-Misantla-Sur de Burgos</v>
          </cell>
          <cell r="E1288">
            <v>2013</v>
          </cell>
          <cell r="F1288">
            <v>0</v>
          </cell>
          <cell r="G1288">
            <v>0</v>
          </cell>
          <cell r="H1288">
            <v>0</v>
          </cell>
          <cell r="I1288">
            <v>0</v>
          </cell>
          <cell r="J1288">
            <v>0</v>
          </cell>
        </row>
        <row r="1289">
          <cell r="A1289">
            <v>672014</v>
          </cell>
          <cell r="B1289">
            <v>67</v>
          </cell>
          <cell r="C1289">
            <v>122</v>
          </cell>
          <cell r="D1289" t="str">
            <v>Exploración Tampico-Misantla-Sur de Burgos</v>
          </cell>
          <cell r="E1289">
            <v>2014</v>
          </cell>
          <cell r="F1289">
            <v>0</v>
          </cell>
          <cell r="G1289">
            <v>0</v>
          </cell>
          <cell r="H1289">
            <v>0</v>
          </cell>
          <cell r="I1289">
            <v>0</v>
          </cell>
          <cell r="J1289">
            <v>0</v>
          </cell>
        </row>
        <row r="1290">
          <cell r="A1290">
            <v>672015</v>
          </cell>
          <cell r="B1290">
            <v>67</v>
          </cell>
          <cell r="C1290">
            <v>122</v>
          </cell>
          <cell r="D1290" t="str">
            <v>Exploración Tampico-Misantla-Sur de Burgos</v>
          </cell>
          <cell r="E1290">
            <v>2015</v>
          </cell>
          <cell r="F1290">
            <v>0</v>
          </cell>
          <cell r="G1290">
            <v>0</v>
          </cell>
          <cell r="H1290">
            <v>0</v>
          </cell>
          <cell r="I1290">
            <v>0</v>
          </cell>
          <cell r="J1290">
            <v>0</v>
          </cell>
        </row>
        <row r="1291">
          <cell r="A1291">
            <v>672016</v>
          </cell>
          <cell r="B1291">
            <v>67</v>
          </cell>
          <cell r="C1291">
            <v>122</v>
          </cell>
          <cell r="D1291" t="str">
            <v>Exploración Tampico-Misantla-Sur de Burgos</v>
          </cell>
          <cell r="E1291">
            <v>2016</v>
          </cell>
          <cell r="F1291">
            <v>0</v>
          </cell>
          <cell r="G1291">
            <v>0</v>
          </cell>
          <cell r="H1291">
            <v>0</v>
          </cell>
          <cell r="I1291">
            <v>0</v>
          </cell>
          <cell r="J1291">
            <v>0</v>
          </cell>
        </row>
        <row r="1292">
          <cell r="A1292">
            <v>672017</v>
          </cell>
          <cell r="B1292">
            <v>67</v>
          </cell>
          <cell r="C1292">
            <v>122</v>
          </cell>
          <cell r="D1292" t="str">
            <v>Exploración Tampico-Misantla-Sur de Burgos</v>
          </cell>
          <cell r="E1292">
            <v>2017</v>
          </cell>
          <cell r="F1292">
            <v>0</v>
          </cell>
          <cell r="G1292">
            <v>0</v>
          </cell>
          <cell r="H1292">
            <v>0</v>
          </cell>
          <cell r="I1292">
            <v>0</v>
          </cell>
          <cell r="J1292">
            <v>0</v>
          </cell>
        </row>
        <row r="1293">
          <cell r="A1293">
            <v>672018</v>
          </cell>
          <cell r="B1293">
            <v>67</v>
          </cell>
          <cell r="C1293">
            <v>122</v>
          </cell>
          <cell r="D1293" t="str">
            <v>Exploración Tampico-Misantla-Sur de Burgos</v>
          </cell>
          <cell r="E1293">
            <v>2018</v>
          </cell>
          <cell r="F1293">
            <v>0</v>
          </cell>
          <cell r="G1293">
            <v>11.26</v>
          </cell>
          <cell r="H1293">
            <v>0</v>
          </cell>
          <cell r="I1293">
            <v>11.26</v>
          </cell>
          <cell r="J1293">
            <v>0.11</v>
          </cell>
        </row>
        <row r="1294">
          <cell r="A1294">
            <v>672019</v>
          </cell>
          <cell r="B1294">
            <v>67</v>
          </cell>
          <cell r="C1294">
            <v>122</v>
          </cell>
          <cell r="D1294" t="str">
            <v>Exploración Tampico-Misantla-Sur de Burgos</v>
          </cell>
          <cell r="E1294">
            <v>2019</v>
          </cell>
          <cell r="F1294">
            <v>0</v>
          </cell>
          <cell r="G1294">
            <v>42.79</v>
          </cell>
          <cell r="H1294">
            <v>0</v>
          </cell>
          <cell r="I1294">
            <v>42.79</v>
          </cell>
          <cell r="J1294">
            <v>0.41</v>
          </cell>
        </row>
        <row r="1295">
          <cell r="A1295">
            <v>672020</v>
          </cell>
          <cell r="B1295">
            <v>67</v>
          </cell>
          <cell r="C1295">
            <v>122</v>
          </cell>
          <cell r="D1295" t="str">
            <v>Exploración Tampico-Misantla-Sur de Burgos</v>
          </cell>
          <cell r="E1295">
            <v>2020</v>
          </cell>
          <cell r="F1295">
            <v>0</v>
          </cell>
          <cell r="G1295">
            <v>63.13</v>
          </cell>
          <cell r="H1295">
            <v>0</v>
          </cell>
          <cell r="I1295">
            <v>63.13</v>
          </cell>
          <cell r="J1295">
            <v>0.61</v>
          </cell>
        </row>
        <row r="1296">
          <cell r="A1296">
            <v>672021</v>
          </cell>
          <cell r="B1296">
            <v>67</v>
          </cell>
          <cell r="C1296">
            <v>122</v>
          </cell>
          <cell r="D1296" t="str">
            <v>Exploración Tampico-Misantla-Sur de Burgos</v>
          </cell>
          <cell r="E1296">
            <v>2021</v>
          </cell>
          <cell r="F1296">
            <v>0</v>
          </cell>
          <cell r="G1296">
            <v>59.27</v>
          </cell>
          <cell r="H1296">
            <v>0</v>
          </cell>
          <cell r="I1296">
            <v>59.27</v>
          </cell>
          <cell r="J1296">
            <v>0.56999999999999995</v>
          </cell>
        </row>
        <row r="1297">
          <cell r="A1297">
            <v>672022</v>
          </cell>
          <cell r="B1297">
            <v>67</v>
          </cell>
          <cell r="C1297">
            <v>122</v>
          </cell>
          <cell r="D1297" t="str">
            <v>Exploración Tampico-Misantla-Sur de Burgos</v>
          </cell>
          <cell r="E1297">
            <v>2022</v>
          </cell>
          <cell r="F1297">
            <v>0</v>
          </cell>
          <cell r="G1297">
            <v>46.31</v>
          </cell>
          <cell r="H1297">
            <v>0</v>
          </cell>
          <cell r="I1297">
            <v>46.31</v>
          </cell>
          <cell r="J1297">
            <v>0.45</v>
          </cell>
        </row>
        <row r="1298">
          <cell r="A1298">
            <v>672023</v>
          </cell>
          <cell r="B1298">
            <v>67</v>
          </cell>
          <cell r="C1298">
            <v>122</v>
          </cell>
          <cell r="D1298" t="str">
            <v>Exploración Tampico-Misantla-Sur de Burgos</v>
          </cell>
          <cell r="E1298">
            <v>2023</v>
          </cell>
          <cell r="F1298">
            <v>0</v>
          </cell>
          <cell r="G1298">
            <v>35.99</v>
          </cell>
          <cell r="H1298">
            <v>0</v>
          </cell>
          <cell r="I1298">
            <v>35.99</v>
          </cell>
          <cell r="J1298">
            <v>0.35</v>
          </cell>
        </row>
        <row r="1299">
          <cell r="A1299">
            <v>672024</v>
          </cell>
          <cell r="B1299">
            <v>67</v>
          </cell>
          <cell r="C1299">
            <v>122</v>
          </cell>
          <cell r="D1299" t="str">
            <v>Exploración Tampico-Misantla-Sur de Burgos</v>
          </cell>
          <cell r="E1299">
            <v>2024</v>
          </cell>
          <cell r="F1299">
            <v>0</v>
          </cell>
          <cell r="G1299">
            <v>28.8</v>
          </cell>
          <cell r="H1299">
            <v>0</v>
          </cell>
          <cell r="I1299">
            <v>28.8</v>
          </cell>
          <cell r="J1299">
            <v>0.28000000000000003</v>
          </cell>
        </row>
        <row r="1300">
          <cell r="A1300">
            <v>672025</v>
          </cell>
          <cell r="B1300">
            <v>67</v>
          </cell>
          <cell r="C1300">
            <v>122</v>
          </cell>
          <cell r="D1300" t="str">
            <v>Exploración Tampico-Misantla-Sur de Burgos</v>
          </cell>
          <cell r="E1300">
            <v>2025</v>
          </cell>
          <cell r="F1300">
            <v>0</v>
          </cell>
          <cell r="G1300">
            <v>23.09</v>
          </cell>
          <cell r="H1300">
            <v>0</v>
          </cell>
          <cell r="I1300">
            <v>23.09</v>
          </cell>
          <cell r="J1300">
            <v>0.22</v>
          </cell>
        </row>
        <row r="1301">
          <cell r="A1301">
            <v>672026</v>
          </cell>
          <cell r="B1301">
            <v>67</v>
          </cell>
          <cell r="C1301">
            <v>122</v>
          </cell>
          <cell r="D1301" t="str">
            <v>Exploración Tampico-Misantla-Sur de Burgos</v>
          </cell>
          <cell r="E1301">
            <v>2026</v>
          </cell>
          <cell r="F1301">
            <v>0</v>
          </cell>
          <cell r="G1301">
            <v>18.850000000000001</v>
          </cell>
          <cell r="H1301">
            <v>0</v>
          </cell>
          <cell r="I1301">
            <v>18.850000000000001</v>
          </cell>
          <cell r="J1301">
            <v>0.18</v>
          </cell>
        </row>
        <row r="1302">
          <cell r="A1302">
            <v>672027</v>
          </cell>
          <cell r="B1302">
            <v>67</v>
          </cell>
          <cell r="C1302">
            <v>122</v>
          </cell>
          <cell r="D1302" t="str">
            <v>Exploración Tampico-Misantla-Sur de Burgos</v>
          </cell>
          <cell r="E1302">
            <v>2027</v>
          </cell>
          <cell r="F1302">
            <v>0</v>
          </cell>
          <cell r="G1302">
            <v>16.63</v>
          </cell>
          <cell r="H1302">
            <v>0</v>
          </cell>
          <cell r="I1302">
            <v>16.63</v>
          </cell>
          <cell r="J1302">
            <v>0.16</v>
          </cell>
        </row>
        <row r="1303">
          <cell r="A1303">
            <v>672028</v>
          </cell>
          <cell r="B1303">
            <v>67</v>
          </cell>
          <cell r="C1303">
            <v>122</v>
          </cell>
          <cell r="D1303" t="str">
            <v>Exploración Tampico-Misantla-Sur de Burgos</v>
          </cell>
          <cell r="E1303">
            <v>2028</v>
          </cell>
          <cell r="F1303">
            <v>0</v>
          </cell>
          <cell r="G1303">
            <v>18.22</v>
          </cell>
          <cell r="H1303">
            <v>0</v>
          </cell>
          <cell r="I1303">
            <v>18.22</v>
          </cell>
          <cell r="J1303">
            <v>0.18</v>
          </cell>
        </row>
        <row r="1304">
          <cell r="A1304">
            <v>672029</v>
          </cell>
          <cell r="B1304">
            <v>67</v>
          </cell>
          <cell r="C1304">
            <v>122</v>
          </cell>
          <cell r="D1304" t="str">
            <v>Exploración Tampico-Misantla-Sur de Burgos</v>
          </cell>
          <cell r="E1304">
            <v>2029</v>
          </cell>
          <cell r="F1304">
            <v>0</v>
          </cell>
          <cell r="G1304">
            <v>26.31</v>
          </cell>
          <cell r="H1304">
            <v>0</v>
          </cell>
          <cell r="I1304">
            <v>26.31</v>
          </cell>
          <cell r="J1304">
            <v>0.25</v>
          </cell>
        </row>
        <row r="1305">
          <cell r="A1305">
            <v>672030</v>
          </cell>
          <cell r="B1305">
            <v>67</v>
          </cell>
          <cell r="C1305">
            <v>122</v>
          </cell>
          <cell r="D1305" t="str">
            <v>Exploración Tampico-Misantla-Sur de Burgos</v>
          </cell>
          <cell r="E1305">
            <v>2030</v>
          </cell>
          <cell r="F1305">
            <v>0</v>
          </cell>
          <cell r="G1305">
            <v>23.66</v>
          </cell>
          <cell r="H1305">
            <v>0</v>
          </cell>
          <cell r="I1305">
            <v>23.66</v>
          </cell>
          <cell r="J1305">
            <v>0.23</v>
          </cell>
        </row>
        <row r="1306">
          <cell r="A1306">
            <v>672031</v>
          </cell>
          <cell r="B1306">
            <v>67</v>
          </cell>
          <cell r="C1306">
            <v>122</v>
          </cell>
          <cell r="D1306" t="str">
            <v>Exploración Tampico-Misantla-Sur de Burgos</v>
          </cell>
          <cell r="E1306">
            <v>2031</v>
          </cell>
          <cell r="F1306">
            <v>0</v>
          </cell>
          <cell r="G1306">
            <v>18.28</v>
          </cell>
          <cell r="H1306">
            <v>0</v>
          </cell>
          <cell r="I1306">
            <v>18.28</v>
          </cell>
          <cell r="J1306">
            <v>0.18</v>
          </cell>
        </row>
        <row r="1307">
          <cell r="A1307">
            <v>672032</v>
          </cell>
          <cell r="B1307">
            <v>67</v>
          </cell>
          <cell r="C1307">
            <v>122</v>
          </cell>
          <cell r="D1307" t="str">
            <v>Exploración Tampico-Misantla-Sur de Burgos</v>
          </cell>
          <cell r="E1307">
            <v>2032</v>
          </cell>
          <cell r="F1307">
            <v>0</v>
          </cell>
          <cell r="G1307">
            <v>19.579999999999998</v>
          </cell>
          <cell r="H1307">
            <v>0</v>
          </cell>
          <cell r="I1307">
            <v>19.579999999999998</v>
          </cell>
          <cell r="J1307">
            <v>0.18</v>
          </cell>
        </row>
        <row r="1308">
          <cell r="A1308">
            <v>672033</v>
          </cell>
          <cell r="B1308">
            <v>67</v>
          </cell>
          <cell r="C1308">
            <v>122</v>
          </cell>
          <cell r="D1308" t="str">
            <v>Exploración Tampico-Misantla-Sur de Burgos</v>
          </cell>
          <cell r="E1308">
            <v>2033</v>
          </cell>
          <cell r="F1308">
            <v>0.32</v>
          </cell>
          <cell r="G1308">
            <v>27.96</v>
          </cell>
          <cell r="H1308">
            <v>0</v>
          </cell>
          <cell r="I1308">
            <v>27.96</v>
          </cell>
          <cell r="J1308">
            <v>0.29000000000000004</v>
          </cell>
        </row>
        <row r="1309">
          <cell r="A1309">
            <v>672034</v>
          </cell>
          <cell r="B1309">
            <v>67</v>
          </cell>
          <cell r="C1309">
            <v>122</v>
          </cell>
          <cell r="D1309" t="str">
            <v>Exploración Tampico-Misantla-Sur de Burgos</v>
          </cell>
          <cell r="E1309">
            <v>2034</v>
          </cell>
          <cell r="F1309">
            <v>0.85</v>
          </cell>
          <cell r="G1309">
            <v>34.9</v>
          </cell>
          <cell r="H1309">
            <v>0</v>
          </cell>
          <cell r="I1309">
            <v>34.9</v>
          </cell>
          <cell r="J1309">
            <v>0.41000000000000003</v>
          </cell>
        </row>
        <row r="1310">
          <cell r="A1310">
            <v>672035</v>
          </cell>
          <cell r="B1310">
            <v>67</v>
          </cell>
          <cell r="C1310">
            <v>122</v>
          </cell>
          <cell r="D1310" t="str">
            <v>Exploración Tampico-Misantla-Sur de Burgos</v>
          </cell>
          <cell r="E1310">
            <v>2035</v>
          </cell>
          <cell r="F1310">
            <v>0.9</v>
          </cell>
          <cell r="G1310">
            <v>49.65</v>
          </cell>
          <cell r="H1310">
            <v>0</v>
          </cell>
          <cell r="I1310">
            <v>49.65</v>
          </cell>
          <cell r="J1310">
            <v>0.57000000000000006</v>
          </cell>
        </row>
        <row r="1311">
          <cell r="A1311">
            <v>672036</v>
          </cell>
          <cell r="B1311">
            <v>67</v>
          </cell>
          <cell r="C1311">
            <v>122</v>
          </cell>
          <cell r="D1311" t="str">
            <v>Exploración Tampico-Misantla-Sur de Burgos</v>
          </cell>
          <cell r="E1311">
            <v>2036</v>
          </cell>
          <cell r="F1311">
            <v>0.84</v>
          </cell>
          <cell r="G1311">
            <v>92.710000000000008</v>
          </cell>
          <cell r="H1311">
            <v>0</v>
          </cell>
          <cell r="I1311">
            <v>92.710000000000008</v>
          </cell>
          <cell r="J1311">
            <v>0.97</v>
          </cell>
        </row>
        <row r="1312">
          <cell r="A1312">
            <v>672037</v>
          </cell>
          <cell r="B1312">
            <v>67</v>
          </cell>
          <cell r="C1312">
            <v>122</v>
          </cell>
          <cell r="D1312" t="str">
            <v>Exploración Tampico-Misantla-Sur de Burgos</v>
          </cell>
          <cell r="E1312">
            <v>2037</v>
          </cell>
          <cell r="F1312">
            <v>1.1000000000000001</v>
          </cell>
          <cell r="G1312">
            <v>115.88</v>
          </cell>
          <cell r="H1312">
            <v>0</v>
          </cell>
          <cell r="I1312">
            <v>115.88</v>
          </cell>
          <cell r="J1312">
            <v>1.23</v>
          </cell>
        </row>
        <row r="1313">
          <cell r="A1313">
            <v>672038</v>
          </cell>
          <cell r="B1313">
            <v>67</v>
          </cell>
          <cell r="C1313">
            <v>122</v>
          </cell>
          <cell r="D1313" t="str">
            <v>Exploración Tampico-Misantla-Sur de Burgos</v>
          </cell>
          <cell r="E1313">
            <v>2038</v>
          </cell>
          <cell r="F1313">
            <v>1.21</v>
          </cell>
          <cell r="G1313">
            <v>131.22</v>
          </cell>
          <cell r="H1313">
            <v>0</v>
          </cell>
          <cell r="I1313">
            <v>131.22</v>
          </cell>
          <cell r="J1313">
            <v>1.3800000000000001</v>
          </cell>
        </row>
        <row r="1314">
          <cell r="A1314">
            <v>672039</v>
          </cell>
          <cell r="B1314">
            <v>67</v>
          </cell>
          <cell r="C1314">
            <v>122</v>
          </cell>
          <cell r="D1314" t="str">
            <v>Exploración Tampico-Misantla-Sur de Burgos</v>
          </cell>
          <cell r="E1314">
            <v>2039</v>
          </cell>
          <cell r="F1314">
            <v>1.1399999999999999</v>
          </cell>
          <cell r="G1314">
            <v>151.55000000000001</v>
          </cell>
          <cell r="H1314">
            <v>0</v>
          </cell>
          <cell r="I1314">
            <v>151.55000000000001</v>
          </cell>
          <cell r="J1314">
            <v>1.58</v>
          </cell>
        </row>
        <row r="1315">
          <cell r="A1315">
            <v>672040</v>
          </cell>
          <cell r="B1315">
            <v>67</v>
          </cell>
          <cell r="C1315">
            <v>122</v>
          </cell>
          <cell r="D1315" t="str">
            <v>Exploración Tampico-Misantla-Sur de Burgos</v>
          </cell>
          <cell r="E1315">
            <v>2040</v>
          </cell>
          <cell r="F1315">
            <v>1.31</v>
          </cell>
          <cell r="G1315">
            <v>159.22999999999999</v>
          </cell>
          <cell r="H1315">
            <v>0</v>
          </cell>
          <cell r="I1315">
            <v>159.22999999999999</v>
          </cell>
          <cell r="J1315">
            <v>1.69</v>
          </cell>
        </row>
        <row r="1316">
          <cell r="A1316">
            <v>672041</v>
          </cell>
          <cell r="B1316">
            <v>67</v>
          </cell>
          <cell r="C1316">
            <v>122</v>
          </cell>
          <cell r="D1316" t="str">
            <v>Exploración Tampico-Misantla-Sur de Burgos</v>
          </cell>
          <cell r="E1316">
            <v>2041</v>
          </cell>
          <cell r="F1316">
            <v>2.5100000000000002</v>
          </cell>
          <cell r="G1316">
            <v>158.22999999999999</v>
          </cell>
          <cell r="H1316">
            <v>0</v>
          </cell>
          <cell r="I1316">
            <v>158.22999999999999</v>
          </cell>
          <cell r="J1316">
            <v>1.73</v>
          </cell>
        </row>
        <row r="1317">
          <cell r="A1317">
            <v>672042</v>
          </cell>
          <cell r="B1317">
            <v>67</v>
          </cell>
          <cell r="C1317">
            <v>122</v>
          </cell>
          <cell r="D1317" t="str">
            <v>Exploración Tampico-Misantla-Sur de Burgos</v>
          </cell>
          <cell r="E1317">
            <v>2042</v>
          </cell>
          <cell r="F1317">
            <v>2.89</v>
          </cell>
          <cell r="G1317">
            <v>155.02999999999997</v>
          </cell>
          <cell r="H1317">
            <v>0</v>
          </cell>
          <cell r="I1317">
            <v>155.02999999999997</v>
          </cell>
          <cell r="J1317">
            <v>1.72</v>
          </cell>
        </row>
        <row r="1318">
          <cell r="A1318">
            <v>672043</v>
          </cell>
          <cell r="B1318">
            <v>67</v>
          </cell>
          <cell r="C1318">
            <v>122</v>
          </cell>
          <cell r="D1318" t="str">
            <v>Exploración Tampico-Misantla-Sur de Burgos</v>
          </cell>
          <cell r="E1318">
            <v>2043</v>
          </cell>
          <cell r="F1318">
            <v>3.1</v>
          </cell>
          <cell r="G1318">
            <v>152.92000000000002</v>
          </cell>
          <cell r="H1318">
            <v>0</v>
          </cell>
          <cell r="I1318">
            <v>152.92000000000002</v>
          </cell>
          <cell r="J1318">
            <v>1.72</v>
          </cell>
        </row>
        <row r="1319">
          <cell r="A1319">
            <v>672044</v>
          </cell>
          <cell r="B1319">
            <v>67</v>
          </cell>
          <cell r="C1319">
            <v>122</v>
          </cell>
          <cell r="D1319" t="str">
            <v>Exploración Tampico-Misantla-Sur de Burgos</v>
          </cell>
          <cell r="E1319">
            <v>2044</v>
          </cell>
          <cell r="F1319">
            <v>3.1499999999999995</v>
          </cell>
          <cell r="G1319">
            <v>152.63</v>
          </cell>
          <cell r="H1319">
            <v>0</v>
          </cell>
          <cell r="I1319">
            <v>152.63</v>
          </cell>
          <cell r="J1319">
            <v>1.73</v>
          </cell>
        </row>
        <row r="1320">
          <cell r="A1320">
            <v>672045</v>
          </cell>
          <cell r="B1320">
            <v>67</v>
          </cell>
          <cell r="C1320">
            <v>122</v>
          </cell>
          <cell r="D1320" t="str">
            <v>Exploración Tampico-Misantla-Sur de Burgos</v>
          </cell>
          <cell r="E1320">
            <v>2045</v>
          </cell>
          <cell r="F1320">
            <v>3.15</v>
          </cell>
          <cell r="G1320">
            <v>149.10999999999999</v>
          </cell>
          <cell r="H1320">
            <v>0</v>
          </cell>
          <cell r="I1320">
            <v>149.10999999999999</v>
          </cell>
          <cell r="J1320">
            <v>1.71</v>
          </cell>
        </row>
        <row r="1321">
          <cell r="A1321">
            <v>672046</v>
          </cell>
          <cell r="B1321">
            <v>67</v>
          </cell>
          <cell r="C1321">
            <v>122</v>
          </cell>
          <cell r="D1321" t="str">
            <v>Exploración Tampico-Misantla-Sur de Burgos</v>
          </cell>
          <cell r="E1321">
            <v>2046</v>
          </cell>
          <cell r="F1321">
            <v>3.79</v>
          </cell>
          <cell r="G1321">
            <v>141.13999999999999</v>
          </cell>
          <cell r="H1321">
            <v>0</v>
          </cell>
          <cell r="I1321">
            <v>141.13999999999999</v>
          </cell>
          <cell r="J1321">
            <v>1.6900000000000002</v>
          </cell>
        </row>
        <row r="1322">
          <cell r="A1322">
            <v>672047</v>
          </cell>
          <cell r="B1322">
            <v>67</v>
          </cell>
          <cell r="C1322">
            <v>122</v>
          </cell>
          <cell r="D1322" t="str">
            <v>Exploración Tampico-Misantla-Sur de Burgos</v>
          </cell>
          <cell r="E1322">
            <v>2047</v>
          </cell>
          <cell r="F1322">
            <v>4.2600000000000007</v>
          </cell>
          <cell r="G1322">
            <v>130.02000000000001</v>
          </cell>
          <cell r="H1322">
            <v>0</v>
          </cell>
          <cell r="I1322">
            <v>130.02000000000001</v>
          </cell>
          <cell r="J1322">
            <v>1.62</v>
          </cell>
        </row>
        <row r="1323">
          <cell r="A1323">
            <v>672048</v>
          </cell>
          <cell r="B1323">
            <v>67</v>
          </cell>
          <cell r="C1323">
            <v>122</v>
          </cell>
          <cell r="D1323" t="str">
            <v>Exploración Tampico-Misantla-Sur de Burgos</v>
          </cell>
          <cell r="E1323">
            <v>2048</v>
          </cell>
          <cell r="F1323">
            <v>4.24</v>
          </cell>
          <cell r="G1323">
            <v>128.64000000000001</v>
          </cell>
          <cell r="H1323">
            <v>0</v>
          </cell>
          <cell r="I1323">
            <v>128.64000000000001</v>
          </cell>
          <cell r="J1323">
            <v>1.6</v>
          </cell>
        </row>
        <row r="1324">
          <cell r="A1324">
            <v>672049</v>
          </cell>
          <cell r="B1324">
            <v>67</v>
          </cell>
          <cell r="C1324">
            <v>122</v>
          </cell>
          <cell r="D1324" t="str">
            <v>Exploración Tampico-Misantla-Sur de Burgos</v>
          </cell>
          <cell r="E1324">
            <v>2049</v>
          </cell>
          <cell r="F1324">
            <v>3.98</v>
          </cell>
          <cell r="G1324">
            <v>108.69000000000001</v>
          </cell>
          <cell r="H1324">
            <v>0</v>
          </cell>
          <cell r="I1324">
            <v>108.69000000000001</v>
          </cell>
          <cell r="J1324">
            <v>1.3900000000000001</v>
          </cell>
        </row>
        <row r="1325">
          <cell r="A1325">
            <v>672050</v>
          </cell>
          <cell r="B1325">
            <v>67</v>
          </cell>
          <cell r="C1325">
            <v>122</v>
          </cell>
          <cell r="D1325" t="str">
            <v>Exploración Tampico-Misantla-Sur de Burgos</v>
          </cell>
          <cell r="E1325">
            <v>2050</v>
          </cell>
          <cell r="F1325">
            <v>3.73</v>
          </cell>
          <cell r="G1325">
            <v>83.259999999999991</v>
          </cell>
          <cell r="H1325">
            <v>0</v>
          </cell>
          <cell r="I1325">
            <v>83.259999999999991</v>
          </cell>
          <cell r="J1325">
            <v>1.1200000000000001</v>
          </cell>
        </row>
        <row r="1326">
          <cell r="A1326">
            <v>672051</v>
          </cell>
          <cell r="B1326">
            <v>67</v>
          </cell>
          <cell r="C1326">
            <v>122</v>
          </cell>
          <cell r="D1326" t="str">
            <v>Exploración Tampico-Misantla-Sur de Burgos</v>
          </cell>
          <cell r="E1326">
            <v>2051</v>
          </cell>
          <cell r="F1326">
            <v>3.58</v>
          </cell>
          <cell r="G1326">
            <v>63.359999999999992</v>
          </cell>
          <cell r="H1326">
            <v>0</v>
          </cell>
          <cell r="I1326">
            <v>63.359999999999992</v>
          </cell>
          <cell r="J1326">
            <v>0.90999999999999992</v>
          </cell>
        </row>
        <row r="1327">
          <cell r="A1327">
            <v>672052</v>
          </cell>
          <cell r="B1327">
            <v>67</v>
          </cell>
          <cell r="C1327">
            <v>122</v>
          </cell>
          <cell r="D1327" t="str">
            <v>Exploración Tampico-Misantla-Sur de Burgos</v>
          </cell>
          <cell r="E1327">
            <v>2052</v>
          </cell>
          <cell r="F1327">
            <v>3.4</v>
          </cell>
          <cell r="G1327">
            <v>49.21</v>
          </cell>
          <cell r="H1327">
            <v>0</v>
          </cell>
          <cell r="I1327">
            <v>49.21</v>
          </cell>
          <cell r="J1327">
            <v>0.76</v>
          </cell>
        </row>
        <row r="1328">
          <cell r="A1328">
            <v>672053</v>
          </cell>
          <cell r="B1328">
            <v>67</v>
          </cell>
          <cell r="C1328">
            <v>122</v>
          </cell>
          <cell r="D1328" t="str">
            <v>Exploración Tampico-Misantla-Sur de Burgos</v>
          </cell>
          <cell r="E1328">
            <v>2053</v>
          </cell>
          <cell r="F1328">
            <v>3.18</v>
          </cell>
          <cell r="G1328">
            <v>37.68</v>
          </cell>
          <cell r="H1328">
            <v>0</v>
          </cell>
          <cell r="I1328">
            <v>37.68</v>
          </cell>
          <cell r="J1328">
            <v>0.62000000000000011</v>
          </cell>
        </row>
        <row r="1329">
          <cell r="A1329">
            <v>672054</v>
          </cell>
          <cell r="B1329">
            <v>67</v>
          </cell>
          <cell r="C1329">
            <v>122</v>
          </cell>
          <cell r="D1329" t="str">
            <v>Exploración Tampico-Misantla-Sur de Burgos</v>
          </cell>
          <cell r="E1329">
            <v>2054</v>
          </cell>
          <cell r="F1329">
            <v>3</v>
          </cell>
          <cell r="G1329">
            <v>29.210000000000004</v>
          </cell>
          <cell r="H1329">
            <v>0</v>
          </cell>
          <cell r="I1329">
            <v>29.210000000000004</v>
          </cell>
          <cell r="J1329">
            <v>0.53</v>
          </cell>
        </row>
        <row r="1330">
          <cell r="A1330">
            <v>672055</v>
          </cell>
          <cell r="B1330">
            <v>67</v>
          </cell>
          <cell r="C1330">
            <v>122</v>
          </cell>
          <cell r="D1330" t="str">
            <v>Exploración Tampico-Misantla-Sur de Burgos</v>
          </cell>
          <cell r="E1330">
            <v>2055</v>
          </cell>
          <cell r="F1330">
            <v>2.8000000000000003</v>
          </cell>
          <cell r="G1330">
            <v>22.919999999999998</v>
          </cell>
          <cell r="H1330">
            <v>0</v>
          </cell>
          <cell r="I1330">
            <v>22.919999999999998</v>
          </cell>
          <cell r="J1330">
            <v>0.44999999999999996</v>
          </cell>
        </row>
        <row r="1331">
          <cell r="A1331">
            <v>672056</v>
          </cell>
          <cell r="B1331">
            <v>67</v>
          </cell>
          <cell r="C1331">
            <v>122</v>
          </cell>
          <cell r="D1331" t="str">
            <v>Exploración Tampico-Misantla-Sur de Burgos</v>
          </cell>
          <cell r="E1331">
            <v>2056</v>
          </cell>
          <cell r="F1331">
            <v>2.62</v>
          </cell>
          <cell r="G1331">
            <v>19.540000000000003</v>
          </cell>
          <cell r="H1331">
            <v>0</v>
          </cell>
          <cell r="I1331">
            <v>19.540000000000003</v>
          </cell>
          <cell r="J1331">
            <v>0.39999999999999997</v>
          </cell>
        </row>
        <row r="1332">
          <cell r="A1332">
            <v>672057</v>
          </cell>
          <cell r="B1332">
            <v>67</v>
          </cell>
          <cell r="C1332">
            <v>122</v>
          </cell>
          <cell r="D1332" t="str">
            <v>Exploración Tampico-Misantla-Sur de Burgos</v>
          </cell>
          <cell r="E1332">
            <v>2057</v>
          </cell>
          <cell r="F1332">
            <v>2.4699999999999998</v>
          </cell>
          <cell r="G1332">
            <v>16.36</v>
          </cell>
          <cell r="H1332">
            <v>0</v>
          </cell>
          <cell r="I1332">
            <v>16.36</v>
          </cell>
          <cell r="J1332">
            <v>0.36</v>
          </cell>
        </row>
        <row r="1333">
          <cell r="A1333">
            <v>672058</v>
          </cell>
          <cell r="B1333">
            <v>67</v>
          </cell>
          <cell r="C1333">
            <v>122</v>
          </cell>
          <cell r="D1333" t="str">
            <v>Exploración Tampico-Misantla-Sur de Burgos</v>
          </cell>
          <cell r="E1333">
            <v>2058</v>
          </cell>
          <cell r="F1333">
            <v>2.31</v>
          </cell>
          <cell r="G1333">
            <v>13.06</v>
          </cell>
          <cell r="H1333">
            <v>0</v>
          </cell>
          <cell r="I1333">
            <v>13.06</v>
          </cell>
          <cell r="J1333">
            <v>0.31000000000000005</v>
          </cell>
        </row>
        <row r="1334">
          <cell r="A1334">
            <v>672059</v>
          </cell>
          <cell r="B1334">
            <v>67</v>
          </cell>
          <cell r="C1334">
            <v>122</v>
          </cell>
          <cell r="D1334" t="str">
            <v>Exploración Tampico-Misantla-Sur de Burgos</v>
          </cell>
          <cell r="E1334">
            <v>2059</v>
          </cell>
          <cell r="F1334">
            <v>2.16</v>
          </cell>
          <cell r="G1334">
            <v>10.559999999999999</v>
          </cell>
          <cell r="H1334">
            <v>0</v>
          </cell>
          <cell r="I1334">
            <v>10.559999999999999</v>
          </cell>
          <cell r="J1334">
            <v>0.27</v>
          </cell>
        </row>
      </sheetData>
      <sheetData sheetId="30">
        <row r="2">
          <cell r="A2" t="str">
            <v>Exploración Área Perdido</v>
          </cell>
          <cell r="B2">
            <v>41</v>
          </cell>
          <cell r="C2">
            <v>0</v>
          </cell>
          <cell r="D2" t="str">
            <v>Proyecto de Exploración Área Perdido</v>
          </cell>
          <cell r="E2" t="str">
            <v>Región Norte</v>
          </cell>
          <cell r="F2">
            <v>41</v>
          </cell>
        </row>
        <row r="3">
          <cell r="A3" t="str">
            <v>Exploración Campeche Oriente</v>
          </cell>
          <cell r="B3">
            <v>44</v>
          </cell>
          <cell r="C3">
            <v>0</v>
          </cell>
          <cell r="D3" t="str">
            <v>Proyecto de Exploración Campeche Oriente</v>
          </cell>
          <cell r="E3" t="str">
            <v>Región Marina Noreste</v>
          </cell>
          <cell r="F3">
            <v>44</v>
          </cell>
        </row>
        <row r="4">
          <cell r="A4" t="str">
            <v>Exploración Campeche Poniente</v>
          </cell>
          <cell r="B4">
            <v>46</v>
          </cell>
          <cell r="C4">
            <v>0</v>
          </cell>
          <cell r="D4" t="str">
            <v>Proyecto de Exploración Campeche Poniente</v>
          </cell>
          <cell r="E4" t="str">
            <v>Región Marina Suroeste</v>
          </cell>
          <cell r="F4">
            <v>46</v>
          </cell>
        </row>
        <row r="5">
          <cell r="A5" t="str">
            <v>Exploración Cazones</v>
          </cell>
          <cell r="B5">
            <v>47</v>
          </cell>
          <cell r="C5">
            <v>0</v>
          </cell>
          <cell r="D5" t="str">
            <v>Proyecto de Exploración Cazones</v>
          </cell>
          <cell r="E5" t="str">
            <v>Región Norte</v>
          </cell>
          <cell r="F5">
            <v>47</v>
          </cell>
        </row>
        <row r="6">
          <cell r="A6" t="str">
            <v>Exploración Coatzacoalcos</v>
          </cell>
          <cell r="B6">
            <v>48</v>
          </cell>
          <cell r="C6">
            <v>0</v>
          </cell>
          <cell r="D6" t="str">
            <v>Proyecto de Exploración Coatzacoalcos</v>
          </cell>
          <cell r="E6" t="str">
            <v>Región Marina Suroeste</v>
          </cell>
          <cell r="F6">
            <v>48</v>
          </cell>
        </row>
        <row r="7">
          <cell r="A7" t="str">
            <v>Exploración Comalcalco</v>
          </cell>
          <cell r="B7">
            <v>49</v>
          </cell>
          <cell r="C7">
            <v>0</v>
          </cell>
          <cell r="D7" t="str">
            <v>Proyecto de Exploración Comalcalco</v>
          </cell>
          <cell r="E7" t="str">
            <v>Región Sur</v>
          </cell>
          <cell r="F7">
            <v>49</v>
          </cell>
        </row>
        <row r="8">
          <cell r="A8" t="str">
            <v>Exploración Cuichapa</v>
          </cell>
          <cell r="B8">
            <v>53</v>
          </cell>
          <cell r="C8">
            <v>0</v>
          </cell>
          <cell r="D8" t="str">
            <v>Proyecto de Exploración Cuichapa</v>
          </cell>
          <cell r="E8" t="str">
            <v>Región Sur</v>
          </cell>
          <cell r="F8">
            <v>53</v>
          </cell>
        </row>
        <row r="9">
          <cell r="A9" t="str">
            <v>Exploración Evaluación del Potencial Campeche Oriente Terciario</v>
          </cell>
          <cell r="B9">
            <v>43</v>
          </cell>
          <cell r="C9">
            <v>0</v>
          </cell>
          <cell r="D9" t="str">
            <v>Proyecto de Exploración Evaluación del Potencial Campeche Oriente Terciario</v>
          </cell>
          <cell r="E9" t="str">
            <v>Región Marina Noreste</v>
          </cell>
          <cell r="F9">
            <v>43</v>
          </cell>
        </row>
        <row r="10">
          <cell r="A10" t="str">
            <v>Exploración Evaluación del Potencial Campeche Poniente Terciario</v>
          </cell>
          <cell r="B10">
            <v>45</v>
          </cell>
          <cell r="C10">
            <v>0</v>
          </cell>
          <cell r="D10" t="str">
            <v>Proyecto de Exploración Evaluación del Potencial Campeche Poniente Terciario</v>
          </cell>
          <cell r="E10" t="str">
            <v>Región Marina Suroeste</v>
          </cell>
          <cell r="F10">
            <v>45</v>
          </cell>
        </row>
        <row r="11">
          <cell r="A11" t="str">
            <v>Exploración Evaluación del Potencial Delta del Bravo</v>
          </cell>
          <cell r="B11">
            <v>54</v>
          </cell>
          <cell r="C11">
            <v>0</v>
          </cell>
          <cell r="D11" t="str">
            <v>Proyecto de Exploración Evaluación del Potencial Delta del Bravo</v>
          </cell>
          <cell r="E11" t="str">
            <v>Región Norte</v>
          </cell>
          <cell r="F11">
            <v>54</v>
          </cell>
        </row>
        <row r="12">
          <cell r="A12" t="str">
            <v>Exploración Evaluación del Potencial Julivá</v>
          </cell>
          <cell r="B12">
            <v>57</v>
          </cell>
          <cell r="C12">
            <v>0</v>
          </cell>
          <cell r="D12" t="str">
            <v>Proyecto de Exploración Evaluación del Potencial Julivá</v>
          </cell>
          <cell r="E12" t="str">
            <v>Región Sur</v>
          </cell>
          <cell r="F12">
            <v>57</v>
          </cell>
        </row>
        <row r="13">
          <cell r="A13" t="str">
            <v>Exploración Evaluación del Potencial Lamprea</v>
          </cell>
          <cell r="B13">
            <v>58</v>
          </cell>
          <cell r="C13">
            <v>0</v>
          </cell>
          <cell r="D13" t="str">
            <v>Proyecto de Exploración Evaluación del Potencial Lamprea</v>
          </cell>
          <cell r="E13" t="str">
            <v>Región Norte</v>
          </cell>
          <cell r="F13">
            <v>58</v>
          </cell>
        </row>
        <row r="14">
          <cell r="A14" t="str">
            <v>Exploración Evaluación del Potencial Papaloapan B</v>
          </cell>
          <cell r="B14">
            <v>62</v>
          </cell>
          <cell r="C14">
            <v>0</v>
          </cell>
          <cell r="D14" t="str">
            <v>Proyecto de Exploración Evaluación del Potencial Papaloapan B</v>
          </cell>
          <cell r="E14" t="str">
            <v>Región Norte</v>
          </cell>
          <cell r="F14">
            <v>62</v>
          </cell>
        </row>
        <row r="15">
          <cell r="A15" t="str">
            <v>Exploración Evaluación del Potencial Reforma Terciario</v>
          </cell>
          <cell r="B15">
            <v>64</v>
          </cell>
          <cell r="C15">
            <v>0</v>
          </cell>
          <cell r="D15" t="str">
            <v>Proyecto de Exploración Evaluación del Potencial Reforma Terciario</v>
          </cell>
          <cell r="E15" t="str">
            <v>Región Sur</v>
          </cell>
          <cell r="F15">
            <v>64</v>
          </cell>
        </row>
        <row r="16">
          <cell r="A16" t="str">
            <v>Exploración Golfo de México B</v>
          </cell>
          <cell r="B16">
            <v>56</v>
          </cell>
          <cell r="C16">
            <v>0</v>
          </cell>
          <cell r="D16" t="str">
            <v>Proyecto de Exploración Golfo de México B</v>
          </cell>
          <cell r="E16" t="str">
            <v>Región Marina Suroeste</v>
          </cell>
          <cell r="F16">
            <v>56</v>
          </cell>
        </row>
        <row r="17">
          <cell r="A17" t="str">
            <v>Exploración Golfo de México Sur</v>
          </cell>
          <cell r="B17">
            <v>55</v>
          </cell>
          <cell r="C17">
            <v>0</v>
          </cell>
          <cell r="D17" t="str">
            <v>Proyecto de Exploración Golfo de México Sur</v>
          </cell>
          <cell r="E17" t="str">
            <v>Región Norte</v>
          </cell>
          <cell r="F17">
            <v>55</v>
          </cell>
        </row>
        <row r="18">
          <cell r="A18" t="str">
            <v>Exploración Incorporación de Reservas Litoral de Tabasco Terrestre</v>
          </cell>
          <cell r="B18">
            <v>60</v>
          </cell>
          <cell r="C18">
            <v>0</v>
          </cell>
          <cell r="D18" t="str">
            <v>Proyecto de Exploración Incorporación de Reservas Litoral de Tabasco Terrestre</v>
          </cell>
          <cell r="E18" t="str">
            <v>Región Sur</v>
          </cell>
          <cell r="F18">
            <v>60</v>
          </cell>
        </row>
        <row r="19">
          <cell r="A19" t="str">
            <v>Exploración Incorporación de Reservas Simojovel</v>
          </cell>
          <cell r="B19">
            <v>66</v>
          </cell>
          <cell r="C19">
            <v>0</v>
          </cell>
          <cell r="D19" t="str">
            <v>Proyecto de Exploración Incorporación de Reservas Simojovel</v>
          </cell>
          <cell r="E19" t="str">
            <v>Región Sur</v>
          </cell>
          <cell r="F19">
            <v>66</v>
          </cell>
        </row>
        <row r="20">
          <cell r="A20" t="str">
            <v>Exploración Integral Burgos</v>
          </cell>
          <cell r="B20">
            <v>42</v>
          </cell>
          <cell r="C20">
            <v>0</v>
          </cell>
          <cell r="D20" t="str">
            <v>Proyecto de Exploración Integral Burgos</v>
          </cell>
          <cell r="E20" t="str">
            <v>Región Norte</v>
          </cell>
          <cell r="F20">
            <v>42</v>
          </cell>
        </row>
        <row r="21">
          <cell r="A21" t="str">
            <v>Exploración Integral Crudo Ligero Marino</v>
          </cell>
          <cell r="B21">
            <v>50</v>
          </cell>
          <cell r="C21">
            <v>0</v>
          </cell>
          <cell r="D21" t="str">
            <v>Proyecto de Exploración Integral Crudo Ligero Marino</v>
          </cell>
          <cell r="E21" t="str">
            <v>Región Marina Suroeste</v>
          </cell>
          <cell r="F21">
            <v>50</v>
          </cell>
        </row>
        <row r="22">
          <cell r="A22" t="str">
            <v>Exploración Integral Cuenca de Veracruz</v>
          </cell>
          <cell r="B22">
            <v>52</v>
          </cell>
          <cell r="C22">
            <v>0</v>
          </cell>
          <cell r="D22" t="str">
            <v>Proyecto de Exploración Integral Cuenca de Veracruz</v>
          </cell>
          <cell r="E22" t="str">
            <v>Región Norte</v>
          </cell>
          <cell r="F22">
            <v>52</v>
          </cell>
        </row>
        <row r="23">
          <cell r="A23" t="str">
            <v>Exploración Integral Lankahuasa</v>
          </cell>
          <cell r="B23">
            <v>59</v>
          </cell>
          <cell r="C23">
            <v>0</v>
          </cell>
          <cell r="D23" t="str">
            <v>Proyecto de Exploración Integral Lankahuasa</v>
          </cell>
          <cell r="E23" t="str">
            <v>Región Norte</v>
          </cell>
          <cell r="F23">
            <v>59</v>
          </cell>
        </row>
        <row r="24">
          <cell r="A24" t="str">
            <v>Exploración Integral Macuspana</v>
          </cell>
          <cell r="B24">
            <v>51</v>
          </cell>
          <cell r="C24">
            <v>0</v>
          </cell>
          <cell r="D24" t="str">
            <v>Proyecto de Exploración Integral Macuspana</v>
          </cell>
          <cell r="E24" t="str">
            <v>Región Sur</v>
          </cell>
          <cell r="F24">
            <v>51</v>
          </cell>
        </row>
        <row r="25">
          <cell r="A25" t="str">
            <v>Exploración Malpaso</v>
          </cell>
          <cell r="B25">
            <v>61</v>
          </cell>
          <cell r="C25">
            <v>0</v>
          </cell>
          <cell r="D25" t="str">
            <v>Proyecto de Exploración Malpaso</v>
          </cell>
          <cell r="E25" t="str">
            <v>Región Sur</v>
          </cell>
          <cell r="F25">
            <v>61</v>
          </cell>
        </row>
        <row r="26">
          <cell r="A26" t="str">
            <v>Exploración Progreso</v>
          </cell>
          <cell r="B26">
            <v>63</v>
          </cell>
          <cell r="C26">
            <v>0</v>
          </cell>
          <cell r="D26" t="str">
            <v>Proyecto de Exploración Progreso</v>
          </cell>
          <cell r="E26" t="str">
            <v>Región Marina Noreste</v>
          </cell>
          <cell r="F26">
            <v>63</v>
          </cell>
        </row>
        <row r="27">
          <cell r="A27" t="str">
            <v>Exploración Sardina</v>
          </cell>
          <cell r="B27">
            <v>65</v>
          </cell>
          <cell r="C27">
            <v>0</v>
          </cell>
          <cell r="D27" t="str">
            <v>Proyecto de Exploración Sardina</v>
          </cell>
          <cell r="E27" t="str">
            <v>Región Norte</v>
          </cell>
          <cell r="F27">
            <v>65</v>
          </cell>
        </row>
        <row r="28">
          <cell r="A28" t="str">
            <v>Exploración Tampico-Misantla-Sur de Burgos</v>
          </cell>
          <cell r="B28">
            <v>67</v>
          </cell>
          <cell r="C28">
            <v>0</v>
          </cell>
          <cell r="D28" t="str">
            <v>Proyecto de Exploración Tampico-Misantla-Sur de Burgos</v>
          </cell>
          <cell r="E28" t="str">
            <v>Región Norte</v>
          </cell>
          <cell r="F28">
            <v>67</v>
          </cell>
        </row>
        <row r="29">
          <cell r="A29" t="str">
            <v>Explotación Arenque</v>
          </cell>
          <cell r="B29">
            <v>15</v>
          </cell>
          <cell r="C29" t="str">
            <v>ARENQUE</v>
          </cell>
          <cell r="D29" t="str">
            <v>Proyecto de Explotación Arenque</v>
          </cell>
          <cell r="E29" t="str">
            <v>Región Norte</v>
          </cell>
          <cell r="F29">
            <v>15</v>
          </cell>
        </row>
        <row r="30">
          <cell r="A30" t="str">
            <v>Explotación ATG 1 Sitio-Tenexcuila</v>
          </cell>
          <cell r="B30">
            <v>16</v>
          </cell>
          <cell r="C30" t="str">
            <v>Explotación Sitio-Tenexcuila</v>
          </cell>
          <cell r="D30" t="str">
            <v>Proyecto de Explotación ATG 1 Sitio-Tenexcuila</v>
          </cell>
          <cell r="E30" t="str">
            <v>Región Norte</v>
          </cell>
          <cell r="F30">
            <v>16</v>
          </cell>
        </row>
        <row r="31">
          <cell r="A31" t="str">
            <v>Explotación ATG 2 Soledad-Coyotes</v>
          </cell>
          <cell r="B31">
            <v>17</v>
          </cell>
          <cell r="C31" t="str">
            <v>Explotación Soledad-Coyotes</v>
          </cell>
          <cell r="D31" t="str">
            <v>Proyecto de Explotación ATG 2 Soledad-Coyotes</v>
          </cell>
          <cell r="E31" t="str">
            <v>Región Norte</v>
          </cell>
          <cell r="F31">
            <v>17</v>
          </cell>
        </row>
        <row r="32">
          <cell r="A32" t="str">
            <v>Explotación ATG 3 Amatitlán-Agua Nacida</v>
          </cell>
          <cell r="B32">
            <v>18</v>
          </cell>
          <cell r="C32" t="str">
            <v>Explotación Amatitlán-Agua Nacida</v>
          </cell>
          <cell r="D32" t="str">
            <v>Proyecto de Explotación ATG 3 Amatitlán-Agua Nacida</v>
          </cell>
          <cell r="E32" t="str">
            <v>Región Norte</v>
          </cell>
          <cell r="F32">
            <v>18</v>
          </cell>
        </row>
        <row r="33">
          <cell r="A33" t="str">
            <v>Explotación ATG 4 Coyol-Humapa</v>
          </cell>
          <cell r="B33">
            <v>19</v>
          </cell>
          <cell r="C33" t="str">
            <v>Explotación Coyol-Humapa</v>
          </cell>
          <cell r="D33" t="str">
            <v>Proyecto de Explotación ATG 4 Coyol-Humapa</v>
          </cell>
          <cell r="E33" t="str">
            <v>Región Norte</v>
          </cell>
          <cell r="F33">
            <v>19</v>
          </cell>
        </row>
        <row r="34">
          <cell r="A34" t="str">
            <v>Explotación ATG 5 Miquetla-Mihuapán</v>
          </cell>
          <cell r="B34">
            <v>20</v>
          </cell>
          <cell r="C34" t="str">
            <v>Explotación Miquetla-Mihuapán</v>
          </cell>
          <cell r="D34" t="str">
            <v>Proyecto de Explotación ATG 5 Miquetla-Mihuapán</v>
          </cell>
          <cell r="E34" t="str">
            <v>Región Norte</v>
          </cell>
          <cell r="F34">
            <v>20</v>
          </cell>
        </row>
        <row r="35">
          <cell r="A35" t="str">
            <v>Explotación ATG 6 Agua Fría-Coapechaca</v>
          </cell>
          <cell r="B35">
            <v>21</v>
          </cell>
          <cell r="C35" t="str">
            <v>Explotación Agua Fría-Coapechaca</v>
          </cell>
          <cell r="D35" t="str">
            <v>Proyecto de Explotación ATG 6 Agua Fría-Coapechaca</v>
          </cell>
          <cell r="E35" t="str">
            <v>Región Norte</v>
          </cell>
          <cell r="F35">
            <v>21</v>
          </cell>
        </row>
        <row r="36">
          <cell r="A36" t="str">
            <v>Explotación ATG 7 Tajín-Corralillo</v>
          </cell>
          <cell r="B36">
            <v>22</v>
          </cell>
          <cell r="C36" t="str">
            <v>Explotación Tajín-Corralillo</v>
          </cell>
          <cell r="D36" t="str">
            <v>Proyecto de Explotación ATG 7 Tajín-Corralillo</v>
          </cell>
          <cell r="E36" t="str">
            <v>Región Norte</v>
          </cell>
          <cell r="F36">
            <v>22</v>
          </cell>
        </row>
        <row r="37">
          <cell r="A37" t="str">
            <v>Explotación ATG 8 Presidente Alemán-Furbero</v>
          </cell>
          <cell r="B37">
            <v>23</v>
          </cell>
          <cell r="C37" t="str">
            <v>Explotación Presidente Alemán-Furbero</v>
          </cell>
          <cell r="D37" t="str">
            <v>Proyecto de Explotación ATG 8 Presidente Alemán-Furbero</v>
          </cell>
          <cell r="E37" t="str">
            <v>Región Norte</v>
          </cell>
          <cell r="F37">
            <v>23</v>
          </cell>
        </row>
        <row r="38">
          <cell r="A38" t="str">
            <v>Explotación Ayin-Alux</v>
          </cell>
          <cell r="B38">
            <v>4</v>
          </cell>
          <cell r="C38" t="str">
            <v>AYÍN - ALUX</v>
          </cell>
          <cell r="D38" t="str">
            <v>Proyecto de Explotación Ayin-Alux</v>
          </cell>
          <cell r="E38" t="str">
            <v>Región Marina Suroeste</v>
          </cell>
          <cell r="F38">
            <v>4</v>
          </cell>
        </row>
        <row r="39">
          <cell r="A39" t="str">
            <v>Explotación Bellota-Chinchorro</v>
          </cell>
          <cell r="B39">
            <v>30</v>
          </cell>
          <cell r="C39" t="str">
            <v>BELLOTA - CHINCHORRO</v>
          </cell>
          <cell r="D39" t="str">
            <v>Proyecto de Explotación Bellota-Chinchorro</v>
          </cell>
          <cell r="E39" t="str">
            <v>Región Sur</v>
          </cell>
          <cell r="F39">
            <v>30</v>
          </cell>
        </row>
        <row r="40">
          <cell r="A40" t="str">
            <v>Explotación Caan</v>
          </cell>
          <cell r="B40">
            <v>5</v>
          </cell>
          <cell r="C40" t="str">
            <v>CAAN</v>
          </cell>
          <cell r="D40" t="str">
            <v>Proyecto de Explotación Caan</v>
          </cell>
          <cell r="E40" t="str">
            <v>Región Marina Suroeste</v>
          </cell>
          <cell r="F40">
            <v>5</v>
          </cell>
        </row>
        <row r="41">
          <cell r="A41" t="str">
            <v>Explotación Cactus-Sitio Grande</v>
          </cell>
          <cell r="B41">
            <v>31</v>
          </cell>
          <cell r="C41" t="str">
            <v>CACTUS - SITIO GRANDE</v>
          </cell>
          <cell r="D41" t="str">
            <v>Proyecto de Explotación Cactus-Sitio Grande</v>
          </cell>
          <cell r="E41" t="str">
            <v>Región Sur</v>
          </cell>
          <cell r="F41">
            <v>31</v>
          </cell>
        </row>
        <row r="42">
          <cell r="A42" t="str">
            <v>Explotación Cantarell</v>
          </cell>
          <cell r="B42">
            <v>1</v>
          </cell>
          <cell r="C42" t="str">
            <v>CANTARELL</v>
          </cell>
          <cell r="D42" t="str">
            <v>Proyecto de Explotación Cantarell</v>
          </cell>
          <cell r="E42" t="str">
            <v>Región Marina Noreste</v>
          </cell>
          <cell r="F42">
            <v>1</v>
          </cell>
        </row>
        <row r="43">
          <cell r="A43" t="str">
            <v>Explotación Cárdenas</v>
          </cell>
          <cell r="B43">
            <v>32</v>
          </cell>
          <cell r="C43" t="str">
            <v>CÁRDENAS</v>
          </cell>
          <cell r="D43" t="str">
            <v>Proyecto de Explotación Cárdenas</v>
          </cell>
          <cell r="E43" t="str">
            <v>Región Sur</v>
          </cell>
          <cell r="F43">
            <v>32</v>
          </cell>
        </row>
        <row r="44">
          <cell r="A44" t="str">
            <v>Explotación Carmito-Artesa</v>
          </cell>
          <cell r="B44">
            <v>33</v>
          </cell>
          <cell r="C44" t="str">
            <v>CARMITO - ARTESA</v>
          </cell>
          <cell r="D44" t="str">
            <v>Proyecto de Explotación Carmito-Artesa</v>
          </cell>
          <cell r="E44" t="str">
            <v>Región Sur</v>
          </cell>
          <cell r="F44">
            <v>33</v>
          </cell>
        </row>
        <row r="45">
          <cell r="A45" t="str">
            <v>Explotación Chuc</v>
          </cell>
          <cell r="B45">
            <v>6</v>
          </cell>
          <cell r="C45" t="str">
            <v>CHUC</v>
          </cell>
          <cell r="D45" t="str">
            <v>Proyecto de Explotación Chuc</v>
          </cell>
          <cell r="E45" t="str">
            <v>Región Marina Suroeste</v>
          </cell>
          <cell r="F45">
            <v>6</v>
          </cell>
        </row>
        <row r="46">
          <cell r="A46" t="str">
            <v>Explotación Coatzacoalcos-Marino</v>
          </cell>
          <cell r="B46">
            <v>7</v>
          </cell>
          <cell r="C46" t="str">
            <v>COATZACOALCOS MARINO</v>
          </cell>
          <cell r="D46" t="str">
            <v>Proyecto de Explotación Coatzacoalcos-Marino</v>
          </cell>
          <cell r="E46" t="str">
            <v>Región Marina Suroeste</v>
          </cell>
          <cell r="F46">
            <v>7</v>
          </cell>
        </row>
        <row r="47">
          <cell r="A47" t="str">
            <v>Explotación Complejo Antonio J. Bermúdez</v>
          </cell>
          <cell r="B47">
            <v>34</v>
          </cell>
          <cell r="C47" t="str">
            <v>COMPLEJO ANTONIO J. BERMÚDEZ</v>
          </cell>
          <cell r="D47" t="str">
            <v>Proyecto de Explotación Complejo Antonio J. Bermúdez</v>
          </cell>
          <cell r="E47" t="str">
            <v>Región Sur</v>
          </cell>
          <cell r="F47">
            <v>34</v>
          </cell>
        </row>
        <row r="48">
          <cell r="A48" t="str">
            <v>Explotación Costero Terrestre</v>
          </cell>
          <cell r="B48">
            <v>35</v>
          </cell>
          <cell r="C48" t="str">
            <v>DESARROLLO DE CAMPOS PEG COSTERO TERRESTRE</v>
          </cell>
          <cell r="D48" t="str">
            <v>Proyecto de Explotación Costero Terrestre</v>
          </cell>
          <cell r="E48" t="str">
            <v>Región Sur</v>
          </cell>
          <cell r="F48">
            <v>35</v>
          </cell>
        </row>
        <row r="49">
          <cell r="A49" t="str">
            <v>Explotación Delta del Grijalva</v>
          </cell>
          <cell r="B49">
            <v>36</v>
          </cell>
          <cell r="C49" t="str">
            <v>DELTA DEL GRIJALVA</v>
          </cell>
          <cell r="D49" t="str">
            <v>Proyecto de Explotación Delta del Grijalva</v>
          </cell>
          <cell r="E49" t="str">
            <v>Región Sur</v>
          </cell>
          <cell r="F49">
            <v>36</v>
          </cell>
        </row>
        <row r="50">
          <cell r="A50" t="str">
            <v>Explotación Ek-Balam</v>
          </cell>
          <cell r="B50">
            <v>2</v>
          </cell>
          <cell r="C50" t="str">
            <v>EK - BALAM</v>
          </cell>
          <cell r="D50" t="str">
            <v>Proyecto de Explotación Ek-Balam</v>
          </cell>
          <cell r="E50" t="str">
            <v>Región Marina Noreste</v>
          </cell>
          <cell r="F50">
            <v>2</v>
          </cell>
        </row>
        <row r="51">
          <cell r="A51" t="str">
            <v>Explotación El Golpe-Puerto Ceiba</v>
          </cell>
          <cell r="B51">
            <v>37</v>
          </cell>
          <cell r="C51" t="str">
            <v>EL GOLPE - PUERTO CEIBA</v>
          </cell>
          <cell r="D51" t="str">
            <v>Proyecto de Explotación El Golpe-Puerto Ceiba</v>
          </cell>
          <cell r="E51" t="str">
            <v>Región Sur</v>
          </cell>
          <cell r="F51">
            <v>37</v>
          </cell>
        </row>
        <row r="52">
          <cell r="A52" t="str">
            <v>Explotación Gas del Terciario</v>
          </cell>
          <cell r="B52">
            <v>8</v>
          </cell>
          <cell r="C52" t="str">
            <v>GAS DEL TERCIARIO</v>
          </cell>
          <cell r="D52" t="str">
            <v>Proyecto de Explotación Gas del Terciario</v>
          </cell>
          <cell r="E52" t="str">
            <v>Región Marina Suroeste</v>
          </cell>
          <cell r="F52">
            <v>8</v>
          </cell>
        </row>
        <row r="53">
          <cell r="A53" t="str">
            <v>Explotación Ixtal-Manik</v>
          </cell>
          <cell r="B53">
            <v>9</v>
          </cell>
          <cell r="C53" t="str">
            <v>DESARROLLO DE CAMPOS PEG IXTAL - MANIK</v>
          </cell>
          <cell r="D53" t="str">
            <v>Proyecto de Explotación Ixtal-Manik</v>
          </cell>
          <cell r="E53" t="str">
            <v>Región Marina Suroeste</v>
          </cell>
          <cell r="F53">
            <v>9</v>
          </cell>
        </row>
        <row r="54">
          <cell r="A54" t="str">
            <v>Explotación Jujo-Tecominoacán</v>
          </cell>
          <cell r="B54">
            <v>38</v>
          </cell>
          <cell r="C54" t="str">
            <v>JUJO - TECOMINOACÁN</v>
          </cell>
          <cell r="D54" t="str">
            <v>Proyecto de Explotación Jujo-Tecominoacán</v>
          </cell>
          <cell r="E54" t="str">
            <v>Región Sur</v>
          </cell>
          <cell r="F54">
            <v>38</v>
          </cell>
        </row>
        <row r="55">
          <cell r="A55" t="str">
            <v>Explotación Kach-Alak</v>
          </cell>
          <cell r="B55">
            <v>10</v>
          </cell>
          <cell r="C55" t="str">
            <v>KACH-ALAK</v>
          </cell>
          <cell r="D55" t="str">
            <v>Proyecto de Explotación Kach-Alak</v>
          </cell>
          <cell r="E55" t="str">
            <v>Región Marina Suroeste</v>
          </cell>
          <cell r="F55">
            <v>10</v>
          </cell>
        </row>
        <row r="56">
          <cell r="A56" t="str">
            <v>Explotación Ku-Maloob-Zaap</v>
          </cell>
          <cell r="B56">
            <v>3</v>
          </cell>
          <cell r="C56" t="str">
            <v>KU - MALOOB - ZAAP</v>
          </cell>
          <cell r="D56" t="str">
            <v>Proyecto de Explotación Ku-Maloob-Zaap</v>
          </cell>
          <cell r="E56" t="str">
            <v>Región Marina Noreste</v>
          </cell>
          <cell r="F56">
            <v>3</v>
          </cell>
        </row>
        <row r="57">
          <cell r="A57" t="str">
            <v>Explotación Lakach</v>
          </cell>
          <cell r="B57">
            <v>11</v>
          </cell>
          <cell r="C57" t="str">
            <v>LAKACH</v>
          </cell>
          <cell r="D57" t="str">
            <v>Proyecto de Explotación Lakach</v>
          </cell>
          <cell r="E57" t="str">
            <v>Región Marina Suroeste</v>
          </cell>
          <cell r="F57">
            <v>11</v>
          </cell>
        </row>
        <row r="58">
          <cell r="A58" t="str">
            <v>Explotación Lerma-Malta-Talisman</v>
          </cell>
          <cell r="B58">
            <v>24</v>
          </cell>
          <cell r="C58" t="str">
            <v>LERMA - MALTA - TALISMÁN</v>
          </cell>
          <cell r="D58" t="str">
            <v>Proyecto de Explotación Lerma-Malta-Talisman</v>
          </cell>
          <cell r="E58" t="str">
            <v>Región Norte</v>
          </cell>
          <cell r="F58">
            <v>24</v>
          </cell>
        </row>
        <row r="59">
          <cell r="A59" t="str">
            <v>Explotación Och-Uech-Kax</v>
          </cell>
          <cell r="B59">
            <v>12</v>
          </cell>
          <cell r="C59" t="str">
            <v>OCH - UECH - KAX</v>
          </cell>
          <cell r="D59" t="str">
            <v>Proyecto de Explotación Och-Uech-Kax</v>
          </cell>
          <cell r="E59" t="str">
            <v>Región Marina Suroeste</v>
          </cell>
          <cell r="F59">
            <v>12</v>
          </cell>
        </row>
        <row r="60">
          <cell r="A60" t="str">
            <v>Explotación Poza Rica</v>
          </cell>
          <cell r="B60">
            <v>25</v>
          </cell>
          <cell r="C60" t="str">
            <v>POZA RICA</v>
          </cell>
          <cell r="D60" t="str">
            <v>Proyecto de Explotación Poza Rica</v>
          </cell>
          <cell r="E60" t="str">
            <v>Región Norte</v>
          </cell>
          <cell r="F60">
            <v>25</v>
          </cell>
        </row>
        <row r="61">
          <cell r="A61" t="str">
            <v>Explotación RSRSC Tamaulipas-Constituciones</v>
          </cell>
          <cell r="B61">
            <v>26</v>
          </cell>
          <cell r="C61" t="str">
            <v>REINGENIERIA DEL SISTEMA DE RECUPERACION SECUNDARIA DEL CAMPO TAMAULIPAS-CONSTITUCIONES</v>
          </cell>
          <cell r="D61" t="str">
            <v>Proyecto de Explotación RSRSC Tamaulipas-Constituciones</v>
          </cell>
          <cell r="E61" t="str">
            <v>Región Norte</v>
          </cell>
          <cell r="F61">
            <v>26</v>
          </cell>
        </row>
        <row r="62">
          <cell r="A62" t="str">
            <v>Explotación San Manuel</v>
          </cell>
          <cell r="B62">
            <v>39</v>
          </cell>
          <cell r="C62" t="str">
            <v>SAN MANUEL</v>
          </cell>
          <cell r="D62" t="str">
            <v>Proyecto de Explotación San Manuel</v>
          </cell>
          <cell r="E62" t="str">
            <v>Región Sur</v>
          </cell>
          <cell r="F62">
            <v>39</v>
          </cell>
        </row>
        <row r="63">
          <cell r="A63" t="str">
            <v>Explotación Yaxche</v>
          </cell>
          <cell r="B63">
            <v>13</v>
          </cell>
          <cell r="C63" t="str">
            <v>YAXCHÉ</v>
          </cell>
          <cell r="D63" t="str">
            <v>Proyecto de Explotación Yaxche</v>
          </cell>
          <cell r="E63" t="str">
            <v>Región Marina Suroeste</v>
          </cell>
          <cell r="F63">
            <v>13</v>
          </cell>
        </row>
        <row r="64">
          <cell r="A64" t="str">
            <v>Integral Burgos</v>
          </cell>
          <cell r="B64">
            <v>27</v>
          </cell>
          <cell r="C64" t="str">
            <v>BURGOS</v>
          </cell>
          <cell r="D64" t="str">
            <v>Proyecto Integral Burgos</v>
          </cell>
          <cell r="E64" t="str">
            <v>Región Norte</v>
          </cell>
          <cell r="F64">
            <v>27</v>
          </cell>
        </row>
        <row r="65">
          <cell r="A65" t="str">
            <v>Integral Crudo Ligero Marino</v>
          </cell>
          <cell r="B65">
            <v>14</v>
          </cell>
          <cell r="C65" t="str">
            <v>CRUDO LIGERO MARINO</v>
          </cell>
          <cell r="D65" t="str">
            <v>Proyecto Integral Crudo Ligero Marino</v>
          </cell>
          <cell r="E65" t="str">
            <v>Región Marina Suroeste</v>
          </cell>
          <cell r="F65">
            <v>14</v>
          </cell>
        </row>
        <row r="66">
          <cell r="A66" t="str">
            <v>Integral Cuenca de Veracruz</v>
          </cell>
          <cell r="B66">
            <v>28</v>
          </cell>
          <cell r="C66" t="str">
            <v>CUENCA DE VERACRUZ</v>
          </cell>
          <cell r="D66" t="str">
            <v>Proyecto Integral Cuenca de Veracruz</v>
          </cell>
          <cell r="E66" t="str">
            <v>Región Norte</v>
          </cell>
          <cell r="F66">
            <v>28</v>
          </cell>
        </row>
        <row r="67">
          <cell r="A67" t="str">
            <v>Integral Lankahuasa</v>
          </cell>
          <cell r="B67">
            <v>29</v>
          </cell>
          <cell r="C67" t="str">
            <v>EVALUACIÓN DEL POTENCIAL PEG LANKAHUASA</v>
          </cell>
          <cell r="D67" t="str">
            <v>Proyecto Integral Lankahuasa</v>
          </cell>
          <cell r="E67" t="str">
            <v>Región Norte</v>
          </cell>
          <cell r="F67">
            <v>29</v>
          </cell>
        </row>
        <row r="68">
          <cell r="A68" t="str">
            <v>Integral Macuspana</v>
          </cell>
          <cell r="B68">
            <v>40</v>
          </cell>
          <cell r="C68" t="str">
            <v>CUENCA DE MACUSPANA</v>
          </cell>
          <cell r="D68" t="str">
            <v>Proyecto Integral Macuspana</v>
          </cell>
          <cell r="E68" t="str">
            <v>Región Sur</v>
          </cell>
          <cell r="F68">
            <v>40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uerdos Datos Generales"/>
      <sheetName val="Área Asignación"/>
      <sheetName val="Área Asignación Área"/>
      <sheetName val="Área Asignación Trabajo Req"/>
      <sheetName val="Plan"/>
      <sheetName val="Programa"/>
      <sheetName val="Compañía"/>
      <sheetName val="Catálogo Plan"/>
      <sheetName val="Catálogo Modalidad"/>
      <sheetName val="Catálogo Tipo Acuerdo"/>
      <sheetName val="Catálogo Ronda"/>
      <sheetName val="Catálogo Fase"/>
      <sheetName val="Catálogo Subfase"/>
      <sheetName val="Catálogo Categoría"/>
      <sheetName val="Catálogo Tipo Hidrocarburo"/>
      <sheetName val="Catálogo Tipo Yacimiento"/>
      <sheetName val="Catálogo Modelo Contrato"/>
      <sheetName val="Catálogo Grupo Metas"/>
      <sheetName val="Catálogo Tipo Metas"/>
      <sheetName val="Catálogo Metas"/>
      <sheetName val="Catálogo Tipo Áre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">
          <cell r="B2" t="str">
            <v>Aguas Profundas</v>
          </cell>
        </row>
        <row r="3">
          <cell r="B3" t="str">
            <v>Aguas Someras</v>
          </cell>
        </row>
        <row r="4">
          <cell r="B4" t="str">
            <v>Terrestres</v>
          </cell>
        </row>
        <row r="5">
          <cell r="B5" t="str">
            <v>Shale gas</v>
          </cell>
        </row>
        <row r="6">
          <cell r="B6" t="str">
            <v>Aguas Ultraprofundas</v>
          </cell>
        </row>
        <row r="7">
          <cell r="B7" t="str">
            <v>Extrapesados</v>
          </cell>
        </row>
      </sheetData>
      <sheetData sheetId="14">
        <row r="2">
          <cell r="B2" t="str">
            <v>Aceite</v>
          </cell>
        </row>
        <row r="3">
          <cell r="B3" t="str">
            <v>Gas</v>
          </cell>
        </row>
        <row r="4">
          <cell r="B4" t="str">
            <v>Gas Seco</v>
          </cell>
        </row>
        <row r="5">
          <cell r="B5" t="str">
            <v>Condensado</v>
          </cell>
        </row>
        <row r="6">
          <cell r="B6" t="str">
            <v>Agua</v>
          </cell>
        </row>
      </sheetData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icha"/>
      <sheetName val="Base resumen"/>
      <sheetName val="TD"/>
      <sheetName val="Cat ID-Proyectos"/>
      <sheetName val="Indicadores económicos"/>
      <sheetName val="Perfiles de producción"/>
      <sheetName val="Reservas 2010"/>
      <sheetName val="Catálogo"/>
      <sheetName val="Prod acum 2012"/>
      <sheetName val="costos por barril"/>
      <sheetName val="reserva dictamenes"/>
      <sheetName val="Dictámenes"/>
      <sheetName val="Listado"/>
    </sheetNames>
    <sheetDataSet>
      <sheetData sheetId="0"/>
      <sheetData sheetId="1"/>
      <sheetData sheetId="2"/>
      <sheetData sheetId="3"/>
      <sheetData sheetId="4">
        <row r="4">
          <cell r="A4" t="str">
            <v>id proyecto</v>
          </cell>
          <cell r="B4" t="str">
            <v>Archivo</v>
          </cell>
          <cell r="C4" t="str">
            <v>Alternativa</v>
          </cell>
          <cell r="D4" t="str">
            <v>mmpesos</v>
          </cell>
          <cell r="E4" t="str">
            <v>mmpesos</v>
          </cell>
          <cell r="F4" t="str">
            <v>peso/peso</v>
          </cell>
          <cell r="G4" t="str">
            <v>peso/peso</v>
          </cell>
          <cell r="H4" t="str">
            <v>mmpesos</v>
          </cell>
          <cell r="I4" t="str">
            <v>mmpesos</v>
          </cell>
          <cell r="J4" t="str">
            <v>peso/peso</v>
          </cell>
          <cell r="K4" t="str">
            <v>peso/peso</v>
          </cell>
        </row>
        <row r="5">
          <cell r="A5">
            <v>1</v>
          </cell>
          <cell r="B5" t="str">
            <v>Cuadros dictamen Cantarell.xlsm</v>
          </cell>
          <cell r="C5">
            <v>3</v>
          </cell>
          <cell r="D5">
            <v>673921.98814666364</v>
          </cell>
          <cell r="E5">
            <v>149414.31661125907</v>
          </cell>
          <cell r="F5">
            <v>4.5104244588559093</v>
          </cell>
          <cell r="G5">
            <v>3.6328922306653118</v>
          </cell>
          <cell r="H5">
            <v>52370.957952464778</v>
          </cell>
          <cell r="I5">
            <v>149414.31661125907</v>
          </cell>
          <cell r="J5">
            <v>0.35050829893845914</v>
          </cell>
          <cell r="K5">
            <v>1.059681075118432</v>
          </cell>
        </row>
        <row r="6">
          <cell r="A6">
            <v>2</v>
          </cell>
          <cell r="B6" t="str">
            <v>Cuadros dictamen Ek Balam.xlsm</v>
          </cell>
          <cell r="C6">
            <v>3</v>
          </cell>
          <cell r="D6">
            <v>139966.1454462877</v>
          </cell>
          <cell r="E6">
            <v>21457.478891587427</v>
          </cell>
          <cell r="F6">
            <v>6.5229538919021159</v>
          </cell>
          <cell r="G6">
            <v>6.029529967327723</v>
          </cell>
          <cell r="H6">
            <v>26969.185449478387</v>
          </cell>
          <cell r="I6">
            <v>21457.478891587427</v>
          </cell>
          <cell r="J6">
            <v>1.2568664560146379</v>
          </cell>
          <cell r="K6">
            <v>1.1915073752876797</v>
          </cell>
        </row>
        <row r="7">
          <cell r="A7">
            <v>3</v>
          </cell>
          <cell r="B7" t="str">
            <v>Cuadros dictamen Ku Maloob Zaap.xlsm</v>
          </cell>
          <cell r="C7">
            <v>1</v>
          </cell>
          <cell r="D7">
            <v>1232031.1320198881</v>
          </cell>
          <cell r="E7">
            <v>149456.04539635355</v>
          </cell>
          <cell r="F7">
            <v>8.2434345747110704</v>
          </cell>
          <cell r="G7">
            <v>4.5155543866151309</v>
          </cell>
          <cell r="H7">
            <v>180566.58306605052</v>
          </cell>
          <cell r="I7">
            <v>149456.04539635355</v>
          </cell>
          <cell r="J7">
            <v>1.2081584427528014</v>
          </cell>
          <cell r="K7">
            <v>1.1287998590590584</v>
          </cell>
        </row>
        <row r="8">
          <cell r="A8">
            <v>4</v>
          </cell>
          <cell r="B8" t="str">
            <v>Cuadros dictamen Ayin Alux.xlsm</v>
          </cell>
          <cell r="C8">
            <v>1</v>
          </cell>
          <cell r="D8">
            <v>75250</v>
          </cell>
          <cell r="E8">
            <v>9554</v>
          </cell>
          <cell r="F8">
            <v>7.88</v>
          </cell>
          <cell r="G8">
            <v>7.2</v>
          </cell>
          <cell r="H8">
            <v>16184</v>
          </cell>
          <cell r="I8">
            <v>9554</v>
          </cell>
          <cell r="J8">
            <v>1.69</v>
          </cell>
          <cell r="K8">
            <v>1.227323458307753</v>
          </cell>
        </row>
        <row r="9">
          <cell r="A9">
            <v>5</v>
          </cell>
          <cell r="B9" t="str">
            <v>Cuadros dictamen Caan.xlsm</v>
          </cell>
          <cell r="C9">
            <v>1</v>
          </cell>
          <cell r="D9">
            <v>70069.529291355109</v>
          </cell>
          <cell r="E9">
            <v>14611.543633085485</v>
          </cell>
          <cell r="F9">
            <v>4.7954912260395242</v>
          </cell>
          <cell r="G9">
            <v>4.5695492674723832</v>
          </cell>
          <cell r="H9">
            <v>10449.295972983171</v>
          </cell>
          <cell r="I9">
            <v>14611.543633085485</v>
          </cell>
          <cell r="J9">
            <v>0.71513977136012008</v>
          </cell>
          <cell r="K9">
            <v>1.131852263840267</v>
          </cell>
        </row>
        <row r="10">
          <cell r="A10">
            <v>6</v>
          </cell>
          <cell r="B10" t="str">
            <v>Cuadros dictamen Chuc.xlsm</v>
          </cell>
          <cell r="C10">
            <v>1</v>
          </cell>
          <cell r="D10">
            <v>200458.64458576954</v>
          </cell>
          <cell r="E10">
            <v>38677.431904367542</v>
          </cell>
          <cell r="F10">
            <v>5.1828323318212162</v>
          </cell>
          <cell r="G10">
            <v>4.8279712961509729</v>
          </cell>
          <cell r="H10">
            <v>31514.123318993246</v>
          </cell>
          <cell r="I10">
            <v>38677.431904367542</v>
          </cell>
          <cell r="J10">
            <v>0.81479358290679582</v>
          </cell>
          <cell r="K10">
            <v>1.1423972427191742</v>
          </cell>
        </row>
        <row r="11">
          <cell r="A11">
            <v>7</v>
          </cell>
          <cell r="B11" t="str">
            <v>Cuadros dictamen Coatzacoalcos Marino mayo 2012.xlsm</v>
          </cell>
          <cell r="C11">
            <v>1</v>
          </cell>
          <cell r="D11">
            <v>9675</v>
          </cell>
          <cell r="E11">
            <v>4231</v>
          </cell>
          <cell r="F11">
            <v>2.29</v>
          </cell>
          <cell r="G11">
            <v>3.2</v>
          </cell>
          <cell r="H11">
            <v>3626</v>
          </cell>
          <cell r="I11">
            <v>4231</v>
          </cell>
          <cell r="J11">
            <v>0.86</v>
          </cell>
          <cell r="K11">
            <v>1.3</v>
          </cell>
        </row>
        <row r="12">
          <cell r="A12">
            <v>8</v>
          </cell>
          <cell r="B12" t="str">
            <v>Cuadros dictamen Gas Terciario.xlsm</v>
          </cell>
          <cell r="C12">
            <v>1</v>
          </cell>
          <cell r="D12">
            <v>2928.5025555860248</v>
          </cell>
          <cell r="E12">
            <v>4212.7840213048785</v>
          </cell>
          <cell r="F12">
            <v>0.69514661581890047</v>
          </cell>
          <cell r="G12">
            <v>1.6128607305490428</v>
          </cell>
          <cell r="H12">
            <v>72.666864775993417</v>
          </cell>
          <cell r="I12">
            <v>4212.7840213048785</v>
          </cell>
          <cell r="J12">
            <v>1.7249131312809481E-2</v>
          </cell>
          <cell r="K12">
            <v>1.009518533408039</v>
          </cell>
        </row>
        <row r="13">
          <cell r="A13">
            <v>9</v>
          </cell>
          <cell r="B13" t="str">
            <v>Cuadros dictamen Ixtal Manik.xlsm</v>
          </cell>
          <cell r="C13">
            <v>1</v>
          </cell>
          <cell r="D13">
            <v>119680.29045890669</v>
          </cell>
          <cell r="E13">
            <v>11526.840004204299</v>
          </cell>
          <cell r="F13">
            <v>10.382749341125106</v>
          </cell>
          <cell r="G13">
            <v>7.6048091484800029</v>
          </cell>
          <cell r="H13">
            <v>27634.986467939365</v>
          </cell>
          <cell r="I13">
            <v>11526.840004204299</v>
          </cell>
          <cell r="J13">
            <v>2.3974468681667984</v>
          </cell>
          <cell r="K13">
            <v>1.2508500351611291</v>
          </cell>
        </row>
        <row r="14">
          <cell r="A14">
            <v>11</v>
          </cell>
          <cell r="B14" t="str">
            <v>Cuadros dictamen Lakach AP version especial.xlsm</v>
          </cell>
          <cell r="C14">
            <v>1</v>
          </cell>
          <cell r="D14">
            <v>14298.731299793732</v>
          </cell>
          <cell r="E14">
            <v>13867.240401258898</v>
          </cell>
          <cell r="F14">
            <v>1.0311158446849786</v>
          </cell>
          <cell r="G14">
            <v>1.8986594290309589</v>
          </cell>
          <cell r="H14">
            <v>5748.998879106548</v>
          </cell>
          <cell r="I14">
            <v>13867.240401258898</v>
          </cell>
          <cell r="J14">
            <v>0.41457411227865076</v>
          </cell>
          <cell r="K14">
            <v>1.24</v>
          </cell>
        </row>
        <row r="15">
          <cell r="A15">
            <v>12</v>
          </cell>
          <cell r="B15" t="str">
            <v>Cuadros dictamen Och Uech Kax.xlsm</v>
          </cell>
          <cell r="C15">
            <v>1</v>
          </cell>
          <cell r="D15">
            <v>38394</v>
          </cell>
          <cell r="E15">
            <v>6945</v>
          </cell>
          <cell r="F15">
            <v>5.5</v>
          </cell>
          <cell r="G15">
            <v>5.5</v>
          </cell>
          <cell r="H15">
            <v>6877</v>
          </cell>
          <cell r="I15">
            <v>6945</v>
          </cell>
          <cell r="J15">
            <v>1</v>
          </cell>
          <cell r="K15">
            <v>1.1717408057379668</v>
          </cell>
        </row>
        <row r="16">
          <cell r="A16">
            <v>13</v>
          </cell>
          <cell r="B16" t="str">
            <v>Cuadros dictamen Yaxche.xlsm</v>
          </cell>
          <cell r="C16">
            <v>1</v>
          </cell>
          <cell r="D16">
            <v>102164.00284971831</v>
          </cell>
          <cell r="E16">
            <v>29426.388470403042</v>
          </cell>
          <cell r="F16">
            <v>3.471849865384415</v>
          </cell>
          <cell r="G16">
            <v>4.0735184297396039</v>
          </cell>
          <cell r="H16">
            <v>10071.862882651794</v>
          </cell>
          <cell r="I16">
            <v>29426.388470403042</v>
          </cell>
          <cell r="J16">
            <v>0.34227315706044042</v>
          </cell>
          <cell r="K16">
            <v>1.0803613210649543</v>
          </cell>
        </row>
        <row r="17">
          <cell r="A17">
            <v>14</v>
          </cell>
          <cell r="B17" t="str">
            <v>Cuadros dictamen Crudo Ligero Marino explotación.xlsm</v>
          </cell>
          <cell r="C17">
            <v>1</v>
          </cell>
          <cell r="D17">
            <v>477984.99721666228</v>
          </cell>
          <cell r="E17">
            <v>134973.7311268241</v>
          </cell>
          <cell r="F17">
            <v>3.5413186938393051</v>
          </cell>
          <cell r="G17">
            <v>3.9015811960897451</v>
          </cell>
          <cell r="H17">
            <v>53395.801449371349</v>
          </cell>
          <cell r="I17">
            <v>134973.7311268241</v>
          </cell>
          <cell r="J17">
            <v>0.39560143298698286</v>
          </cell>
          <cell r="K17">
            <v>1.0900000000000001</v>
          </cell>
        </row>
        <row r="18">
          <cell r="A18">
            <v>15</v>
          </cell>
          <cell r="B18" t="str">
            <v>Cuadros dictamen Arenque Explotación.xlsm</v>
          </cell>
          <cell r="C18">
            <v>1</v>
          </cell>
          <cell r="D18">
            <v>51254.078627180425</v>
          </cell>
          <cell r="E18">
            <v>13703.332450902803</v>
          </cell>
          <cell r="F18">
            <v>3.7402638234762891</v>
          </cell>
          <cell r="G18">
            <v>3.41</v>
          </cell>
          <cell r="H18">
            <v>3014.3070162450199</v>
          </cell>
          <cell r="I18">
            <v>13703.332450902803</v>
          </cell>
          <cell r="J18">
            <v>0.21996890369878105</v>
          </cell>
          <cell r="K18">
            <v>1.04</v>
          </cell>
        </row>
        <row r="19">
          <cell r="A19">
            <v>16</v>
          </cell>
          <cell r="B19" t="str">
            <v>Cuadros dictamen Sector 1 ATG junio 2012.xlsm</v>
          </cell>
          <cell r="C19">
            <v>1</v>
          </cell>
          <cell r="D19">
            <v>1740.8919302757799</v>
          </cell>
          <cell r="E19">
            <v>6387.7179227328434</v>
          </cell>
          <cell r="F19">
            <v>0.27253738366877944</v>
          </cell>
          <cell r="G19">
            <v>1.2399413128836649</v>
          </cell>
          <cell r="H19">
            <v>-1626.2093137695165</v>
          </cell>
          <cell r="I19">
            <v>6387.7179227328434</v>
          </cell>
          <cell r="J19">
            <v>-0.25458377051718323</v>
          </cell>
          <cell r="K19">
            <v>0.84691030739360229</v>
          </cell>
        </row>
        <row r="20">
          <cell r="A20">
            <v>17</v>
          </cell>
          <cell r="B20" t="str">
            <v>Cuadros dictamen Sector 2 ATG junio 2012.xlsm</v>
          </cell>
          <cell r="C20">
            <v>1</v>
          </cell>
          <cell r="D20">
            <v>72998.912385496689</v>
          </cell>
          <cell r="E20">
            <v>38912.30504581616</v>
          </cell>
          <cell r="F20">
            <v>1.8759853033518896</v>
          </cell>
          <cell r="G20">
            <v>2.4162815132051483</v>
          </cell>
          <cell r="H20">
            <v>24621.739523670414</v>
          </cell>
          <cell r="I20">
            <v>38912.30504581616</v>
          </cell>
          <cell r="J20">
            <v>0.6327494476279486</v>
          </cell>
          <cell r="K20">
            <v>1.2464149462048089</v>
          </cell>
        </row>
        <row r="21">
          <cell r="A21">
            <v>18</v>
          </cell>
          <cell r="B21" t="str">
            <v>Cuadros dictamen Sector 3 ATG junio 2012.xlsm</v>
          </cell>
          <cell r="C21">
            <v>1</v>
          </cell>
          <cell r="D21">
            <v>5723.575406633533</v>
          </cell>
          <cell r="E21">
            <v>7657.8307967447026</v>
          </cell>
          <cell r="F21">
            <v>0.74741471293236073</v>
          </cell>
          <cell r="G21">
            <v>1.6287363089792286</v>
          </cell>
          <cell r="H21">
            <v>81.903201220481264</v>
          </cell>
          <cell r="I21">
            <v>7657.8307967447026</v>
          </cell>
          <cell r="J21">
            <v>1.0695352691169125E-2</v>
          </cell>
          <cell r="K21">
            <v>1.0055546527060792</v>
          </cell>
        </row>
        <row r="22">
          <cell r="A22">
            <v>19</v>
          </cell>
          <cell r="B22" t="str">
            <v>Cuadros dictamen Sector 4 ATG mayo 2012.xlsm</v>
          </cell>
          <cell r="C22">
            <v>1</v>
          </cell>
          <cell r="D22">
            <v>15189.781903953801</v>
          </cell>
          <cell r="E22">
            <v>39479.064015045275</v>
          </cell>
          <cell r="F22">
            <v>0.38475537054690684</v>
          </cell>
          <cell r="G22">
            <v>1.331370309928394</v>
          </cell>
          <cell r="H22">
            <v>-5007.1921636931329</v>
          </cell>
          <cell r="I22">
            <v>39479.064015045275</v>
          </cell>
          <cell r="J22">
            <v>-0.12683158247583876</v>
          </cell>
          <cell r="K22">
            <v>0.9241751219894051</v>
          </cell>
        </row>
        <row r="23">
          <cell r="A23">
            <v>20</v>
          </cell>
          <cell r="B23" t="str">
            <v>Cuadros dictamen Sector 5 ATG mayo 2012.xlsm</v>
          </cell>
          <cell r="C23">
            <v>1</v>
          </cell>
          <cell r="D23">
            <v>22365.43507974581</v>
          </cell>
          <cell r="E23">
            <v>17246.761646739589</v>
          </cell>
          <cell r="F23">
            <v>1.2967904084169841</v>
          </cell>
          <cell r="G23">
            <v>2.0384293289050883</v>
          </cell>
          <cell r="H23">
            <v>5067.7679873844681</v>
          </cell>
          <cell r="I23">
            <v>17246.761646739589</v>
          </cell>
          <cell r="J23">
            <v>0.29383881398642181</v>
          </cell>
          <cell r="K23">
            <v>1.1304934487420844</v>
          </cell>
        </row>
        <row r="24">
          <cell r="A24">
            <v>21</v>
          </cell>
          <cell r="B24" t="str">
            <v>Cuadros dictamen Sector 6 ATG junio 2012.xlsm</v>
          </cell>
          <cell r="C24">
            <v>1</v>
          </cell>
          <cell r="D24">
            <v>87901.564995859255</v>
          </cell>
          <cell r="E24">
            <v>56807.345290734185</v>
          </cell>
          <cell r="F24">
            <v>1.5473626613950719</v>
          </cell>
          <cell r="G24">
            <v>2.1882137652983298</v>
          </cell>
          <cell r="H24">
            <v>29522.108902730899</v>
          </cell>
          <cell r="I24">
            <v>56807.345290734185</v>
          </cell>
          <cell r="J24">
            <v>0.5196882331261875</v>
          </cell>
          <cell r="K24">
            <v>1.2230484853193884</v>
          </cell>
        </row>
        <row r="25">
          <cell r="A25">
            <v>22</v>
          </cell>
          <cell r="B25" t="str">
            <v>Cuadros dictamen Sector 7 ATG mayo 2012.xlsm</v>
          </cell>
          <cell r="C25">
            <v>1</v>
          </cell>
          <cell r="D25">
            <v>77103.017370762187</v>
          </cell>
          <cell r="E25">
            <v>49331.239602399764</v>
          </cell>
          <cell r="F25">
            <v>1.5629653337762759</v>
          </cell>
          <cell r="G25">
            <v>2.2035891832902292</v>
          </cell>
          <cell r="H25">
            <v>25492.246491680457</v>
          </cell>
          <cell r="I25">
            <v>49331.239602399764</v>
          </cell>
          <cell r="J25">
            <v>0.51675665758945089</v>
          </cell>
          <cell r="K25">
            <v>1.2203845096468986</v>
          </cell>
        </row>
        <row r="26">
          <cell r="A26">
            <v>23</v>
          </cell>
          <cell r="B26" t="str">
            <v>Cuadros dictamen Sector 8 ATG mayo 2012.xlsm</v>
          </cell>
          <cell r="C26">
            <v>1</v>
          </cell>
          <cell r="D26">
            <v>157912.57492024711</v>
          </cell>
          <cell r="E26">
            <v>98765.690471791619</v>
          </cell>
          <cell r="F26">
            <v>1.5988606384050783</v>
          </cell>
          <cell r="G26">
            <v>2.2247604313970282</v>
          </cell>
          <cell r="H26">
            <v>50833.5055757542</v>
          </cell>
          <cell r="I26">
            <v>98765.690471791619</v>
          </cell>
          <cell r="J26">
            <v>0.51468789751713129</v>
          </cell>
          <cell r="K26">
            <v>1.2153847939491023</v>
          </cell>
        </row>
        <row r="27">
          <cell r="A27">
            <v>24</v>
          </cell>
          <cell r="B27" t="str">
            <v>Cuadros dictamen Lerma Malta Talisman Explotación.xlsm</v>
          </cell>
          <cell r="C27">
            <v>1</v>
          </cell>
          <cell r="D27">
            <v>5287.1110230319928</v>
          </cell>
          <cell r="E27">
            <v>1793.6098595384271</v>
          </cell>
          <cell r="F27">
            <v>2.9477486393794656</v>
          </cell>
          <cell r="G27">
            <v>2.8508263395671909</v>
          </cell>
          <cell r="H27">
            <v>2005.3106163845957</v>
          </cell>
          <cell r="I27">
            <v>1793.6098595384271</v>
          </cell>
          <cell r="J27">
            <v>1.1180305492414322</v>
          </cell>
          <cell r="K27">
            <v>1.3266817631304699</v>
          </cell>
        </row>
        <row r="28">
          <cell r="A28">
            <v>25</v>
          </cell>
          <cell r="B28" t="str">
            <v>Cuadros Dictamen Poza Rica VF macro.xlsm</v>
          </cell>
          <cell r="C28">
            <v>1</v>
          </cell>
          <cell r="D28">
            <v>73125</v>
          </cell>
          <cell r="E28">
            <v>15832</v>
          </cell>
          <cell r="F28">
            <v>4.5999999999999996</v>
          </cell>
          <cell r="G28">
            <v>3.6</v>
          </cell>
          <cell r="H28">
            <v>5647</v>
          </cell>
          <cell r="I28">
            <v>15832</v>
          </cell>
          <cell r="J28">
            <v>0.4</v>
          </cell>
          <cell r="K28">
            <v>1.07</v>
          </cell>
        </row>
        <row r="29">
          <cell r="A29">
            <v>26</v>
          </cell>
          <cell r="B29" t="str">
            <v>Cuadros dictamen RSRSCTC Explotación.xlsm</v>
          </cell>
          <cell r="C29">
            <v>1</v>
          </cell>
          <cell r="D29">
            <v>34466</v>
          </cell>
          <cell r="E29">
            <v>12016</v>
          </cell>
          <cell r="F29">
            <v>2.87</v>
          </cell>
          <cell r="G29">
            <v>3.11</v>
          </cell>
          <cell r="H29">
            <v>735</v>
          </cell>
          <cell r="I29">
            <v>12016</v>
          </cell>
          <cell r="J29">
            <v>0.06</v>
          </cell>
          <cell r="K29">
            <v>1.02</v>
          </cell>
        </row>
        <row r="30">
          <cell r="A30">
            <v>27</v>
          </cell>
          <cell r="B30" t="str">
            <v>Cuadros dictamen Burgos Explotación gas 5.7 crudo 74.2.xlsm</v>
          </cell>
          <cell r="C30">
            <v>1</v>
          </cell>
          <cell r="D30">
            <v>154504.62469129727</v>
          </cell>
          <cell r="E30">
            <v>92961.971842310333</v>
          </cell>
          <cell r="F30">
            <v>1.6620196584618558</v>
          </cell>
          <cell r="G30">
            <v>2.3580280457391538</v>
          </cell>
          <cell r="H30">
            <v>73819.799135937457</v>
          </cell>
          <cell r="I30">
            <v>92961.971842310333</v>
          </cell>
          <cell r="J30">
            <v>0.79408598669955721</v>
          </cell>
          <cell r="K30">
            <v>1.3796218635515771</v>
          </cell>
        </row>
        <row r="31">
          <cell r="A31">
            <v>28</v>
          </cell>
          <cell r="B31" t="str">
            <v>Cuadros dictamen Cuenca de Veracruz Explotación.xlsm</v>
          </cell>
          <cell r="C31">
            <v>1</v>
          </cell>
          <cell r="D31">
            <v>54357.441589151495</v>
          </cell>
          <cell r="E31">
            <v>11108.983963126899</v>
          </cell>
          <cell r="F31">
            <v>4.8931064955693069</v>
          </cell>
          <cell r="G31">
            <v>4.3960706610592064</v>
          </cell>
          <cell r="H31">
            <v>27919.708259767784</v>
          </cell>
          <cell r="I31">
            <v>11108.983963126899</v>
          </cell>
          <cell r="J31">
            <v>2.5132548892355309</v>
          </cell>
          <cell r="K31">
            <v>1.6578054930535382</v>
          </cell>
        </row>
        <row r="32">
          <cell r="A32">
            <v>29</v>
          </cell>
          <cell r="B32" t="str">
            <v>Cuadros dictamen Lankahuasa Explotación.xlsm</v>
          </cell>
          <cell r="C32">
            <v>1</v>
          </cell>
          <cell r="D32">
            <v>6072.2135855454007</v>
          </cell>
          <cell r="E32">
            <v>4050.1457630291716</v>
          </cell>
          <cell r="F32">
            <v>1.4992580368277637</v>
          </cell>
          <cell r="G32">
            <v>1.9487916957360263</v>
          </cell>
          <cell r="H32">
            <v>1619.6554218677284</v>
          </cell>
          <cell r="I32">
            <v>4050.1457630291716</v>
          </cell>
          <cell r="J32">
            <v>0.3999005262112742</v>
          </cell>
          <cell r="K32">
            <v>1.1499999999999999</v>
          </cell>
        </row>
        <row r="33">
          <cell r="A33">
            <v>30</v>
          </cell>
          <cell r="B33" t="str">
            <v>Cuadros dictamen Bellota Chinchorro.xlsm</v>
          </cell>
          <cell r="C33">
            <v>1</v>
          </cell>
          <cell r="D33">
            <v>124060.66156439797</v>
          </cell>
          <cell r="E33">
            <v>14236.002137096773</v>
          </cell>
          <cell r="F33">
            <v>8.7145717154056541</v>
          </cell>
          <cell r="G33">
            <v>4.7745498463955443</v>
          </cell>
          <cell r="H33">
            <v>18568.711619651316</v>
          </cell>
          <cell r="I33">
            <v>14236.002137096773</v>
          </cell>
          <cell r="J33">
            <v>1.304348751905859</v>
          </cell>
          <cell r="K33">
            <v>1.1342061471908855</v>
          </cell>
        </row>
        <row r="34">
          <cell r="A34">
            <v>31</v>
          </cell>
          <cell r="B34" t="str">
            <v>Cuadros dictamen Cactus - Sitio Grande.xlsm</v>
          </cell>
          <cell r="C34">
            <v>1</v>
          </cell>
          <cell r="D34">
            <v>39402.54658708474</v>
          </cell>
          <cell r="E34">
            <v>8902.2957774725473</v>
          </cell>
          <cell r="F34">
            <v>4.4261106990843571</v>
          </cell>
          <cell r="G34">
            <v>3.0394929434873936</v>
          </cell>
          <cell r="H34">
            <v>441.5280988907889</v>
          </cell>
          <cell r="I34">
            <v>8902.2957774725473</v>
          </cell>
          <cell r="J34">
            <v>4.9597105053292581E-2</v>
          </cell>
          <cell r="K34">
            <v>1.0075758764725129</v>
          </cell>
        </row>
        <row r="35">
          <cell r="A35">
            <v>32</v>
          </cell>
          <cell r="B35" t="str">
            <v>Cuadros dictamen cardenas.xlsm</v>
          </cell>
          <cell r="C35">
            <v>2</v>
          </cell>
          <cell r="D35">
            <v>29442.833246373797</v>
          </cell>
          <cell r="E35">
            <v>3706.3023966430997</v>
          </cell>
          <cell r="F35">
            <v>7.9439910982549575</v>
          </cell>
          <cell r="G35">
            <v>3.2328101978302701</v>
          </cell>
          <cell r="H35">
            <v>780.78050431597603</v>
          </cell>
          <cell r="I35">
            <v>3706.3023966430997</v>
          </cell>
          <cell r="J35">
            <v>0.2106629251361547</v>
          </cell>
          <cell r="K35">
            <v>1.0186573117284234</v>
          </cell>
        </row>
        <row r="36">
          <cell r="A36">
            <v>33</v>
          </cell>
          <cell r="B36" t="str">
            <v>Cuadros dictamen Carmito Artesa.xlsm</v>
          </cell>
          <cell r="C36">
            <v>1</v>
          </cell>
          <cell r="D36">
            <v>13063.196843682095</v>
          </cell>
          <cell r="E36">
            <v>3813.9976828104409</v>
          </cell>
          <cell r="F36">
            <v>3.4250668013138768</v>
          </cell>
          <cell r="G36">
            <v>2.985448978093499</v>
          </cell>
          <cell r="H36">
            <v>973.39305414149692</v>
          </cell>
          <cell r="I36">
            <v>3813.9976828104409</v>
          </cell>
          <cell r="J36">
            <v>0.25521595320535895</v>
          </cell>
          <cell r="K36">
            <v>1.0521387816261085</v>
          </cell>
        </row>
        <row r="37">
          <cell r="A37">
            <v>34</v>
          </cell>
          <cell r="B37" t="str">
            <v>Cuadros dictamen Antonio J. Bermudez.xlsm</v>
          </cell>
          <cell r="C37">
            <v>1</v>
          </cell>
          <cell r="D37">
            <v>303694.08192595362</v>
          </cell>
          <cell r="E37">
            <v>55652.862564939169</v>
          </cell>
          <cell r="F37">
            <v>5.4569355093205631</v>
          </cell>
          <cell r="G37">
            <v>3.6813386173026181</v>
          </cell>
          <cell r="H37">
            <v>25474.010240277723</v>
          </cell>
          <cell r="I37">
            <v>55652.862564939169</v>
          </cell>
          <cell r="J37">
            <v>0.45773045745046964</v>
          </cell>
          <cell r="K37">
            <v>1.0650706753168171</v>
          </cell>
        </row>
        <row r="38">
          <cell r="A38">
            <v>35</v>
          </cell>
          <cell r="B38" t="str">
            <v>Cuadros Dictamen Costero Terrestre.xlsm</v>
          </cell>
          <cell r="C38">
            <v>2</v>
          </cell>
          <cell r="D38">
            <v>53922.193435261681</v>
          </cell>
          <cell r="E38">
            <v>7497.0126390014921</v>
          </cell>
          <cell r="F38">
            <v>7.1924906668482604</v>
          </cell>
          <cell r="G38">
            <v>4.8119086978996055</v>
          </cell>
          <cell r="H38">
            <v>10334.534231839141</v>
          </cell>
          <cell r="I38">
            <v>7497.0126390014921</v>
          </cell>
          <cell r="J38">
            <v>1.3784869693397732</v>
          </cell>
          <cell r="K38">
            <v>1.18</v>
          </cell>
        </row>
        <row r="39">
          <cell r="A39">
            <v>36</v>
          </cell>
          <cell r="B39" t="str">
            <v>Cuadros dictamen Delta del Grijalva.xlsm</v>
          </cell>
          <cell r="C39">
            <v>1</v>
          </cell>
          <cell r="D39">
            <v>253560.16084284094</v>
          </cell>
          <cell r="E39">
            <v>16424.012755819582</v>
          </cell>
          <cell r="F39">
            <v>15.438380657187205</v>
          </cell>
          <cell r="G39">
            <v>9.6219357139671668</v>
          </cell>
          <cell r="H39">
            <v>65544.158204635125</v>
          </cell>
          <cell r="I39">
            <v>16424.012755819582</v>
          </cell>
          <cell r="J39">
            <v>3.9907517839335958</v>
          </cell>
          <cell r="K39">
            <v>1.3</v>
          </cell>
        </row>
        <row r="40">
          <cell r="A40">
            <v>37</v>
          </cell>
          <cell r="B40" t="str">
            <v>Cuadros dictamen El Golpe Puerto Ceiba.xlsm</v>
          </cell>
          <cell r="C40">
            <v>1</v>
          </cell>
          <cell r="D40">
            <v>45744.997766247885</v>
          </cell>
          <cell r="E40">
            <v>10478.991000570311</v>
          </cell>
          <cell r="F40">
            <v>4.3654009974584618</v>
          </cell>
          <cell r="G40">
            <v>4.4299466945627648</v>
          </cell>
          <cell r="H40">
            <v>5766.5804753348857</v>
          </cell>
          <cell r="I40">
            <v>10478.991000570311</v>
          </cell>
          <cell r="J40">
            <v>0.55029921058440112</v>
          </cell>
          <cell r="K40">
            <v>1.1100000000000001</v>
          </cell>
        </row>
        <row r="41">
          <cell r="A41">
            <v>38</v>
          </cell>
          <cell r="B41" t="str">
            <v>Cuadros dictamen Jujo tecominoacan.xlsm</v>
          </cell>
          <cell r="C41">
            <v>2</v>
          </cell>
          <cell r="D41">
            <v>142480.40712590629</v>
          </cell>
          <cell r="E41">
            <v>24025.811521261385</v>
          </cell>
          <cell r="F41">
            <v>5.930305704755062</v>
          </cell>
          <cell r="G41">
            <v>3.4093893356504914</v>
          </cell>
          <cell r="H41">
            <v>6743.574095713022</v>
          </cell>
          <cell r="I41">
            <v>24025.811521261385</v>
          </cell>
          <cell r="J41">
            <v>0.28068038782978749</v>
          </cell>
          <cell r="K41">
            <v>1.0346050899424062</v>
          </cell>
        </row>
        <row r="42">
          <cell r="A42">
            <v>39</v>
          </cell>
          <cell r="B42" t="str">
            <v>Cuadros dictamen San Manuel.xlsm</v>
          </cell>
          <cell r="C42">
            <v>1</v>
          </cell>
          <cell r="D42">
            <v>49724.052593231216</v>
          </cell>
          <cell r="E42">
            <v>5869.0367448056004</v>
          </cell>
          <cell r="F42">
            <v>8.4722680663465884</v>
          </cell>
          <cell r="G42">
            <v>4.2274136044522344</v>
          </cell>
          <cell r="H42">
            <v>11993.448976887486</v>
          </cell>
          <cell r="I42">
            <v>5869.0367448056004</v>
          </cell>
          <cell r="J42">
            <v>2.0435123340303338</v>
          </cell>
          <cell r="K42">
            <v>1.2257064250308511</v>
          </cell>
        </row>
        <row r="43">
          <cell r="A43">
            <v>40</v>
          </cell>
          <cell r="B43" t="str">
            <v>Cuadros dictamen Cuenca de macuspana.xlsm</v>
          </cell>
          <cell r="C43">
            <v>1</v>
          </cell>
          <cell r="D43">
            <v>19832</v>
          </cell>
          <cell r="E43">
            <v>8332</v>
          </cell>
          <cell r="F43">
            <v>2.38</v>
          </cell>
          <cell r="G43">
            <v>2.48</v>
          </cell>
          <cell r="H43">
            <v>4390</v>
          </cell>
          <cell r="I43">
            <v>8332</v>
          </cell>
          <cell r="J43">
            <v>0.53</v>
          </cell>
          <cell r="K43">
            <v>1.1499999999999999</v>
          </cell>
        </row>
        <row r="44">
          <cell r="A44">
            <v>41</v>
          </cell>
          <cell r="B44" t="str">
            <v>Cuadros dictamen Área Perdido Exploración feb 2012.xlsm</v>
          </cell>
          <cell r="C44">
            <v>1</v>
          </cell>
          <cell r="D44">
            <v>242510.24793590643</v>
          </cell>
          <cell r="E44">
            <v>177293.80066954208</v>
          </cell>
          <cell r="F44">
            <v>1.3678439235894169</v>
          </cell>
          <cell r="G44">
            <v>2.116486765145793</v>
          </cell>
          <cell r="H44">
            <v>79791.48793902318</v>
          </cell>
          <cell r="I44">
            <v>177293.80066954208</v>
          </cell>
          <cell r="J44">
            <v>0.4500523291716586</v>
          </cell>
          <cell r="K44">
            <v>1.2100178846461391</v>
          </cell>
        </row>
        <row r="45">
          <cell r="A45">
            <v>42</v>
          </cell>
          <cell r="B45" t="str">
            <v>Cuadros dictamen Burgos Exploración.xlsm</v>
          </cell>
          <cell r="C45">
            <v>1</v>
          </cell>
          <cell r="D45">
            <v>61942.779163183441</v>
          </cell>
          <cell r="E45">
            <v>74841.632528429182</v>
          </cell>
          <cell r="F45">
            <v>0.82765136289155627</v>
          </cell>
          <cell r="G45">
            <v>1.6378512074501062</v>
          </cell>
          <cell r="H45">
            <v>5890.3752018735431</v>
          </cell>
          <cell r="I45">
            <v>74841.632528429182</v>
          </cell>
          <cell r="J45">
            <v>7.8704525848444548E-2</v>
          </cell>
          <cell r="K45">
            <v>1.0384579494569561</v>
          </cell>
        </row>
        <row r="46">
          <cell r="A46">
            <v>43</v>
          </cell>
          <cell r="B46" t="str">
            <v>Cuadros dictamen Campeche Oriente Terciario.xlsm</v>
          </cell>
          <cell r="C46">
            <v>1</v>
          </cell>
          <cell r="D46">
            <v>1864.2725770916536</v>
          </cell>
          <cell r="E46">
            <v>4686.0238582187994</v>
          </cell>
          <cell r="F46">
            <v>0.39783676598699191</v>
          </cell>
          <cell r="G46">
            <v>1.3767782812005724</v>
          </cell>
          <cell r="H46">
            <v>337.3019281762883</v>
          </cell>
          <cell r="I46">
            <v>4686.0238582187994</v>
          </cell>
          <cell r="J46">
            <v>7.1980412046920281E-2</v>
          </cell>
          <cell r="K46">
            <v>1.0520937608508667</v>
          </cell>
        </row>
        <row r="47">
          <cell r="A47">
            <v>44</v>
          </cell>
          <cell r="B47" t="str">
            <v>Cuadros dictamen Campeche Oriente.xlsm</v>
          </cell>
          <cell r="C47">
            <v>1</v>
          </cell>
          <cell r="D47">
            <v>233470.38268338938</v>
          </cell>
          <cell r="E47">
            <v>88317.937452360376</v>
          </cell>
          <cell r="F47">
            <v>2.6435216833423647</v>
          </cell>
          <cell r="G47">
            <v>3.3429088364916222</v>
          </cell>
          <cell r="H47">
            <v>13835.346953836541</v>
          </cell>
          <cell r="I47">
            <v>88317.937452360376</v>
          </cell>
          <cell r="J47">
            <v>0.15665387296096528</v>
          </cell>
          <cell r="K47">
            <v>1.0433323029154855</v>
          </cell>
        </row>
        <row r="48">
          <cell r="A48">
            <v>45</v>
          </cell>
          <cell r="B48" t="str">
            <v>Cuadros dictamen Campeche Poniente Terciario.xlsm</v>
          </cell>
          <cell r="C48">
            <v>1</v>
          </cell>
          <cell r="D48">
            <v>6778.0834443982085</v>
          </cell>
          <cell r="E48">
            <v>3063.8002073280536</v>
          </cell>
          <cell r="F48">
            <v>2.2123124831006487</v>
          </cell>
          <cell r="G48">
            <v>3.0474878449362723</v>
          </cell>
          <cell r="H48">
            <v>131.26581771508853</v>
          </cell>
          <cell r="I48">
            <v>3063.8002073280536</v>
          </cell>
          <cell r="J48">
            <v>4.2844118033912436E-2</v>
          </cell>
          <cell r="K48">
            <v>1.0131829301712174</v>
          </cell>
        </row>
        <row r="49">
          <cell r="A49">
            <v>46</v>
          </cell>
          <cell r="B49" t="str">
            <v>Cuadros dictamen Campeche Poniente.xlsm</v>
          </cell>
          <cell r="C49">
            <v>1</v>
          </cell>
          <cell r="D49">
            <v>212994.35889652351</v>
          </cell>
          <cell r="E49">
            <v>79194.609386920201</v>
          </cell>
          <cell r="F49">
            <v>2.6895057699685014</v>
          </cell>
          <cell r="G49">
            <v>3.383508569929583</v>
          </cell>
          <cell r="H49">
            <v>14693.03962561393</v>
          </cell>
          <cell r="I49">
            <v>79194.609386920201</v>
          </cell>
          <cell r="J49">
            <v>0.18553080492926374</v>
          </cell>
          <cell r="K49">
            <v>1.0510772641800692</v>
          </cell>
        </row>
        <row r="50">
          <cell r="A50">
            <v>47</v>
          </cell>
          <cell r="B50" t="str">
            <v>Cuadros dictamen Cazones Exploración.xlsm</v>
          </cell>
          <cell r="C50">
            <v>1</v>
          </cell>
          <cell r="D50">
            <v>26713.544042796628</v>
          </cell>
          <cell r="E50">
            <v>11904.339419198006</v>
          </cell>
          <cell r="F50">
            <v>2.2440173370490402</v>
          </cell>
          <cell r="G50">
            <v>3.0260757511972609</v>
          </cell>
          <cell r="H50">
            <v>185.4872918061547</v>
          </cell>
          <cell r="I50">
            <v>11904.339419198006</v>
          </cell>
          <cell r="J50">
            <v>1.5581485479742056E-2</v>
          </cell>
          <cell r="K50">
            <v>1.0046707032215023</v>
          </cell>
        </row>
        <row r="51">
          <cell r="A51">
            <v>48</v>
          </cell>
          <cell r="B51" t="str">
            <v>Cuadros dictamen Coatzacoalcos.xlsm</v>
          </cell>
          <cell r="C51">
            <v>1</v>
          </cell>
          <cell r="D51">
            <v>157162.26960404002</v>
          </cell>
          <cell r="E51">
            <v>54321.94558786798</v>
          </cell>
          <cell r="F51">
            <v>2.8931634885908788</v>
          </cell>
          <cell r="G51">
            <v>3.5432523415071118</v>
          </cell>
          <cell r="H51">
            <v>12413.49484142517</v>
          </cell>
          <cell r="I51">
            <v>54321.94558786798</v>
          </cell>
          <cell r="J51">
            <v>0.22851712520763515</v>
          </cell>
          <cell r="K51">
            <v>1.0601008081779604</v>
          </cell>
        </row>
        <row r="52">
          <cell r="A52">
            <v>49</v>
          </cell>
          <cell r="B52" t="str">
            <v>Cuadros dictamen Comalcalco.xlsm</v>
          </cell>
          <cell r="C52">
            <v>1</v>
          </cell>
          <cell r="D52">
            <v>175845.41527829063</v>
          </cell>
          <cell r="E52">
            <v>27149.557709849971</v>
          </cell>
          <cell r="F52">
            <v>6.4769163887518211</v>
          </cell>
          <cell r="G52">
            <v>5.6145877346537851</v>
          </cell>
          <cell r="H52">
            <v>47940.184207514976</v>
          </cell>
          <cell r="I52">
            <v>27149.557709849971</v>
          </cell>
          <cell r="J52">
            <v>1.7657814068227742</v>
          </cell>
          <cell r="K52">
            <v>1.2887760231894712</v>
          </cell>
        </row>
        <row r="53">
          <cell r="A53">
            <v>50</v>
          </cell>
          <cell r="B53" t="str">
            <v>Cuadros dictamen Crudo Ligero Marino exploración.xlsm</v>
          </cell>
          <cell r="C53">
            <v>1</v>
          </cell>
          <cell r="D53">
            <v>289381.25022830628</v>
          </cell>
          <cell r="E53">
            <v>105292.48941017878</v>
          </cell>
          <cell r="F53">
            <v>2.7483560494138279</v>
          </cell>
          <cell r="G53">
            <v>3.4188840765090664</v>
          </cell>
          <cell r="H53">
            <v>26772.84662354086</v>
          </cell>
          <cell r="I53">
            <v>105292.48941017878</v>
          </cell>
          <cell r="J53">
            <v>0.2542711904098327</v>
          </cell>
          <cell r="K53">
            <v>1.0700415042544669</v>
          </cell>
        </row>
        <row r="54">
          <cell r="A54">
            <v>51</v>
          </cell>
          <cell r="B54" t="str">
            <v>Cuadros dictamen Cuenca de Macuspana Exploración.xlsm</v>
          </cell>
          <cell r="C54">
            <v>1</v>
          </cell>
          <cell r="D54">
            <v>58714.545991576095</v>
          </cell>
          <cell r="E54">
            <v>12798.446416793138</v>
          </cell>
          <cell r="F54">
            <v>4.5876307232521114</v>
          </cell>
          <cell r="G54">
            <v>4.3344059295258823</v>
          </cell>
          <cell r="H54">
            <v>19301.538633817596</v>
          </cell>
          <cell r="I54">
            <v>12798.446416793138</v>
          </cell>
          <cell r="J54">
            <v>1.5081157513377248</v>
          </cell>
          <cell r="K54">
            <v>1.338494589338677</v>
          </cell>
        </row>
        <row r="55">
          <cell r="A55">
            <v>52</v>
          </cell>
          <cell r="B55" t="str">
            <v>Cuadros dictamen Cuenca de Veracruz Exploración v002.xlsm</v>
          </cell>
          <cell r="C55">
            <v>1</v>
          </cell>
          <cell r="D55">
            <v>32258.518222480394</v>
          </cell>
          <cell r="E55">
            <v>10136.007582029362</v>
          </cell>
          <cell r="F55">
            <v>3.1825665047521414</v>
          </cell>
          <cell r="G55">
            <v>3.761095190010471</v>
          </cell>
          <cell r="H55">
            <v>9096.5673978461691</v>
          </cell>
          <cell r="I55">
            <v>10136.007582029362</v>
          </cell>
          <cell r="J55">
            <v>0.89745072941479753</v>
          </cell>
          <cell r="K55">
            <v>1.2610566632163405</v>
          </cell>
        </row>
        <row r="56">
          <cell r="A56">
            <v>53</v>
          </cell>
          <cell r="B56" t="str">
            <v>Cuadros dictamen Cuichapa.xlsm</v>
          </cell>
          <cell r="C56">
            <v>1</v>
          </cell>
          <cell r="D56">
            <v>114670.76601768032</v>
          </cell>
          <cell r="E56">
            <v>22144.334065034665</v>
          </cell>
          <cell r="F56">
            <v>5.1783343622304958</v>
          </cell>
          <cell r="G56">
            <v>4.7131346089557571</v>
          </cell>
          <cell r="H56">
            <v>27070.618456566459</v>
          </cell>
          <cell r="I56">
            <v>22144.334065034665</v>
          </cell>
          <cell r="J56">
            <v>1.2224625214316229</v>
          </cell>
          <cell r="K56">
            <v>1.2284775534677745</v>
          </cell>
        </row>
        <row r="57">
          <cell r="A57">
            <v>54</v>
          </cell>
          <cell r="B57" t="str">
            <v>Cuadros dictamen Delta del Bravo Exploración.xlsm</v>
          </cell>
          <cell r="C57">
            <v>1</v>
          </cell>
          <cell r="D57">
            <v>23190.167431314603</v>
          </cell>
          <cell r="E57">
            <v>24093.7338548558</v>
          </cell>
          <cell r="F57">
            <v>0.96249786649987856</v>
          </cell>
          <cell r="G57">
            <v>1.87935121066959</v>
          </cell>
          <cell r="H57">
            <v>4264.2336285209103</v>
          </cell>
          <cell r="I57">
            <v>24093.7338548558</v>
          </cell>
          <cell r="J57">
            <v>0.1769851719210182</v>
          </cell>
          <cell r="K57">
            <v>1.0941376818650652</v>
          </cell>
        </row>
        <row r="58">
          <cell r="A58">
            <v>55</v>
          </cell>
          <cell r="B58" t="str">
            <v>Cuadros dictamen GMS Exploración.xlsm</v>
          </cell>
          <cell r="C58">
            <v>1</v>
          </cell>
          <cell r="D58">
            <v>29910.054453887205</v>
          </cell>
          <cell r="E58">
            <v>36285.16757406824</v>
          </cell>
          <cell r="F58">
            <v>0.82430525896931206</v>
          </cell>
          <cell r="G58">
            <v>1.6991187964846497</v>
          </cell>
          <cell r="H58">
            <v>3624.6446549174175</v>
          </cell>
          <cell r="I58">
            <v>36285.16757406824</v>
          </cell>
          <cell r="J58">
            <v>9.9893286906240608E-2</v>
          </cell>
          <cell r="K58">
            <v>1.0524794267616526</v>
          </cell>
        </row>
        <row r="59">
          <cell r="A59">
            <v>56</v>
          </cell>
          <cell r="B59" t="str">
            <v>Cuadros dictamen Golfo de México B nuevo v nov 2011.xlsm</v>
          </cell>
          <cell r="C59">
            <v>1</v>
          </cell>
          <cell r="D59">
            <v>75599.542837475979</v>
          </cell>
          <cell r="E59">
            <v>109470.4143371699</v>
          </cell>
          <cell r="F59">
            <v>0.69059337443109226</v>
          </cell>
          <cell r="G59">
            <v>1.5700324031353969</v>
          </cell>
          <cell r="H59">
            <v>16451.205768268614</v>
          </cell>
          <cell r="I59">
            <v>109470.4143371699</v>
          </cell>
          <cell r="J59">
            <v>0.15027992602274023</v>
          </cell>
          <cell r="K59">
            <v>1.0857854236068865</v>
          </cell>
        </row>
        <row r="60">
          <cell r="A60">
            <v>57</v>
          </cell>
          <cell r="B60" t="str">
            <v>Cuadros dictamen juliva.xlsm</v>
          </cell>
          <cell r="C60">
            <v>1</v>
          </cell>
          <cell r="D60">
            <v>112896.95407463412</v>
          </cell>
          <cell r="E60">
            <v>19370.894354860062</v>
          </cell>
          <cell r="F60">
            <v>5.828174580194788</v>
          </cell>
          <cell r="G60">
            <v>5.6996235018506063</v>
          </cell>
          <cell r="H60">
            <v>38234.528743001487</v>
          </cell>
          <cell r="I60">
            <v>19370.894354860062</v>
          </cell>
          <cell r="J60">
            <v>1.9738132913521689</v>
          </cell>
          <cell r="K60">
            <v>1.3874402106287682</v>
          </cell>
        </row>
        <row r="61">
          <cell r="A61">
            <v>58</v>
          </cell>
          <cell r="B61" t="str">
            <v>Cuadros dictamen Lamprea Exploración.xlsm</v>
          </cell>
          <cell r="C61">
            <v>1</v>
          </cell>
          <cell r="D61">
            <v>31305.99664768147</v>
          </cell>
          <cell r="E61">
            <v>15117.041394016525</v>
          </cell>
          <cell r="F61">
            <v>2.0709076486403415</v>
          </cell>
          <cell r="G61">
            <v>2.9075020234798981</v>
          </cell>
          <cell r="H61">
            <v>605.35975445150757</v>
          </cell>
          <cell r="I61">
            <v>15117.041394016525</v>
          </cell>
          <cell r="J61">
            <v>4.0044856574323794E-2</v>
          </cell>
          <cell r="K61">
            <v>1.0128491907836306</v>
          </cell>
        </row>
        <row r="62">
          <cell r="A62">
            <v>59</v>
          </cell>
          <cell r="B62" t="str">
            <v>Cuadros dictamen Lankahuasa Exploración.xlsm</v>
          </cell>
          <cell r="C62">
            <v>1</v>
          </cell>
          <cell r="D62">
            <v>3499.3283079603948</v>
          </cell>
          <cell r="E62">
            <v>4828.8594294802579</v>
          </cell>
          <cell r="F62">
            <v>0.72466974014545626</v>
          </cell>
          <cell r="G62">
            <v>1.6597989598123473</v>
          </cell>
          <cell r="H62">
            <v>125.4080329966761</v>
          </cell>
          <cell r="I62">
            <v>4828.8594294802579</v>
          </cell>
          <cell r="J62">
            <v>2.5970528823236853E-2</v>
          </cell>
          <cell r="K62">
            <v>1.014452011960342</v>
          </cell>
        </row>
        <row r="63">
          <cell r="A63">
            <v>60</v>
          </cell>
          <cell r="B63" t="str">
            <v>Cuadros dictamen Litoral Tabasco.xlsm</v>
          </cell>
          <cell r="C63">
            <v>1</v>
          </cell>
          <cell r="D63">
            <v>40565.459143214852</v>
          </cell>
          <cell r="E63">
            <v>7342.3536529655403</v>
          </cell>
          <cell r="F63">
            <v>5.5248577037460818</v>
          </cell>
          <cell r="G63">
            <v>4.7589705435470639</v>
          </cell>
          <cell r="H63">
            <v>17731.99602064415</v>
          </cell>
          <cell r="I63">
            <v>7342.3536529655403</v>
          </cell>
          <cell r="J63">
            <v>2.4150288665927016</v>
          </cell>
          <cell r="K63">
            <v>1.5273439798242405</v>
          </cell>
        </row>
        <row r="64">
          <cell r="A64">
            <v>61</v>
          </cell>
          <cell r="B64" t="str">
            <v>Cuadros dictamen Malpaso.xlsm</v>
          </cell>
          <cell r="C64">
            <v>1</v>
          </cell>
          <cell r="D64">
            <v>97124.636791311481</v>
          </cell>
          <cell r="E64">
            <v>18291.115949140501</v>
          </cell>
          <cell r="F64">
            <v>5.3099350013073074</v>
          </cell>
          <cell r="G64">
            <v>4.6677456793959431</v>
          </cell>
          <cell r="H64">
            <v>35344.501018429939</v>
          </cell>
          <cell r="I64">
            <v>18291.115949140501</v>
          </cell>
          <cell r="J64">
            <v>1.93233158199354</v>
          </cell>
          <cell r="K64">
            <v>1.4004548883667027</v>
          </cell>
        </row>
        <row r="65">
          <cell r="A65">
            <v>62</v>
          </cell>
          <cell r="B65" t="str">
            <v>Cuadros dictamen Papaloapan B.xlsm</v>
          </cell>
          <cell r="C65">
            <v>1</v>
          </cell>
          <cell r="D65">
            <v>4394.2694173581749</v>
          </cell>
          <cell r="E65">
            <v>6725.6339993541178</v>
          </cell>
          <cell r="F65">
            <v>0.6533613660481925</v>
          </cell>
          <cell r="G65">
            <v>1.589469152754134</v>
          </cell>
          <cell r="H65">
            <v>287.20636383906663</v>
          </cell>
          <cell r="I65">
            <v>6725.6339993541178</v>
          </cell>
          <cell r="J65">
            <v>4.2703240150541624E-2</v>
          </cell>
          <cell r="K65">
            <v>1.0248412212432025</v>
          </cell>
        </row>
        <row r="66">
          <cell r="A66">
            <v>63</v>
          </cell>
          <cell r="B66" t="str">
            <v>Cuadros dictamen Progreso.xlsm</v>
          </cell>
          <cell r="C66">
            <v>1</v>
          </cell>
          <cell r="D66">
            <v>23779.639411261869</v>
          </cell>
          <cell r="E66">
            <v>9639.6172625658146</v>
          </cell>
          <cell r="F66">
            <v>2.466865515875508</v>
          </cell>
          <cell r="G66">
            <v>3.188685935036192</v>
          </cell>
          <cell r="H66">
            <v>1059.2894873426935</v>
          </cell>
          <cell r="I66">
            <v>9639.6172625658146</v>
          </cell>
          <cell r="J66">
            <v>0.10988916452692628</v>
          </cell>
          <cell r="K66">
            <v>1.0315404107294173</v>
          </cell>
        </row>
        <row r="67">
          <cell r="A67">
            <v>64</v>
          </cell>
          <cell r="B67" t="str">
            <v>Cuadros dictamen Reforma Terciario.xlsm</v>
          </cell>
          <cell r="C67">
            <v>1</v>
          </cell>
          <cell r="D67">
            <v>68297.455923023866</v>
          </cell>
          <cell r="E67">
            <v>16286.541113696107</v>
          </cell>
          <cell r="F67">
            <v>4.193490529771811</v>
          </cell>
          <cell r="G67">
            <v>4.1095392562305104</v>
          </cell>
          <cell r="H67">
            <v>18185.187835756155</v>
          </cell>
          <cell r="I67">
            <v>16286.541113696107</v>
          </cell>
          <cell r="J67">
            <v>1.1165776519891868</v>
          </cell>
          <cell r="K67">
            <v>1.2523053147910437</v>
          </cell>
        </row>
        <row r="68">
          <cell r="A68">
            <v>65</v>
          </cell>
          <cell r="B68" t="str">
            <v>Cuadros dictamen Sardina Exploración.xlsm</v>
          </cell>
          <cell r="C68">
            <v>1</v>
          </cell>
          <cell r="D68">
            <v>58887.593402516097</v>
          </cell>
          <cell r="E68">
            <v>25042.829010782261</v>
          </cell>
          <cell r="F68">
            <v>2.3514752816928901</v>
          </cell>
          <cell r="G68">
            <v>3.1017507321603892</v>
          </cell>
          <cell r="H68">
            <v>5558.343859717007</v>
          </cell>
          <cell r="I68">
            <v>25042.829010782261</v>
          </cell>
          <cell r="J68">
            <v>0.22195351241362732</v>
          </cell>
          <cell r="K68">
            <v>1.0683283059755304</v>
          </cell>
        </row>
        <row r="69">
          <cell r="A69">
            <v>66</v>
          </cell>
          <cell r="B69" t="str">
            <v>Cuadros dictamen Simojovel.xlsm</v>
          </cell>
          <cell r="C69">
            <v>1</v>
          </cell>
          <cell r="D69">
            <v>85503.576421847451</v>
          </cell>
          <cell r="E69">
            <v>17043.030764005103</v>
          </cell>
          <cell r="F69">
            <v>5.0169231990375263</v>
          </cell>
          <cell r="G69">
            <v>4.5126301648848237</v>
          </cell>
          <cell r="H69">
            <v>33249.204289641471</v>
          </cell>
          <cell r="I69">
            <v>17043.030764005103</v>
          </cell>
          <cell r="J69">
            <v>1.9508973931951012</v>
          </cell>
          <cell r="K69">
            <v>1.4340846767649966</v>
          </cell>
        </row>
        <row r="70">
          <cell r="A70">
            <v>67</v>
          </cell>
          <cell r="B70" t="str">
            <v>Cuadros dictamen Tampico Misantla Exploración.xlsm</v>
          </cell>
          <cell r="C70">
            <v>1</v>
          </cell>
          <cell r="D70">
            <v>4411.62659481009</v>
          </cell>
          <cell r="E70">
            <v>1619.5080147901265</v>
          </cell>
          <cell r="F70">
            <v>2.7240535733821587</v>
          </cell>
          <cell r="G70">
            <v>2.7938614107199173</v>
          </cell>
          <cell r="H70">
            <v>1906.6827201831977</v>
          </cell>
          <cell r="I70">
            <v>1619.5080147901265</v>
          </cell>
          <cell r="J70">
            <v>1.1773221884488707</v>
          </cell>
          <cell r="K70">
            <v>1.38</v>
          </cell>
        </row>
      </sheetData>
      <sheetData sheetId="5">
        <row r="6">
          <cell r="A6">
            <v>1</v>
          </cell>
        </row>
      </sheetData>
      <sheetData sheetId="6">
        <row r="4">
          <cell r="A4">
            <v>1</v>
          </cell>
          <cell r="B4" t="str">
            <v>CANTARELL</v>
          </cell>
          <cell r="C4">
            <v>35333.168631737513</v>
          </cell>
          <cell r="D4">
            <v>17256.831558819977</v>
          </cell>
          <cell r="E4">
            <v>2369.72170005</v>
          </cell>
          <cell r="F4">
            <v>1366.1209390372003</v>
          </cell>
          <cell r="G4">
            <v>13348.1968753858</v>
          </cell>
          <cell r="H4">
            <v>6443.851891671</v>
          </cell>
          <cell r="I4">
            <v>0.37778091782563689</v>
          </cell>
          <cell r="J4">
            <v>0.37340874943972802</v>
          </cell>
          <cell r="K4">
            <v>0.44484882573813106</v>
          </cell>
          <cell r="L4">
            <v>0.45257281466113164</v>
          </cell>
          <cell r="M4">
            <v>35361.925563386627</v>
          </cell>
          <cell r="N4">
            <v>17289.583084211859</v>
          </cell>
          <cell r="O4">
            <v>3363.1807954659994</v>
          </cell>
          <cell r="P4">
            <v>1750.2723408378001</v>
          </cell>
          <cell r="Q4">
            <v>13348.1968753858</v>
          </cell>
          <cell r="R4">
            <v>6443.851891671</v>
          </cell>
          <cell r="S4">
            <v>0.37747369982607465</v>
          </cell>
          <cell r="T4">
            <v>0.37270140409315378</v>
          </cell>
          <cell r="U4">
            <v>0.47258109971688267</v>
          </cell>
          <cell r="V4">
            <v>0.47393417137925897</v>
          </cell>
          <cell r="W4">
            <v>35455.400546270022</v>
          </cell>
          <cell r="X4">
            <v>17389.871458597558</v>
          </cell>
          <cell r="Y4">
            <v>4765.6617211060002</v>
          </cell>
          <cell r="Z4">
            <v>2262.1498565197999</v>
          </cell>
          <cell r="AA4">
            <v>13348.1968753858</v>
          </cell>
          <cell r="AB4">
            <v>6443.851891671</v>
          </cell>
          <cell r="AC4">
            <v>0.37647852427914696</v>
          </cell>
          <cell r="AD4">
            <v>0.3705520139704746</v>
          </cell>
          <cell r="AE4">
            <v>0.51089138233970444</v>
          </cell>
          <cell r="AF4">
            <v>0.50063634851576488</v>
          </cell>
          <cell r="AG4">
            <v>0.43542325905827128</v>
          </cell>
          <cell r="AH4">
            <v>0.45252640584581533</v>
          </cell>
        </row>
        <row r="5">
          <cell r="A5">
            <v>2</v>
          </cell>
          <cell r="B5" t="str">
            <v>EK - BALAM</v>
          </cell>
          <cell r="C5">
            <v>1627.9281110356901</v>
          </cell>
          <cell r="D5">
            <v>307.64298605307397</v>
          </cell>
          <cell r="E5">
            <v>171.89959642100001</v>
          </cell>
          <cell r="F5">
            <v>28.484313771500002</v>
          </cell>
          <cell r="G5">
            <v>161.1906992776</v>
          </cell>
          <cell r="H5">
            <v>33.4899320042</v>
          </cell>
          <cell r="I5">
            <v>9.9015858369231213E-2</v>
          </cell>
          <cell r="J5">
            <v>0.1088597287195177</v>
          </cell>
          <cell r="K5">
            <v>0.20460995386748837</v>
          </cell>
          <cell r="L5">
            <v>0.2014485900387416</v>
          </cell>
          <cell r="M5">
            <v>1892.358377694</v>
          </cell>
          <cell r="N5">
            <v>329.69647029237001</v>
          </cell>
          <cell r="O5">
            <v>350.13718196100001</v>
          </cell>
          <cell r="P5">
            <v>60.244704500699996</v>
          </cell>
          <cell r="Q5">
            <v>161.1906992776</v>
          </cell>
          <cell r="R5">
            <v>33.4899320042</v>
          </cell>
          <cell r="S5">
            <v>8.5179795316585122E-2</v>
          </cell>
          <cell r="T5">
            <v>0.10157807262692749</v>
          </cell>
          <cell r="U5">
            <v>0.27020668350447269</v>
          </cell>
          <cell r="V5">
            <v>0.28430585387152457</v>
          </cell>
          <cell r="W5">
            <v>2305.9053250483998</v>
          </cell>
          <cell r="X5">
            <v>364.18628570173001</v>
          </cell>
          <cell r="Y5">
            <v>350.13718196100001</v>
          </cell>
          <cell r="Z5">
            <v>60.244704500699996</v>
          </cell>
          <cell r="AA5">
            <v>161.1906992776</v>
          </cell>
          <cell r="AB5">
            <v>33.4899320042</v>
          </cell>
          <cell r="AC5">
            <v>6.9903433383249017E-2</v>
          </cell>
          <cell r="AD5">
            <v>9.1958245873180369E-2</v>
          </cell>
          <cell r="AE5">
            <v>0.22174712711930941</v>
          </cell>
          <cell r="AF5">
            <v>0.25738101676258351</v>
          </cell>
          <cell r="AG5">
            <v>0.24858140235087434</v>
          </cell>
          <cell r="AH5">
            <v>0.2606281223696455</v>
          </cell>
        </row>
        <row r="6">
          <cell r="A6">
            <v>3</v>
          </cell>
          <cell r="B6" t="str">
            <v>KU - MALOOB - ZAAP</v>
          </cell>
          <cell r="C6">
            <v>19063.399964303822</v>
          </cell>
          <cell r="D6">
            <v>6566.7714483796899</v>
          </cell>
          <cell r="E6">
            <v>3360.1425253277762</v>
          </cell>
          <cell r="F6">
            <v>1437.8899957613107</v>
          </cell>
          <cell r="G6">
            <v>2954.2713247445995</v>
          </cell>
          <cell r="H6">
            <v>1455.9524051920396</v>
          </cell>
          <cell r="I6">
            <v>0.15497085148905582</v>
          </cell>
          <cell r="J6">
            <v>0.2217151025640289</v>
          </cell>
          <cell r="K6">
            <v>0.33123230178751445</v>
          </cell>
          <cell r="L6">
            <v>0.44067962829243701</v>
          </cell>
          <cell r="M6">
            <v>21833.280509044951</v>
          </cell>
          <cell r="N6">
            <v>7128.17055613913</v>
          </cell>
          <cell r="O6">
            <v>4310.5235941859992</v>
          </cell>
          <cell r="P6">
            <v>1785.81338193018</v>
          </cell>
          <cell r="Q6">
            <v>2954.2713247445995</v>
          </cell>
          <cell r="R6">
            <v>1455.9524051920396</v>
          </cell>
          <cell r="S6">
            <v>0.13531046438581334</v>
          </cell>
          <cell r="T6">
            <v>0.20425330647259862</v>
          </cell>
          <cell r="U6">
            <v>0.33273950361792792</v>
          </cell>
          <cell r="V6">
            <v>0.4547822981494532</v>
          </cell>
          <cell r="W6">
            <v>23246.618295410652</v>
          </cell>
          <cell r="X6">
            <v>7536.8914935861803</v>
          </cell>
          <cell r="Y6">
            <v>5291.62976903663</v>
          </cell>
          <cell r="Z6">
            <v>2052.1915736805472</v>
          </cell>
          <cell r="AA6">
            <v>2954.2713247445995</v>
          </cell>
          <cell r="AB6">
            <v>1455.9524051920396</v>
          </cell>
          <cell r="AC6">
            <v>0.12708391763492893</v>
          </cell>
          <cell r="AD6">
            <v>0.19317677671637445</v>
          </cell>
          <cell r="AE6">
            <v>0.35471400566718708</v>
          </cell>
          <cell r="AF6">
            <v>0.4654629805746815</v>
          </cell>
          <cell r="AG6">
            <v>0.29363023674288102</v>
          </cell>
          <cell r="AH6">
            <v>0.34096639327727679</v>
          </cell>
        </row>
        <row r="7">
          <cell r="A7">
            <v>4</v>
          </cell>
          <cell r="B7" t="str">
            <v>AYÍN - ALUX</v>
          </cell>
          <cell r="C7">
            <v>439.1936041747</v>
          </cell>
          <cell r="D7">
            <v>119.751730334984</v>
          </cell>
          <cell r="E7">
            <v>77.616000169299994</v>
          </cell>
          <cell r="F7">
            <v>21.482252477599999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0.17672388539252573</v>
          </cell>
          <cell r="L7">
            <v>0.17938991292657941</v>
          </cell>
          <cell r="M7">
            <v>910.36620939110992</v>
          </cell>
          <cell r="N7">
            <v>224.35044085357001</v>
          </cell>
          <cell r="O7">
            <v>189.50149108939999</v>
          </cell>
          <cell r="P7">
            <v>48.300245261659008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0.20815962755927236</v>
          </cell>
          <cell r="V7">
            <v>0.21528928170541825</v>
          </cell>
          <cell r="W7">
            <v>1764.5981672119001</v>
          </cell>
          <cell r="X7">
            <v>367.41126727272001</v>
          </cell>
          <cell r="Y7">
            <v>430.83818303442001</v>
          </cell>
          <cell r="Z7">
            <v>97.668583063499995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0.2441565400213199</v>
          </cell>
          <cell r="AF7">
            <v>0.26582903618740439</v>
          </cell>
          <cell r="AG7">
            <v>0.21625253438577649</v>
          </cell>
          <cell r="AH7">
            <v>0.20675689258072558</v>
          </cell>
        </row>
        <row r="8">
          <cell r="A8">
            <v>5</v>
          </cell>
          <cell r="B8" t="str">
            <v>CAAN</v>
          </cell>
          <cell r="C8">
            <v>8106.224007039199</v>
          </cell>
          <cell r="D8">
            <v>7480.4855106524301</v>
          </cell>
          <cell r="E8">
            <v>106.98497427970001</v>
          </cell>
          <cell r="F8">
            <v>361.52018544744004</v>
          </cell>
          <cell r="G8">
            <v>3342.3932425419798</v>
          </cell>
          <cell r="H8">
            <v>3783.1112507614198</v>
          </cell>
          <cell r="I8">
            <v>0.41232431273050768</v>
          </cell>
          <cell r="J8">
            <v>0.50573071030939887</v>
          </cell>
          <cell r="K8">
            <v>0.42552219304898858</v>
          </cell>
          <cell r="L8">
            <v>0.55405914900935016</v>
          </cell>
          <cell r="M8">
            <v>8116.8574990780598</v>
          </cell>
          <cell r="N8">
            <v>7486.2793814596407</v>
          </cell>
          <cell r="O8">
            <v>127.7962577583299</v>
          </cell>
          <cell r="P8">
            <v>395.41003020577</v>
          </cell>
          <cell r="Q8">
            <v>3342.3932425419798</v>
          </cell>
          <cell r="R8">
            <v>3783.1112507614198</v>
          </cell>
          <cell r="S8">
            <v>0.41178414711871192</v>
          </cell>
          <cell r="T8">
            <v>0.50533930915410297</v>
          </cell>
          <cell r="U8">
            <v>0.42752869576612201</v>
          </cell>
          <cell r="V8">
            <v>0.55815727253188363</v>
          </cell>
          <cell r="W8">
            <v>8117.8762373556592</v>
          </cell>
          <cell r="X8">
            <v>7524.0110004526705</v>
          </cell>
          <cell r="Y8">
            <v>128.4447510233986</v>
          </cell>
          <cell r="Z8">
            <v>414.65073440667004</v>
          </cell>
          <cell r="AA8">
            <v>3342.3932425419798</v>
          </cell>
          <cell r="AB8">
            <v>3783.1112507614198</v>
          </cell>
          <cell r="AC8">
            <v>0.41173247100780397</v>
          </cell>
          <cell r="AD8">
            <v>0.50280511957436191</v>
          </cell>
          <cell r="AE8">
            <v>0.42755492841758069</v>
          </cell>
          <cell r="AF8">
            <v>0.55791545027187472</v>
          </cell>
          <cell r="AG8">
            <v>0.42334015509478568</v>
          </cell>
          <cell r="AH8">
            <v>0.53729223100102452</v>
          </cell>
        </row>
        <row r="9">
          <cell r="A9">
            <v>6</v>
          </cell>
          <cell r="B9" t="str">
            <v>CHUC</v>
          </cell>
          <cell r="C9">
            <v>5171.3283129845213</v>
          </cell>
          <cell r="D9">
            <v>5829.7757597990931</v>
          </cell>
          <cell r="E9">
            <v>224.37178789862102</v>
          </cell>
          <cell r="F9">
            <v>511.246262067153</v>
          </cell>
          <cell r="G9">
            <v>1860.7778145410002</v>
          </cell>
          <cell r="H9">
            <v>1912.221962907028</v>
          </cell>
          <cell r="I9">
            <v>0.35982589035564294</v>
          </cell>
          <cell r="J9">
            <v>0.32800952244052134</v>
          </cell>
          <cell r="K9">
            <v>0.40321354132633319</v>
          </cell>
          <cell r="L9">
            <v>0.4157052217489921</v>
          </cell>
          <cell r="M9">
            <v>5777.2791045497615</v>
          </cell>
          <cell r="N9">
            <v>6680.6758027081642</v>
          </cell>
          <cell r="O9">
            <v>404.51842384320798</v>
          </cell>
          <cell r="P9">
            <v>810.26631280188474</v>
          </cell>
          <cell r="Q9">
            <v>1860.7778145410002</v>
          </cell>
          <cell r="R9">
            <v>1912.221962907028</v>
          </cell>
          <cell r="S9">
            <v>0.32208549749233822</v>
          </cell>
          <cell r="T9">
            <v>0.28623181536991593</v>
          </cell>
          <cell r="U9">
            <v>0.39210434486369666</v>
          </cell>
          <cell r="V9">
            <v>0.40751689740808705</v>
          </cell>
          <cell r="W9">
            <v>6025.4627876141312</v>
          </cell>
          <cell r="X9">
            <v>6898.5300662304644</v>
          </cell>
          <cell r="Y9">
            <v>457.92449234060797</v>
          </cell>
          <cell r="Z9">
            <v>875.31004482430467</v>
          </cell>
          <cell r="AA9">
            <v>1860.7778145410002</v>
          </cell>
          <cell r="AB9">
            <v>1912.221962907028</v>
          </cell>
          <cell r="AC9">
            <v>0.30881907002496017</v>
          </cell>
          <cell r="AD9">
            <v>0.27719266924235003</v>
          </cell>
          <cell r="AE9">
            <v>0.38481729762698141</v>
          </cell>
          <cell r="AF9">
            <v>0.40407622797453607</v>
          </cell>
          <cell r="AG9">
            <v>0.38263827565472602</v>
          </cell>
          <cell r="AH9">
            <v>0.39983651980600599</v>
          </cell>
        </row>
        <row r="10">
          <cell r="A10">
            <v>7</v>
          </cell>
          <cell r="B10" t="str">
            <v>COATZACOALCOS MARINO</v>
          </cell>
          <cell r="C10">
            <v>211.87548939154001</v>
          </cell>
          <cell r="D10">
            <v>94.822346488370002</v>
          </cell>
          <cell r="E10">
            <v>30.878739762399999</v>
          </cell>
          <cell r="F10">
            <v>13.7288929027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0.14574002802814509</v>
          </cell>
          <cell r="L10">
            <v>0.1447854162139286</v>
          </cell>
          <cell r="M10">
            <v>273.01352108769004</v>
          </cell>
          <cell r="N10">
            <v>127.60391182559999</v>
          </cell>
          <cell r="O10">
            <v>46.104113350700004</v>
          </cell>
          <cell r="P10">
            <v>22.505532193800001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0.16887117226656215</v>
          </cell>
          <cell r="V10">
            <v>0.17637023718018122</v>
          </cell>
          <cell r="W10">
            <v>653.43557447390003</v>
          </cell>
          <cell r="X10">
            <v>320.75320911840004</v>
          </cell>
          <cell r="Y10">
            <v>115.7612404807</v>
          </cell>
          <cell r="Z10">
            <v>58.722945710899999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0.17715784845950994</v>
          </cell>
          <cell r="AF10">
            <v>0.18307827962906997</v>
          </cell>
          <cell r="AG10">
            <v>0.1668386965544095</v>
          </cell>
          <cell r="AH10">
            <v>0.17377899848640269</v>
          </cell>
        </row>
        <row r="11">
          <cell r="A11">
            <v>8</v>
          </cell>
          <cell r="B11" t="str">
            <v>GAS DEL TERCIARIO</v>
          </cell>
          <cell r="C11">
            <v>0</v>
          </cell>
          <cell r="D11">
            <v>95.215256371750002</v>
          </cell>
          <cell r="E11">
            <v>0</v>
          </cell>
          <cell r="F11">
            <v>76.52734513690001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0.80372986486654441</v>
          </cell>
          <cell r="M11">
            <v>0</v>
          </cell>
          <cell r="N11">
            <v>325.87660617694996</v>
          </cell>
          <cell r="O11">
            <v>0</v>
          </cell>
          <cell r="P11">
            <v>265.26855688199998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0.81401534155526345</v>
          </cell>
          <cell r="W11">
            <v>0</v>
          </cell>
          <cell r="X11">
            <v>487.37466847511001</v>
          </cell>
          <cell r="Y11">
            <v>0</v>
          </cell>
          <cell r="Z11">
            <v>404.53372848699996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0.83002616806634322</v>
          </cell>
          <cell r="AG11">
            <v>0</v>
          </cell>
          <cell r="AH11">
            <v>0.74675289783723264</v>
          </cell>
        </row>
        <row r="12">
          <cell r="A12">
            <v>9</v>
          </cell>
          <cell r="B12" t="str">
            <v>DESARROLLO DE CAMPOS PEG IXTAL - MANIK</v>
          </cell>
          <cell r="C12">
            <v>808.86251865386998</v>
          </cell>
          <cell r="D12">
            <v>1274.28114120345</v>
          </cell>
          <cell r="E12">
            <v>200.885873116</v>
          </cell>
          <cell r="F12">
            <v>387.65385460549999</v>
          </cell>
          <cell r="G12">
            <v>126.05023831499999</v>
          </cell>
          <cell r="H12">
            <v>237.70053043979999</v>
          </cell>
          <cell r="I12">
            <v>0.15583641893158318</v>
          </cell>
          <cell r="J12">
            <v>0.18653696013684395</v>
          </cell>
          <cell r="K12">
            <v>0.40419243553910195</v>
          </cell>
          <cell r="L12">
            <v>0.49075071805167425</v>
          </cell>
          <cell r="M12">
            <v>808.86251865386998</v>
          </cell>
          <cell r="N12">
            <v>1274.28114120345</v>
          </cell>
          <cell r="O12">
            <v>200.885873116</v>
          </cell>
          <cell r="P12">
            <v>387.65385460549999</v>
          </cell>
          <cell r="Q12">
            <v>126.05023831499999</v>
          </cell>
          <cell r="R12">
            <v>237.70053043979999</v>
          </cell>
          <cell r="S12">
            <v>0.15583641893158318</v>
          </cell>
          <cell r="T12">
            <v>0.18653696013684395</v>
          </cell>
          <cell r="U12">
            <v>0.40419243553910195</v>
          </cell>
          <cell r="V12">
            <v>0.49075071805167425</v>
          </cell>
          <cell r="W12">
            <v>913.64178094397005</v>
          </cell>
          <cell r="X12">
            <v>1287.95588272493</v>
          </cell>
          <cell r="Y12">
            <v>242.88587324950998</v>
          </cell>
          <cell r="Z12">
            <v>393.13558575994199</v>
          </cell>
          <cell r="AA12">
            <v>126.05023831499999</v>
          </cell>
          <cell r="AB12">
            <v>237.70053043979999</v>
          </cell>
          <cell r="AC12">
            <v>0.1379646169254273</v>
          </cell>
          <cell r="AD12">
            <v>0.18455642279989953</v>
          </cell>
          <cell r="AE12">
            <v>0.40380827503677325</v>
          </cell>
          <cell r="AF12">
            <v>0.48979637009388954</v>
          </cell>
          <cell r="AG12">
            <v>0.33678731803318013</v>
          </cell>
          <cell r="AH12">
            <v>0.40695103589938936</v>
          </cell>
        </row>
        <row r="13">
          <cell r="A13">
            <v>10</v>
          </cell>
          <cell r="B13" t="str">
            <v>KACH-ALAK</v>
          </cell>
          <cell r="C13">
            <v>170.9948401833</v>
          </cell>
          <cell r="D13">
            <v>22.316536592319999</v>
          </cell>
          <cell r="E13">
            <v>27.350795898440001</v>
          </cell>
          <cell r="F13">
            <v>3.5638086814880001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0.15995100126483924</v>
          </cell>
          <cell r="L13">
            <v>0.15969362749211038</v>
          </cell>
          <cell r="M13">
            <v>665.57818218470004</v>
          </cell>
          <cell r="N13">
            <v>140.63654492927998</v>
          </cell>
          <cell r="O13">
            <v>103.88958142393</v>
          </cell>
          <cell r="P13">
            <v>21.582518354325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0.15608922318174834</v>
          </cell>
          <cell r="V13">
            <v>0.15346308717394838</v>
          </cell>
          <cell r="W13">
            <v>846.87407858660004</v>
          </cell>
          <cell r="X13">
            <v>164.29747236868999</v>
          </cell>
          <cell r="Y13">
            <v>141.32726677238</v>
          </cell>
          <cell r="Z13">
            <v>28.374674065339999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0.16688108698314361</v>
          </cell>
          <cell r="AF13">
            <v>0.17270304683486618</v>
          </cell>
          <cell r="AG13">
            <v>0</v>
          </cell>
          <cell r="AH13">
            <v>0</v>
          </cell>
        </row>
        <row r="14">
          <cell r="A14">
            <v>11</v>
          </cell>
          <cell r="B14" t="str">
            <v>LAKACH</v>
          </cell>
          <cell r="C14">
            <v>0</v>
          </cell>
          <cell r="D14">
            <v>428.49815382550003</v>
          </cell>
          <cell r="E14">
            <v>0</v>
          </cell>
          <cell r="F14">
            <v>308.63320019999998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0.7202672810713826</v>
          </cell>
          <cell r="M14">
            <v>0</v>
          </cell>
          <cell r="N14">
            <v>934.59358025100005</v>
          </cell>
          <cell r="O14">
            <v>0</v>
          </cell>
          <cell r="P14">
            <v>672.87210719999996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0.71996226104965266</v>
          </cell>
          <cell r="W14">
            <v>0</v>
          </cell>
          <cell r="X14">
            <v>1732.7445942659999</v>
          </cell>
          <cell r="Y14">
            <v>0</v>
          </cell>
          <cell r="Z14">
            <v>1301.8555953120001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0.7513257289159071</v>
          </cell>
          <cell r="AG14">
            <v>0</v>
          </cell>
          <cell r="AH14">
            <v>0.66890893882676128</v>
          </cell>
        </row>
        <row r="15">
          <cell r="A15">
            <v>12</v>
          </cell>
          <cell r="B15" t="str">
            <v>OCH - UECH - KAX</v>
          </cell>
          <cell r="C15">
            <v>649.02438460386998</v>
          </cell>
          <cell r="D15">
            <v>1372.3734925148601</v>
          </cell>
          <cell r="E15">
            <v>64.309126422100007</v>
          </cell>
          <cell r="F15">
            <v>123.813481789541</v>
          </cell>
          <cell r="G15">
            <v>250.85607149416001</v>
          </cell>
          <cell r="H15">
            <v>521.51619240605999</v>
          </cell>
          <cell r="I15">
            <v>0.38651255244788568</v>
          </cell>
          <cell r="J15">
            <v>0.38001039458317354</v>
          </cell>
          <cell r="K15">
            <v>0.4855983925913972</v>
          </cell>
          <cell r="L15">
            <v>0.47022889739224055</v>
          </cell>
          <cell r="M15">
            <v>649.02438460386998</v>
          </cell>
          <cell r="N15">
            <v>1372.3734925148601</v>
          </cell>
          <cell r="O15">
            <v>64.309126422100007</v>
          </cell>
          <cell r="P15">
            <v>123.813481789541</v>
          </cell>
          <cell r="Q15">
            <v>250.85607149416001</v>
          </cell>
          <cell r="R15">
            <v>521.51619240605999</v>
          </cell>
          <cell r="S15">
            <v>0.38651255244788568</v>
          </cell>
          <cell r="T15">
            <v>0.38001039458317354</v>
          </cell>
          <cell r="U15">
            <v>0.4855983925913972</v>
          </cell>
          <cell r="V15">
            <v>0.47022889739224055</v>
          </cell>
          <cell r="W15">
            <v>649.02438460386998</v>
          </cell>
          <cell r="X15">
            <v>1372.3734925148701</v>
          </cell>
          <cell r="Y15">
            <v>67.373926356487004</v>
          </cell>
          <cell r="Z15">
            <v>129.54298192687</v>
          </cell>
          <cell r="AA15">
            <v>250.85607149416001</v>
          </cell>
          <cell r="AB15">
            <v>521.51619240605999</v>
          </cell>
          <cell r="AC15">
            <v>0.38651255244788568</v>
          </cell>
          <cell r="AD15">
            <v>0.38001039458317082</v>
          </cell>
          <cell r="AE15">
            <v>0.49032055713111256</v>
          </cell>
          <cell r="AF15">
            <v>0.47440378139326056</v>
          </cell>
          <cell r="AG15">
            <v>0.46587012547872936</v>
          </cell>
          <cell r="AH15">
            <v>0.45134520287985885</v>
          </cell>
        </row>
        <row r="16">
          <cell r="A16">
            <v>13</v>
          </cell>
          <cell r="B16" t="str">
            <v>YAXCHÉ</v>
          </cell>
          <cell r="C16">
            <v>389.45573818785999</v>
          </cell>
          <cell r="D16">
            <v>251.1564299883</v>
          </cell>
          <cell r="E16">
            <v>85.418597653517992</v>
          </cell>
          <cell r="F16">
            <v>56.537621517665997</v>
          </cell>
          <cell r="G16">
            <v>12.26045195</v>
          </cell>
          <cell r="H16">
            <v>6.4483003560000007</v>
          </cell>
          <cell r="I16">
            <v>3.1480989359786972E-2</v>
          </cell>
          <cell r="J16">
            <v>2.5674438660799534E-2</v>
          </cell>
          <cell r="K16">
            <v>0.25080911648142412</v>
          </cell>
          <cell r="L16">
            <v>0.25078363264121956</v>
          </cell>
          <cell r="M16">
            <v>984.60556964105001</v>
          </cell>
          <cell r="N16">
            <v>606.96474684430996</v>
          </cell>
          <cell r="O16">
            <v>242.09565724279997</v>
          </cell>
          <cell r="P16">
            <v>153.16604787586999</v>
          </cell>
          <cell r="Q16">
            <v>12.26045195</v>
          </cell>
          <cell r="R16">
            <v>6.4483003560000007</v>
          </cell>
          <cell r="S16">
            <v>1.2452145638856885E-2</v>
          </cell>
          <cell r="T16">
            <v>1.0623846589980007E-2</v>
          </cell>
          <cell r="U16">
            <v>0.25833299854837161</v>
          </cell>
          <cell r="V16">
            <v>0.26297136540750699</v>
          </cell>
          <cell r="W16">
            <v>1757.8736507164999</v>
          </cell>
          <cell r="X16">
            <v>1134.31732322362</v>
          </cell>
          <cell r="Y16">
            <v>471.64491003059999</v>
          </cell>
          <cell r="Z16">
            <v>303.40259705955998</v>
          </cell>
          <cell r="AA16">
            <v>12.26045195</v>
          </cell>
          <cell r="AB16">
            <v>6.4483003560000007</v>
          </cell>
          <cell r="AC16">
            <v>6.9745922552526488E-3</v>
          </cell>
          <cell r="AD16">
            <v>5.684741142517824E-3</v>
          </cell>
          <cell r="AE16">
            <v>0.2752788073155103</v>
          </cell>
          <cell r="AF16">
            <v>0.27316068534948734</v>
          </cell>
          <cell r="AG16">
            <v>0.21924673047370494</v>
          </cell>
          <cell r="AH16">
            <v>0.20808902166503815</v>
          </cell>
        </row>
        <row r="17">
          <cell r="A17">
            <v>14</v>
          </cell>
          <cell r="B17" t="str">
            <v>CRUDO LIGERO MARINO</v>
          </cell>
          <cell r="C17">
            <v>1736.9706897200128</v>
          </cell>
          <cell r="D17">
            <v>5199.8994583678395</v>
          </cell>
          <cell r="E17">
            <v>351.95289645582096</v>
          </cell>
          <cell r="F17">
            <v>1728.9956731121313</v>
          </cell>
          <cell r="G17">
            <v>249.63145421999999</v>
          </cell>
          <cell r="H17">
            <v>644.73087502199985</v>
          </cell>
          <cell r="I17">
            <v>0.14371656107809094</v>
          </cell>
          <cell r="J17">
            <v>0.1239891040555561</v>
          </cell>
          <cell r="K17">
            <v>0.34634110652309968</v>
          </cell>
          <cell r="L17">
            <v>0.45649470093392991</v>
          </cell>
          <cell r="M17">
            <v>2612.7471466867146</v>
          </cell>
          <cell r="N17">
            <v>8179.9858835415689</v>
          </cell>
          <cell r="O17">
            <v>674.93627031034805</v>
          </cell>
          <cell r="P17">
            <v>3286.3302727827904</v>
          </cell>
          <cell r="Q17">
            <v>249.63145421999999</v>
          </cell>
          <cell r="R17">
            <v>644.73087502199985</v>
          </cell>
          <cell r="S17">
            <v>9.5543671164874666E-2</v>
          </cell>
          <cell r="T17">
            <v>7.8818091400282481E-2</v>
          </cell>
          <cell r="U17">
            <v>0.35386804486718659</v>
          </cell>
          <cell r="V17">
            <v>0.4805706518044523</v>
          </cell>
          <cell r="W17">
            <v>4741.658029672707</v>
          </cell>
          <cell r="X17">
            <v>14695.023126710492</v>
          </cell>
          <cell r="Y17">
            <v>1372.9039982582838</v>
          </cell>
          <cell r="Z17">
            <v>6611.5534472102299</v>
          </cell>
          <cell r="AA17">
            <v>249.63145421999999</v>
          </cell>
          <cell r="AB17">
            <v>644.73087502199985</v>
          </cell>
          <cell r="AC17">
            <v>5.2646448279871166E-2</v>
          </cell>
          <cell r="AD17">
            <v>4.3874097336403718E-2</v>
          </cell>
          <cell r="AE17">
            <v>0.34218736195749638</v>
          </cell>
          <cell r="AF17">
            <v>0.49379196341942488</v>
          </cell>
          <cell r="AG17">
            <v>0.39872329610658425</v>
          </cell>
          <cell r="AH17">
            <v>0.53358183463420383</v>
          </cell>
        </row>
        <row r="18">
          <cell r="A18">
            <v>15</v>
          </cell>
          <cell r="B18" t="str">
            <v>ARENQUE</v>
          </cell>
          <cell r="C18">
            <v>2010.9475375806769</v>
          </cell>
          <cell r="D18">
            <v>2638.3736312324058</v>
          </cell>
          <cell r="E18">
            <v>88.497271069307402</v>
          </cell>
          <cell r="F18">
            <v>218.00232232138939</v>
          </cell>
          <cell r="G18">
            <v>308.97603004493999</v>
          </cell>
          <cell r="H18">
            <v>654.13882350418703</v>
          </cell>
          <cell r="I18">
            <v>0.15364698694062487</v>
          </cell>
          <cell r="J18">
            <v>0.24793259596012315</v>
          </cell>
          <cell r="K18">
            <v>0.19765473424156957</v>
          </cell>
          <cell r="L18">
            <v>0.33056013579782184</v>
          </cell>
          <cell r="M18">
            <v>2077.7117620006775</v>
          </cell>
          <cell r="N18">
            <v>2726.595558783144</v>
          </cell>
          <cell r="O18">
            <v>109.16189514203739</v>
          </cell>
          <cell r="P18">
            <v>280.31251979434944</v>
          </cell>
          <cell r="Q18">
            <v>308.97603004493999</v>
          </cell>
          <cell r="R18">
            <v>654.13882350418703</v>
          </cell>
          <cell r="S18">
            <v>0.1487097660492713</v>
          </cell>
          <cell r="T18">
            <v>0.23991047054889339</v>
          </cell>
          <cell r="U18">
            <v>0.20124924584550774</v>
          </cell>
          <cell r="V18">
            <v>0.3427172542287768</v>
          </cell>
          <cell r="W18">
            <v>2805.1903721081676</v>
          </cell>
          <cell r="X18">
            <v>3697.0331682254646</v>
          </cell>
          <cell r="Y18">
            <v>141.41994332826039</v>
          </cell>
          <cell r="Z18">
            <v>343.8484533982712</v>
          </cell>
          <cell r="AA18">
            <v>308.97603004493999</v>
          </cell>
          <cell r="AB18">
            <v>654.13882350418703</v>
          </cell>
          <cell r="AC18">
            <v>0.11014440699535737</v>
          </cell>
          <cell r="AD18">
            <v>0.17693615224398068</v>
          </cell>
          <cell r="AE18">
            <v>0.16055807757343651</v>
          </cell>
          <cell r="AF18">
            <v>0.26994274367884052</v>
          </cell>
          <cell r="AG18">
            <v>0.20270522492465087</v>
          </cell>
          <cell r="AH18">
            <v>0.32122425369718954</v>
          </cell>
        </row>
        <row r="19">
          <cell r="A19">
            <v>16</v>
          </cell>
          <cell r="B19" t="str">
            <v>Explotación Sitio-Tenexcuila</v>
          </cell>
          <cell r="C19">
            <v>684.27637710094996</v>
          </cell>
          <cell r="D19">
            <v>262.546499848368</v>
          </cell>
          <cell r="E19">
            <v>21.862529925700002</v>
          </cell>
          <cell r="F19">
            <v>37.589065299700003</v>
          </cell>
          <cell r="G19">
            <v>1.6114094103999999</v>
          </cell>
          <cell r="H19">
            <v>1.0251211336599999</v>
          </cell>
          <cell r="I19">
            <v>2.3549101858915578E-3</v>
          </cell>
          <cell r="J19">
            <v>3.9045317086765655E-3</v>
          </cell>
          <cell r="K19">
            <v>3.4304763574553351E-2</v>
          </cell>
          <cell r="L19">
            <v>0.14707560929458732</v>
          </cell>
          <cell r="M19">
            <v>9751.3314979548013</v>
          </cell>
          <cell r="N19">
            <v>3812.1822087652999</v>
          </cell>
          <cell r="O19">
            <v>791.88958630419995</v>
          </cell>
          <cell r="P19">
            <v>1868.70956407364</v>
          </cell>
          <cell r="Q19">
            <v>1.6114094103999999</v>
          </cell>
          <cell r="R19">
            <v>1.0251211336599999</v>
          </cell>
          <cell r="S19">
            <v>1.6525019283140661E-4</v>
          </cell>
          <cell r="T19">
            <v>2.6890664651415467E-4</v>
          </cell>
          <cell r="U19">
            <v>8.137360481294531E-2</v>
          </cell>
          <cell r="V19">
            <v>0.49046309510291608</v>
          </cell>
          <cell r="W19">
            <v>23960.388609704998</v>
          </cell>
          <cell r="X19">
            <v>9647.3460471369999</v>
          </cell>
          <cell r="Y19">
            <v>2054.1988232015001</v>
          </cell>
          <cell r="Z19">
            <v>5419.6952088943399</v>
          </cell>
          <cell r="AA19">
            <v>1.6114094103999999</v>
          </cell>
          <cell r="AB19">
            <v>1.0251211336599999</v>
          </cell>
          <cell r="AC19">
            <v>6.7253058230754611E-5</v>
          </cell>
          <cell r="AD19">
            <v>1.0625939285802033E-4</v>
          </cell>
          <cell r="AE19">
            <v>8.5800371024834204E-2</v>
          </cell>
          <cell r="AF19">
            <v>0.56188720748093024</v>
          </cell>
          <cell r="AG19">
            <v>4.7967347793324705E-2</v>
          </cell>
          <cell r="AH19">
            <v>0.19590871585740613</v>
          </cell>
        </row>
        <row r="20">
          <cell r="A20">
            <v>17</v>
          </cell>
          <cell r="B20" t="str">
            <v>Explotación Soledad-Coyotes</v>
          </cell>
          <cell r="C20">
            <v>4697.2687844419006</v>
          </cell>
          <cell r="D20">
            <v>1268.739540779</v>
          </cell>
          <cell r="E20">
            <v>56.98039631935</v>
          </cell>
          <cell r="F20">
            <v>98.138343517590002</v>
          </cell>
          <cell r="G20">
            <v>44.658194834810004</v>
          </cell>
          <cell r="H20">
            <v>62.305800636246005</v>
          </cell>
          <cell r="I20">
            <v>9.5072683476672727E-3</v>
          </cell>
          <cell r="J20">
            <v>4.9108425042062254E-2</v>
          </cell>
          <cell r="K20">
            <v>2.1637806099323746E-2</v>
          </cell>
          <cell r="L20">
            <v>0.126459481238619</v>
          </cell>
          <cell r="M20">
            <v>10059.531708196</v>
          </cell>
          <cell r="N20">
            <v>3576.7172045049997</v>
          </cell>
          <cell r="O20">
            <v>537.09947259101</v>
          </cell>
          <cell r="P20">
            <v>1239.8275378347639</v>
          </cell>
          <cell r="Q20">
            <v>44.658194834810004</v>
          </cell>
          <cell r="R20">
            <v>62.305800636246005</v>
          </cell>
          <cell r="S20">
            <v>4.4393910303423718E-3</v>
          </cell>
          <cell r="T20">
            <v>1.741982859527437E-2</v>
          </cell>
          <cell r="U20">
            <v>5.7831486027508934E-2</v>
          </cell>
          <cell r="V20">
            <v>0.36405823105917562</v>
          </cell>
          <cell r="W20">
            <v>10533.488814340999</v>
          </cell>
          <cell r="X20">
            <v>3846.1148668861997</v>
          </cell>
          <cell r="Y20">
            <v>664.48632077640002</v>
          </cell>
          <cell r="Z20">
            <v>1594.807378665264</v>
          </cell>
          <cell r="AA20">
            <v>44.658194834810004</v>
          </cell>
          <cell r="AB20">
            <v>62.305800636246005</v>
          </cell>
          <cell r="AC20">
            <v>4.2396394605754301E-3</v>
          </cell>
          <cell r="AD20">
            <v>1.6199672342778609E-2</v>
          </cell>
          <cell r="AE20">
            <v>6.7322852675908582E-2</v>
          </cell>
          <cell r="AF20">
            <v>0.43085379315337574</v>
          </cell>
          <cell r="AG20">
            <v>2.3010523904031813E-2</v>
          </cell>
          <cell r="AH20">
            <v>0.10099006434763301</v>
          </cell>
        </row>
        <row r="21">
          <cell r="A21">
            <v>18</v>
          </cell>
          <cell r="B21" t="str">
            <v>Explotación Amatitlán-Agua Nacida</v>
          </cell>
          <cell r="C21">
            <v>731.52454447014986</v>
          </cell>
          <cell r="D21">
            <v>356.07703413146999</v>
          </cell>
          <cell r="E21">
            <v>24.214676907146</v>
          </cell>
          <cell r="F21">
            <v>41.636938193349998</v>
          </cell>
          <cell r="G21">
            <v>0.82467331699000002</v>
          </cell>
          <cell r="H21">
            <v>1.2870766706800001</v>
          </cell>
          <cell r="I21">
            <v>1.1273351293869692E-3</v>
          </cell>
          <cell r="J21">
            <v>3.6146017499257997E-3</v>
          </cell>
          <cell r="K21">
            <v>3.4228995340508009E-2</v>
          </cell>
          <cell r="L21">
            <v>0.12054699053739502</v>
          </cell>
          <cell r="M21">
            <v>13108.484641137</v>
          </cell>
          <cell r="N21">
            <v>6094.8600763535997</v>
          </cell>
          <cell r="O21">
            <v>1325.1660554587497</v>
          </cell>
          <cell r="P21">
            <v>2999.0462583673602</v>
          </cell>
          <cell r="Q21">
            <v>0.82467331699000002</v>
          </cell>
          <cell r="R21">
            <v>1.2870766706800001</v>
          </cell>
          <cell r="S21">
            <v>6.2911414977900128E-5</v>
          </cell>
          <cell r="T21">
            <v>2.1117411303230859E-4</v>
          </cell>
          <cell r="U21">
            <v>0.1011551498953983</v>
          </cell>
          <cell r="V21">
            <v>0.49227271790512767</v>
          </cell>
          <cell r="W21">
            <v>19592.188550033999</v>
          </cell>
          <cell r="X21">
            <v>9014.2264296140002</v>
          </cell>
          <cell r="Y21">
            <v>1797.0733823989501</v>
          </cell>
          <cell r="Z21">
            <v>4263.3053039241595</v>
          </cell>
          <cell r="AA21">
            <v>0.82467331699000002</v>
          </cell>
          <cell r="AB21">
            <v>1.2870766706800001</v>
          </cell>
          <cell r="AC21">
            <v>4.2091944699489372E-5</v>
          </cell>
          <cell r="AD21">
            <v>1.4278282010441069E-4</v>
          </cell>
          <cell r="AE21">
            <v>9.1766065395119931E-2</v>
          </cell>
          <cell r="AF21">
            <v>0.47309576854921032</v>
          </cell>
          <cell r="AG21">
            <v>5.7178803945409952E-2</v>
          </cell>
          <cell r="AH21">
            <v>0.19675793400463729</v>
          </cell>
        </row>
        <row r="22">
          <cell r="A22">
            <v>19</v>
          </cell>
          <cell r="B22" t="str">
            <v>Explotación Coyol-Humapa</v>
          </cell>
          <cell r="C22">
            <v>904.07492101130003</v>
          </cell>
          <cell r="D22">
            <v>371.31631107060002</v>
          </cell>
          <cell r="E22">
            <v>26.104364965359999</v>
          </cell>
          <cell r="F22">
            <v>47.046895555890003</v>
          </cell>
          <cell r="G22">
            <v>0.55439291310000005</v>
          </cell>
          <cell r="H22">
            <v>0.44058625872999996</v>
          </cell>
          <cell r="I22">
            <v>6.1321567517861795E-4</v>
          </cell>
          <cell r="J22">
            <v>1.1865523964182368E-3</v>
          </cell>
          <cell r="K22">
            <v>2.9487332585931548E-2</v>
          </cell>
          <cell r="L22">
            <v>0.12788956584670744</v>
          </cell>
          <cell r="M22">
            <v>13348.066963998001</v>
          </cell>
          <cell r="N22">
            <v>5146.2436840419996</v>
          </cell>
          <cell r="O22">
            <v>905.73723725290006</v>
          </cell>
          <cell r="P22">
            <v>2138.8195436250699</v>
          </cell>
          <cell r="Q22">
            <v>0.55439291310000005</v>
          </cell>
          <cell r="R22">
            <v>0.44058625872999996</v>
          </cell>
          <cell r="S22">
            <v>4.1533572958188757E-5</v>
          </cell>
          <cell r="T22">
            <v>8.5613174536646022E-5</v>
          </cell>
          <cell r="U22">
            <v>6.7896844734928449E-2</v>
          </cell>
          <cell r="V22">
            <v>0.41569351574186764</v>
          </cell>
          <cell r="W22">
            <v>17330.433116442</v>
          </cell>
          <cell r="X22">
            <v>6673.7193448389999</v>
          </cell>
          <cell r="Y22">
            <v>1599.0159813433002</v>
          </cell>
          <cell r="Z22">
            <v>4070.7794695830698</v>
          </cell>
          <cell r="AA22">
            <v>0.55439291310000005</v>
          </cell>
          <cell r="AB22">
            <v>0.44058625872999996</v>
          </cell>
          <cell r="AC22">
            <v>3.1989559024582465E-5</v>
          </cell>
          <cell r="AD22">
            <v>6.6018098149530269E-5</v>
          </cell>
          <cell r="AE22">
            <v>9.2298349585898734E-2</v>
          </cell>
          <cell r="AF22">
            <v>0.61003764849509357</v>
          </cell>
          <cell r="AG22">
            <v>5.1249809785806108E-2</v>
          </cell>
          <cell r="AH22">
            <v>0.21259984047226493</v>
          </cell>
        </row>
        <row r="23">
          <cell r="A23">
            <v>20</v>
          </cell>
          <cell r="B23" t="str">
            <v>Explotación Miquetla-Mihuapán</v>
          </cell>
          <cell r="C23">
            <v>819.72378018049994</v>
          </cell>
          <cell r="D23">
            <v>399.25808708474</v>
          </cell>
          <cell r="E23">
            <v>13.869331452560001</v>
          </cell>
          <cell r="F23">
            <v>24.223408176349999</v>
          </cell>
          <cell r="G23">
            <v>10.4845595638</v>
          </cell>
          <cell r="H23">
            <v>19.483278798600001</v>
          </cell>
          <cell r="I23">
            <v>1.2790356724177675E-2</v>
          </cell>
          <cell r="J23">
            <v>4.8798707975738008E-2</v>
          </cell>
          <cell r="K23">
            <v>2.9709874966659344E-2</v>
          </cell>
          <cell r="L23">
            <v>0.10946976000932834</v>
          </cell>
          <cell r="M23">
            <v>4478.0116325119998</v>
          </cell>
          <cell r="N23">
            <v>2024.3714227421001</v>
          </cell>
          <cell r="O23">
            <v>437.62526459169999</v>
          </cell>
          <cell r="P23">
            <v>928.95623857310011</v>
          </cell>
          <cell r="Q23">
            <v>10.4845595638</v>
          </cell>
          <cell r="R23">
            <v>19.483278798600001</v>
          </cell>
          <cell r="S23">
            <v>2.3413426369146228E-3</v>
          </cell>
          <cell r="T23">
            <v>9.6243597295050942E-3</v>
          </cell>
          <cell r="U23">
            <v>0.10006892811578671</v>
          </cell>
          <cell r="V23">
            <v>0.46851062345416689</v>
          </cell>
          <cell r="W23">
            <v>15190.721811407</v>
          </cell>
          <cell r="X23">
            <v>6795.3119777809998</v>
          </cell>
          <cell r="Y23">
            <v>1751.0369762226001</v>
          </cell>
          <cell r="Z23">
            <v>4422.0359470454005</v>
          </cell>
          <cell r="AA23">
            <v>10.4845595638</v>
          </cell>
          <cell r="AB23">
            <v>19.483278798600001</v>
          </cell>
          <cell r="AC23">
            <v>6.9019495544490493E-4</v>
          </cell>
          <cell r="AD23">
            <v>2.8671647250789272E-3</v>
          </cell>
          <cell r="AE23">
            <v>0.11596035775361513</v>
          </cell>
          <cell r="AF23">
            <v>0.6536152041829244</v>
          </cell>
          <cell r="AG23">
            <v>7.4870520015984252E-2</v>
          </cell>
          <cell r="AH23">
            <v>0.26632547404186774</v>
          </cell>
        </row>
        <row r="24">
          <cell r="A24">
            <v>21</v>
          </cell>
          <cell r="B24" t="str">
            <v>Explotación Agua Fría-Coapechaca</v>
          </cell>
          <cell r="C24">
            <v>5905.9040640550002</v>
          </cell>
          <cell r="D24">
            <v>1990.6813667441997</v>
          </cell>
          <cell r="E24">
            <v>80.224642154229997</v>
          </cell>
          <cell r="F24">
            <v>134.92863411041</v>
          </cell>
          <cell r="G24">
            <v>54.422827020900009</v>
          </cell>
          <cell r="H24">
            <v>95.673127818209991</v>
          </cell>
          <cell r="I24">
            <v>9.2149866355149077E-3</v>
          </cell>
          <cell r="J24">
            <v>4.8060492963113106E-2</v>
          </cell>
          <cell r="K24">
            <v>2.2798790450158601E-2</v>
          </cell>
          <cell r="L24">
            <v>0.11584061908700834</v>
          </cell>
          <cell r="M24">
            <v>12361.754084585002</v>
          </cell>
          <cell r="N24">
            <v>4109.0075234668002</v>
          </cell>
          <cell r="O24">
            <v>611.49363266809996</v>
          </cell>
          <cell r="P24">
            <v>1398.17310001494</v>
          </cell>
          <cell r="Q24">
            <v>54.422827020900009</v>
          </cell>
          <cell r="R24">
            <v>95.673127818209991</v>
          </cell>
          <cell r="S24">
            <v>4.4025165561871835E-3</v>
          </cell>
          <cell r="T24">
            <v>2.3283755814954035E-2</v>
          </cell>
          <cell r="U24">
            <v>5.3869091322516438E-2</v>
          </cell>
          <cell r="V24">
            <v>0.36355402595436981</v>
          </cell>
          <cell r="W24">
            <v>13637.366869703998</v>
          </cell>
          <cell r="X24">
            <v>4571.8835026372999</v>
          </cell>
          <cell r="Y24">
            <v>767.32515442429997</v>
          </cell>
          <cell r="Z24">
            <v>1828.8183132280399</v>
          </cell>
          <cell r="AA24">
            <v>54.422827020900009</v>
          </cell>
          <cell r="AB24">
            <v>95.673127818209991</v>
          </cell>
          <cell r="AC24">
            <v>3.9907137162821862E-3</v>
          </cell>
          <cell r="AD24">
            <v>2.0926414192973367E-2</v>
          </cell>
          <cell r="AE24">
            <v>6.0257085498722544E-2</v>
          </cell>
          <cell r="AF24">
            <v>0.42094061231789986</v>
          </cell>
          <cell r="AG24">
            <v>6.1940977128457857E-2</v>
          </cell>
          <cell r="AH24">
            <v>0.30024820367749278</v>
          </cell>
        </row>
        <row r="25">
          <cell r="A25">
            <v>22</v>
          </cell>
          <cell r="B25" t="str">
            <v>Explotación Tajín-Corralillo</v>
          </cell>
          <cell r="C25">
            <v>3636.4271363898001</v>
          </cell>
          <cell r="D25">
            <v>1302.8188565314001</v>
          </cell>
          <cell r="E25">
            <v>50.281908569470005</v>
          </cell>
          <cell r="F25">
            <v>96.093046973650004</v>
          </cell>
          <cell r="G25">
            <v>38.053307491400005</v>
          </cell>
          <cell r="H25">
            <v>67.206455016199996</v>
          </cell>
          <cell r="I25">
            <v>1.0464476824133168E-2</v>
          </cell>
          <cell r="J25">
            <v>5.1585417787956472E-2</v>
          </cell>
          <cell r="K25">
            <v>2.4291760221701601E-2</v>
          </cell>
          <cell r="L25">
            <v>0.12534321342616689</v>
          </cell>
          <cell r="M25">
            <v>9469.1488767320006</v>
          </cell>
          <cell r="N25">
            <v>3571.0868633350001</v>
          </cell>
          <cell r="O25">
            <v>553.09802775440005</v>
          </cell>
          <cell r="P25">
            <v>1291.7873911862</v>
          </cell>
          <cell r="Q25">
            <v>38.053307491400005</v>
          </cell>
          <cell r="R25">
            <v>67.206455016199996</v>
          </cell>
          <cell r="S25">
            <v>4.0186618656832219E-3</v>
          </cell>
          <cell r="T25">
            <v>1.8819608032003065E-2</v>
          </cell>
          <cell r="U25">
            <v>6.2429194317390288E-2</v>
          </cell>
          <cell r="V25">
            <v>0.38055468774939011</v>
          </cell>
          <cell r="W25">
            <v>12230.871992118999</v>
          </cell>
          <cell r="X25">
            <v>4594.7901702529998</v>
          </cell>
          <cell r="Y25">
            <v>774.00761091039999</v>
          </cell>
          <cell r="Z25">
            <v>1907.396152259</v>
          </cell>
          <cell r="AA25">
            <v>38.053307491400005</v>
          </cell>
          <cell r="AB25">
            <v>67.206455016199996</v>
          </cell>
          <cell r="AC25">
            <v>3.1112505728062376E-3</v>
          </cell>
          <cell r="AD25">
            <v>1.4626664662795571E-2</v>
          </cell>
          <cell r="AE25">
            <v>6.6394360019878723E-2</v>
          </cell>
          <cell r="AF25">
            <v>0.42974815695805185</v>
          </cell>
          <cell r="AG25">
            <v>0.13039073770667306</v>
          </cell>
          <cell r="AH25">
            <v>0.55496394539263461</v>
          </cell>
        </row>
        <row r="26">
          <cell r="A26">
            <v>23</v>
          </cell>
          <cell r="B26" t="str">
            <v>Explotación Presidente Alemán-Furbero</v>
          </cell>
          <cell r="C26">
            <v>3903.196665083</v>
          </cell>
          <cell r="D26">
            <v>1749.6078710475899</v>
          </cell>
          <cell r="E26">
            <v>84.757193870359998</v>
          </cell>
          <cell r="F26">
            <v>131.09123330449</v>
          </cell>
          <cell r="G26">
            <v>20.11723661808</v>
          </cell>
          <cell r="H26">
            <v>50.690464777040006</v>
          </cell>
          <cell r="I26">
            <v>5.1540412498410999E-3</v>
          </cell>
          <cell r="J26">
            <v>2.8972471841183896E-2</v>
          </cell>
          <cell r="K26">
            <v>2.6868856347060311E-2</v>
          </cell>
          <cell r="L26">
            <v>0.10389853697485193</v>
          </cell>
          <cell r="M26">
            <v>15541.443400021999</v>
          </cell>
          <cell r="N26">
            <v>6089.7761961779997</v>
          </cell>
          <cell r="O26">
            <v>992.39495145401997</v>
          </cell>
          <cell r="P26">
            <v>2288.4997524049595</v>
          </cell>
          <cell r="Q26">
            <v>20.11723661808</v>
          </cell>
          <cell r="R26">
            <v>50.690464777040006</v>
          </cell>
          <cell r="S26">
            <v>1.2944252409690289E-3</v>
          </cell>
          <cell r="T26">
            <v>8.3238633316038476E-3</v>
          </cell>
          <cell r="U26">
            <v>6.514917321454626E-2</v>
          </cell>
          <cell r="V26">
            <v>0.38411760002774764</v>
          </cell>
          <cell r="W26">
            <v>24814.162340101997</v>
          </cell>
          <cell r="X26">
            <v>9291.5199669149988</v>
          </cell>
          <cell r="Y26">
            <v>1992.5241271100199</v>
          </cell>
          <cell r="Z26">
            <v>5073.4184745389603</v>
          </cell>
          <cell r="AA26">
            <v>20.11723661808</v>
          </cell>
          <cell r="AB26">
            <v>50.690464777040006</v>
          </cell>
          <cell r="AC26">
            <v>8.1071592674997021E-4</v>
          </cell>
          <cell r="AD26">
            <v>5.4555621639448965E-3</v>
          </cell>
          <cell r="AE26">
            <v>8.110857566509444E-2</v>
          </cell>
          <cell r="AF26">
            <v>0.5514823147947584</v>
          </cell>
          <cell r="AG26">
            <v>6.8577622373001176E-2</v>
          </cell>
          <cell r="AH26">
            <v>0.28306056072453001</v>
          </cell>
        </row>
        <row r="27">
          <cell r="A27">
            <v>24</v>
          </cell>
          <cell r="B27" t="str">
            <v>LERMA - MALTA - TALISMÁN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244.87014313829999</v>
          </cell>
          <cell r="O27">
            <v>0</v>
          </cell>
          <cell r="P27">
            <v>155.49593832099998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0.63501387440761847</v>
          </cell>
          <cell r="W27">
            <v>0</v>
          </cell>
          <cell r="X27">
            <v>269.84340731675002</v>
          </cell>
          <cell r="Y27">
            <v>0</v>
          </cell>
          <cell r="Z27">
            <v>191.16617966839999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0.70843376004366709</v>
          </cell>
          <cell r="AG27">
            <v>0</v>
          </cell>
          <cell r="AH27">
            <v>0.61309883710570812</v>
          </cell>
        </row>
        <row r="28">
          <cell r="A28">
            <v>25</v>
          </cell>
          <cell r="B28" t="str">
            <v>POZA RICA</v>
          </cell>
          <cell r="C28">
            <v>13183.866279857179</v>
          </cell>
          <cell r="D28">
            <v>13312.923879970496</v>
          </cell>
          <cell r="E28">
            <v>106.77928863334262</v>
          </cell>
          <cell r="F28">
            <v>152.3203428821945</v>
          </cell>
          <cell r="G28">
            <v>3819.5249682643325</v>
          </cell>
          <cell r="H28">
            <v>3784.4236256243908</v>
          </cell>
          <cell r="I28">
            <v>0.28971205314028031</v>
          </cell>
          <cell r="J28">
            <v>0.28426690182748776</v>
          </cell>
          <cell r="K28">
            <v>0.29781129249592247</v>
          </cell>
          <cell r="L28">
            <v>0.29570844121098583</v>
          </cell>
          <cell r="M28">
            <v>13213.002360613173</v>
          </cell>
          <cell r="N28">
            <v>13398.389470112734</v>
          </cell>
          <cell r="O28">
            <v>298.68125235576525</v>
          </cell>
          <cell r="P28">
            <v>329.46947076905695</v>
          </cell>
          <cell r="Q28">
            <v>3819.5249682643325</v>
          </cell>
          <cell r="R28">
            <v>3784.4236256243908</v>
          </cell>
          <cell r="S28">
            <v>0.28907320713496648</v>
          </cell>
          <cell r="T28">
            <v>0.28245362131517054</v>
          </cell>
          <cell r="U28">
            <v>0.31167830809567687</v>
          </cell>
          <cell r="V28">
            <v>0.30704385072326412</v>
          </cell>
          <cell r="W28">
            <v>13258.889572986849</v>
          </cell>
          <cell r="X28">
            <v>23488.334573466553</v>
          </cell>
          <cell r="Y28">
            <v>409.31785897321635</v>
          </cell>
          <cell r="Z28">
            <v>476.47997401910641</v>
          </cell>
          <cell r="AA28">
            <v>3819.5249682643325</v>
          </cell>
          <cell r="AB28">
            <v>3784.4236256243908</v>
          </cell>
          <cell r="AC28">
            <v>0.28807276410583321</v>
          </cell>
          <cell r="AD28">
            <v>0.16111928301206338</v>
          </cell>
          <cell r="AE28">
            <v>0.31894396615635368</v>
          </cell>
          <cell r="AF28">
            <v>0.18140509648805836</v>
          </cell>
          <cell r="AG28">
            <v>0.3016511205769109</v>
          </cell>
          <cell r="AH28">
            <v>0.29763828216219457</v>
          </cell>
        </row>
        <row r="29">
          <cell r="A29">
            <v>26</v>
          </cell>
          <cell r="B29" t="str">
            <v>REINGENIERIA DEL SISTEMA DE RECUPERACION SECUNDARIA DEL CAMPO TAMAULIPAS-CONSTITUCIONES</v>
          </cell>
          <cell r="C29">
            <v>12363.428157557799</v>
          </cell>
          <cell r="D29">
            <v>26675.167374035023</v>
          </cell>
          <cell r="E29">
            <v>50.923889533242011</v>
          </cell>
          <cell r="F29">
            <v>36.697480864206049</v>
          </cell>
          <cell r="G29">
            <v>1287.7688426898908</v>
          </cell>
          <cell r="H29">
            <v>2903.5519864809207</v>
          </cell>
          <cell r="I29">
            <v>0.10415952810812218</v>
          </cell>
          <cell r="J29">
            <v>0.10884850114594481</v>
          </cell>
          <cell r="K29">
            <v>0.10827844147780211</v>
          </cell>
          <cell r="L29">
            <v>0.11022421813207051</v>
          </cell>
          <cell r="M29">
            <v>12417.6796074907</v>
          </cell>
          <cell r="N29">
            <v>26694.919111279105</v>
          </cell>
          <cell r="O29">
            <v>114.23512126897799</v>
          </cell>
          <cell r="P29">
            <v>50.175505341587744</v>
          </cell>
          <cell r="Q29">
            <v>1287.7688426898908</v>
          </cell>
          <cell r="R29">
            <v>2903.5519864809207</v>
          </cell>
          <cell r="S29">
            <v>0.10370446680820077</v>
          </cell>
          <cell r="T29">
            <v>0.10876796346066153</v>
          </cell>
          <cell r="U29">
            <v>0.11290386032452793</v>
          </cell>
          <cell r="V29">
            <v>0.11064755354791478</v>
          </cell>
          <cell r="W29">
            <v>12417.6796074907</v>
          </cell>
          <cell r="X29">
            <v>26694.919111279105</v>
          </cell>
          <cell r="Y29">
            <v>114.23512126897799</v>
          </cell>
          <cell r="Z29">
            <v>50.175505341587744</v>
          </cell>
          <cell r="AA29">
            <v>1287.7688426898908</v>
          </cell>
          <cell r="AB29">
            <v>2903.5519864809207</v>
          </cell>
          <cell r="AC29">
            <v>0.10370446680820077</v>
          </cell>
          <cell r="AD29">
            <v>0.10876796346066153</v>
          </cell>
          <cell r="AE29">
            <v>0.11290386032452793</v>
          </cell>
          <cell r="AF29">
            <v>0.11064755354791478</v>
          </cell>
          <cell r="AG29">
            <v>0.11206618198221484</v>
          </cell>
          <cell r="AH29">
            <v>0.11045054656993275</v>
          </cell>
        </row>
        <row r="30">
          <cell r="A30">
            <v>27</v>
          </cell>
          <cell r="B30" t="str">
            <v>BURGOS</v>
          </cell>
          <cell r="C30">
            <v>129.9963008835002</v>
          </cell>
          <cell r="D30">
            <v>17385.822921439558</v>
          </cell>
          <cell r="E30">
            <v>4.0865747080830531E-5</v>
          </cell>
          <cell r="F30">
            <v>1914.6261983056077</v>
          </cell>
          <cell r="G30">
            <v>33.312831937470001</v>
          </cell>
          <cell r="H30">
            <v>11003.550062786919</v>
          </cell>
          <cell r="I30">
            <v>0.25625984517301165</v>
          </cell>
          <cell r="J30">
            <v>0.63290360844626714</v>
          </cell>
          <cell r="K30">
            <v>0.25626015953385733</v>
          </cell>
          <cell r="L30">
            <v>0.74302932449417203</v>
          </cell>
          <cell r="M30">
            <v>138.58789775187319</v>
          </cell>
          <cell r="N30">
            <v>19823.849220417524</v>
          </cell>
          <cell r="O30">
            <v>4.0865747080830531E-5</v>
          </cell>
          <cell r="P30">
            <v>2917.3577485304563</v>
          </cell>
          <cell r="Q30">
            <v>33.312831937470001</v>
          </cell>
          <cell r="R30">
            <v>11003.550062786919</v>
          </cell>
          <cell r="S30">
            <v>0.24037331165173648</v>
          </cell>
          <cell r="T30">
            <v>0.55506627095679484</v>
          </cell>
          <cell r="U30">
            <v>0.24037360652414411</v>
          </cell>
          <cell r="V30">
            <v>0.70223031140589842</v>
          </cell>
          <cell r="W30">
            <v>142.25039693891321</v>
          </cell>
          <cell r="X30">
            <v>22665.212889678609</v>
          </cell>
          <cell r="Y30">
            <v>4.0865747080830531E-5</v>
          </cell>
          <cell r="Z30">
            <v>4260.8632696729301</v>
          </cell>
          <cell r="AA30">
            <v>33.312831937470001</v>
          </cell>
          <cell r="AB30">
            <v>11003.550062786919</v>
          </cell>
          <cell r="AC30">
            <v>0.23418445680524588</v>
          </cell>
          <cell r="AD30">
            <v>0.48548187552201494</v>
          </cell>
          <cell r="AE30">
            <v>0.23418474408561879</v>
          </cell>
          <cell r="AF30">
            <v>0.67347319465995525</v>
          </cell>
          <cell r="AG30">
            <v>0.24037331165173648</v>
          </cell>
          <cell r="AH30">
            <v>0.76975767385631511</v>
          </cell>
        </row>
        <row r="31">
          <cell r="A31">
            <v>28</v>
          </cell>
          <cell r="B31" t="str">
            <v>CUENCA DE VERACRUZ</v>
          </cell>
          <cell r="C31">
            <v>745.54021326587122</v>
          </cell>
          <cell r="D31">
            <v>5514.1746380088007</v>
          </cell>
          <cell r="E31">
            <v>9.0644072211862099</v>
          </cell>
          <cell r="F31">
            <v>900.98607257251501</v>
          </cell>
          <cell r="G31">
            <v>77.500675501364</v>
          </cell>
          <cell r="H31">
            <v>2644.3175984502632</v>
          </cell>
          <cell r="I31">
            <v>0.1039523745632297</v>
          </cell>
          <cell r="J31">
            <v>0.4795491205924412</v>
          </cell>
          <cell r="K31">
            <v>0.11611054800565099</v>
          </cell>
          <cell r="L31">
            <v>0.6429436685928045</v>
          </cell>
          <cell r="M31">
            <v>745.54021326587122</v>
          </cell>
          <cell r="N31">
            <v>5514.1746380088007</v>
          </cell>
          <cell r="O31">
            <v>14.542038516175209</v>
          </cell>
          <cell r="P31">
            <v>957.91332436560879</v>
          </cell>
          <cell r="Q31">
            <v>77.500675501364</v>
          </cell>
          <cell r="R31">
            <v>2644.3175984502632</v>
          </cell>
          <cell r="S31">
            <v>0.1039523745632297</v>
          </cell>
          <cell r="T31">
            <v>0.4795491205924412</v>
          </cell>
          <cell r="U31">
            <v>0.12345774564505664</v>
          </cell>
          <cell r="V31">
            <v>0.65326747143370445</v>
          </cell>
          <cell r="W31">
            <v>745.54021326587122</v>
          </cell>
          <cell r="X31">
            <v>5631.1278339774653</v>
          </cell>
          <cell r="Y31">
            <v>18.498397580945205</v>
          </cell>
          <cell r="Z31">
            <v>1080.7844959971198</v>
          </cell>
          <cell r="AA31">
            <v>77.500675501364</v>
          </cell>
          <cell r="AB31">
            <v>2644.3175984502632</v>
          </cell>
          <cell r="AC31">
            <v>0.1039523745632297</v>
          </cell>
          <cell r="AD31">
            <v>0.46958933918971041</v>
          </cell>
          <cell r="AE31">
            <v>0.12876444673826662</v>
          </cell>
          <cell r="AF31">
            <v>0.66151971759025252</v>
          </cell>
          <cell r="AG31">
            <v>0.12393569636788065</v>
          </cell>
          <cell r="AH31">
            <v>0.66264578805028973</v>
          </cell>
        </row>
        <row r="32">
          <cell r="A32">
            <v>29</v>
          </cell>
          <cell r="B32" t="str">
            <v>EVALUACIÓN DEL POTENCIAL PEG LANKAHUASA</v>
          </cell>
          <cell r="C32">
            <v>0</v>
          </cell>
          <cell r="D32">
            <v>513.06391588642998</v>
          </cell>
          <cell r="E32">
            <v>0</v>
          </cell>
          <cell r="F32">
            <v>33.438649017632997</v>
          </cell>
          <cell r="G32">
            <v>0</v>
          </cell>
          <cell r="H32">
            <v>93.146090235000003</v>
          </cell>
          <cell r="I32">
            <v>0</v>
          </cell>
          <cell r="J32">
            <v>0.18154870641033055</v>
          </cell>
          <cell r="K32">
            <v>0</v>
          </cell>
          <cell r="L32">
            <v>0.24672313786466588</v>
          </cell>
          <cell r="M32">
            <v>0</v>
          </cell>
          <cell r="N32">
            <v>1065.54841102668</v>
          </cell>
          <cell r="O32">
            <v>0</v>
          </cell>
          <cell r="P32">
            <v>255.184615270405</v>
          </cell>
          <cell r="Q32">
            <v>0</v>
          </cell>
          <cell r="R32">
            <v>93.146090235000003</v>
          </cell>
          <cell r="S32">
            <v>0</v>
          </cell>
          <cell r="T32">
            <v>8.7416103549205842E-2</v>
          </cell>
          <cell r="U32">
            <v>0</v>
          </cell>
          <cell r="V32">
            <v>0.32690274970217498</v>
          </cell>
          <cell r="W32">
            <v>0</v>
          </cell>
          <cell r="X32">
            <v>1181.0516362926801</v>
          </cell>
          <cell r="Y32">
            <v>0</v>
          </cell>
          <cell r="Z32">
            <v>329.682999317895</v>
          </cell>
          <cell r="AA32">
            <v>0</v>
          </cell>
          <cell r="AB32">
            <v>93.146090235000003</v>
          </cell>
          <cell r="AC32">
            <v>0</v>
          </cell>
          <cell r="AD32">
            <v>7.8867076910697567E-2</v>
          </cell>
          <cell r="AE32">
            <v>0</v>
          </cell>
          <cell r="AF32">
            <v>0.35801067164188949</v>
          </cell>
          <cell r="AG32">
            <v>0</v>
          </cell>
          <cell r="AH32">
            <v>0.34780868367858742</v>
          </cell>
        </row>
        <row r="33">
          <cell r="A33">
            <v>30</v>
          </cell>
          <cell r="B33" t="str">
            <v>BELLOTA - CHINCHORRO</v>
          </cell>
          <cell r="C33">
            <v>2118.504941003268</v>
          </cell>
          <cell r="D33">
            <v>4249.2745234185368</v>
          </cell>
          <cell r="E33">
            <v>192.67646900574957</v>
          </cell>
          <cell r="F33">
            <v>453.94193108392017</v>
          </cell>
          <cell r="G33">
            <v>623.9035815156999</v>
          </cell>
          <cell r="H33">
            <v>1007.0627629268</v>
          </cell>
          <cell r="I33">
            <v>0.29450182977634959</v>
          </cell>
          <cell r="J33">
            <v>0.23699639959166938</v>
          </cell>
          <cell r="K33">
            <v>0.3854510955894862</v>
          </cell>
          <cell r="L33">
            <v>0.34382450132578007</v>
          </cell>
          <cell r="M33">
            <v>2471.799916756795</v>
          </cell>
          <cell r="N33">
            <v>4843.5408520369047</v>
          </cell>
          <cell r="O33">
            <v>289.88260670639971</v>
          </cell>
          <cell r="P33">
            <v>656.93092484593012</v>
          </cell>
          <cell r="Q33">
            <v>623.9035815156999</v>
          </cell>
          <cell r="R33">
            <v>1007.0627629268</v>
          </cell>
          <cell r="S33">
            <v>0.25240861013310201</v>
          </cell>
          <cell r="T33">
            <v>0.20791870940931353</v>
          </cell>
          <cell r="U33">
            <v>0.36968452908642468</v>
          </cell>
          <cell r="V33">
            <v>0.3435490147818106</v>
          </cell>
          <cell r="W33">
            <v>2692.739889888715</v>
          </cell>
          <cell r="X33">
            <v>5188.2384569556953</v>
          </cell>
          <cell r="Y33">
            <v>327.9827640894996</v>
          </cell>
          <cell r="Z33">
            <v>702.27289812533013</v>
          </cell>
          <cell r="AA33">
            <v>623.9035815156999</v>
          </cell>
          <cell r="AB33">
            <v>1007.0627629268</v>
          </cell>
          <cell r="AC33">
            <v>0.23169842132114901</v>
          </cell>
          <cell r="AD33">
            <v>0.1941049493545666</v>
          </cell>
          <cell r="AE33">
            <v>0.35350103780151559</v>
          </cell>
          <cell r="AF33">
            <v>0.32946358869848813</v>
          </cell>
          <cell r="AG33">
            <v>0.33924253975052032</v>
          </cell>
          <cell r="AH33">
            <v>0.30975371298785709</v>
          </cell>
        </row>
        <row r="34">
          <cell r="A34">
            <v>31</v>
          </cell>
          <cell r="B34" t="str">
            <v>CACTUS - SITIO GRANDE</v>
          </cell>
          <cell r="C34">
            <v>4500.7047657214935</v>
          </cell>
          <cell r="D34">
            <v>8921.6833153885054</v>
          </cell>
          <cell r="E34">
            <v>53.273831889319482</v>
          </cell>
          <cell r="F34">
            <v>263.89607175250001</v>
          </cell>
          <cell r="G34">
            <v>951.88370383199981</v>
          </cell>
          <cell r="H34">
            <v>1710.4821369022002</v>
          </cell>
          <cell r="I34">
            <v>0.2114965885080459</v>
          </cell>
          <cell r="J34">
            <v>0.19172190677872264</v>
          </cell>
          <cell r="K34">
            <v>0.22333336400486731</v>
          </cell>
          <cell r="L34">
            <v>0.22130108622542199</v>
          </cell>
          <cell r="M34">
            <v>4682.3140762070298</v>
          </cell>
          <cell r="N34">
            <v>9530.6292331162367</v>
          </cell>
          <cell r="O34">
            <v>83.182730836129977</v>
          </cell>
          <cell r="P34">
            <v>419.95248247960006</v>
          </cell>
          <cell r="Q34">
            <v>951.88370383199981</v>
          </cell>
          <cell r="R34">
            <v>1710.4821369022002</v>
          </cell>
          <cell r="S34">
            <v>0.20329343319128343</v>
          </cell>
          <cell r="T34">
            <v>0.17947210987484008</v>
          </cell>
          <cell r="U34">
            <v>0.22105873673185955</v>
          </cell>
          <cell r="V34">
            <v>0.22353556803774752</v>
          </cell>
          <cell r="W34">
            <v>4755.9391066570834</v>
          </cell>
          <cell r="X34">
            <v>9642.9084758578774</v>
          </cell>
          <cell r="Y34">
            <v>188.86058492486771</v>
          </cell>
          <cell r="Z34">
            <v>646.20124825110929</v>
          </cell>
          <cell r="AA34">
            <v>951.88370383199981</v>
          </cell>
          <cell r="AB34">
            <v>1710.4821369022002</v>
          </cell>
          <cell r="AC34">
            <v>0.20014631863128968</v>
          </cell>
          <cell r="AD34">
            <v>0.17738238843442178</v>
          </cell>
          <cell r="AE34">
            <v>0.23985679025202841</v>
          </cell>
          <cell r="AF34">
            <v>0.2443954944769553</v>
          </cell>
          <cell r="AG34">
            <v>0.21909177110626643</v>
          </cell>
          <cell r="AH34">
            <v>0.2025740262976248</v>
          </cell>
        </row>
        <row r="35">
          <cell r="A35">
            <v>32</v>
          </cell>
          <cell r="B35" t="str">
            <v>CÁRDENAS</v>
          </cell>
          <cell r="C35">
            <v>1318.6190810986</v>
          </cell>
          <cell r="D35">
            <v>2466.7721929539998</v>
          </cell>
          <cell r="E35">
            <v>55.373995035210001</v>
          </cell>
          <cell r="F35">
            <v>163.95089875880001</v>
          </cell>
          <cell r="G35">
            <v>441.45300445240002</v>
          </cell>
          <cell r="H35">
            <v>877.70355586480002</v>
          </cell>
          <cell r="I35">
            <v>0.33478432913666467</v>
          </cell>
          <cell r="J35">
            <v>0.35581054398612127</v>
          </cell>
          <cell r="K35">
            <v>0.37677825735213949</v>
          </cell>
          <cell r="L35">
            <v>0.42227428118370425</v>
          </cell>
          <cell r="M35">
            <v>1318.6190810986</v>
          </cell>
          <cell r="N35">
            <v>2466.7721929539998</v>
          </cell>
          <cell r="O35">
            <v>55.373995035210001</v>
          </cell>
          <cell r="P35">
            <v>163.95089875880001</v>
          </cell>
          <cell r="Q35">
            <v>441.45300445240002</v>
          </cell>
          <cell r="R35">
            <v>877.70355586480002</v>
          </cell>
          <cell r="S35">
            <v>0.33478432913666467</v>
          </cell>
          <cell r="T35">
            <v>0.35581054398612127</v>
          </cell>
          <cell r="U35">
            <v>0.37677825735213949</v>
          </cell>
          <cell r="V35">
            <v>0.42227428118370425</v>
          </cell>
          <cell r="W35">
            <v>1318.6190810986</v>
          </cell>
          <cell r="X35">
            <v>2466.7721929539998</v>
          </cell>
          <cell r="Y35">
            <v>55.373995035210001</v>
          </cell>
          <cell r="Z35">
            <v>163.95089875880001</v>
          </cell>
          <cell r="AA35">
            <v>441.45300445240002</v>
          </cell>
          <cell r="AB35">
            <v>877.70355586480002</v>
          </cell>
          <cell r="AC35">
            <v>0.33478432913666467</v>
          </cell>
          <cell r="AD35">
            <v>0.35581054398612127</v>
          </cell>
          <cell r="AE35">
            <v>0.37677825735213949</v>
          </cell>
          <cell r="AF35">
            <v>0.42227428118370425</v>
          </cell>
          <cell r="AG35">
            <v>0.3725491550168662</v>
          </cell>
          <cell r="AH35">
            <v>0.39640655049456153</v>
          </cell>
        </row>
        <row r="36">
          <cell r="A36">
            <v>33</v>
          </cell>
          <cell r="B36" t="str">
            <v>CARMITO - ARTESA</v>
          </cell>
          <cell r="C36">
            <v>1229.4651106351819</v>
          </cell>
          <cell r="D36">
            <v>7548.0149362105303</v>
          </cell>
          <cell r="E36">
            <v>7.9126635396364149</v>
          </cell>
          <cell r="F36">
            <v>182.33178325396503</v>
          </cell>
          <cell r="G36">
            <v>401.01673391392001</v>
          </cell>
          <cell r="H36">
            <v>3759.6709057552116</v>
          </cell>
          <cell r="I36">
            <v>0.32617170706596271</v>
          </cell>
          <cell r="J36">
            <v>0.49810061817958573</v>
          </cell>
          <cell r="K36">
            <v>0.33260756561224425</v>
          </cell>
          <cell r="L36">
            <v>0.52225687446615643</v>
          </cell>
          <cell r="M36">
            <v>1323.434184240019</v>
          </cell>
          <cell r="N36">
            <v>7835.9688553450496</v>
          </cell>
          <cell r="O36">
            <v>17.351512808780033</v>
          </cell>
          <cell r="P36">
            <v>277.06514799355818</v>
          </cell>
          <cell r="Q36">
            <v>401.01673391392001</v>
          </cell>
          <cell r="R36">
            <v>3759.6709057552116</v>
          </cell>
          <cell r="S36">
            <v>0.30301222281348544</v>
          </cell>
          <cell r="T36">
            <v>0.47979656059897113</v>
          </cell>
          <cell r="U36">
            <v>0.31612319804399469</v>
          </cell>
          <cell r="V36">
            <v>0.51515468326488334</v>
          </cell>
          <cell r="W36">
            <v>1323.434184240019</v>
          </cell>
          <cell r="X36">
            <v>7835.9688553450496</v>
          </cell>
          <cell r="Y36">
            <v>17.362384309750034</v>
          </cell>
          <cell r="Z36">
            <v>277.11000092198117</v>
          </cell>
          <cell r="AA36">
            <v>401.01673391392001</v>
          </cell>
          <cell r="AB36">
            <v>3759.6709057552116</v>
          </cell>
          <cell r="AC36">
            <v>0.30301222281348544</v>
          </cell>
          <cell r="AD36">
            <v>0.47979656059897113</v>
          </cell>
          <cell r="AE36">
            <v>0.31613141265798866</v>
          </cell>
          <cell r="AF36">
            <v>0.5151604072448086</v>
          </cell>
          <cell r="AG36">
            <v>0.31356310639068308</v>
          </cell>
          <cell r="AH36">
            <v>0.50660164416649012</v>
          </cell>
        </row>
        <row r="37">
          <cell r="A37">
            <v>34</v>
          </cell>
          <cell r="B37" t="str">
            <v>COMPLEJO ANTONIO J. BERMÚDEZ</v>
          </cell>
          <cell r="C37">
            <v>17405.004851593603</v>
          </cell>
          <cell r="D37">
            <v>17774.78481893253</v>
          </cell>
          <cell r="E37">
            <v>1288.3615413667796</v>
          </cell>
          <cell r="F37">
            <v>2432.7685762425945</v>
          </cell>
          <cell r="G37">
            <v>4571.1507166418996</v>
          </cell>
          <cell r="H37">
            <v>6188.7507416127501</v>
          </cell>
          <cell r="I37">
            <v>0.2626342684543041</v>
          </cell>
          <cell r="J37">
            <v>0.34817584598947721</v>
          </cell>
          <cell r="K37">
            <v>0.33665674373381066</v>
          </cell>
          <cell r="L37">
            <v>0.48504212037899164</v>
          </cell>
          <cell r="M37">
            <v>18094.219926353093</v>
          </cell>
          <cell r="N37">
            <v>18091.605268842566</v>
          </cell>
          <cell r="O37">
            <v>1625.8294513626556</v>
          </cell>
          <cell r="P37">
            <v>2889.2510414848489</v>
          </cell>
          <cell r="Q37">
            <v>4571.1507166418996</v>
          </cell>
          <cell r="R37">
            <v>6188.7507416127501</v>
          </cell>
          <cell r="S37">
            <v>0.2526304386288743</v>
          </cell>
          <cell r="T37">
            <v>0.3420785856007505</v>
          </cell>
          <cell r="U37">
            <v>0.3424839641182344</v>
          </cell>
          <cell r="V37">
            <v>0.50177978394939726</v>
          </cell>
          <cell r="W37">
            <v>18877.894137563359</v>
          </cell>
          <cell r="X37">
            <v>18211.058514393477</v>
          </cell>
          <cell r="Y37">
            <v>1847.7902571137611</v>
          </cell>
          <cell r="Z37">
            <v>3020.3517378731058</v>
          </cell>
          <cell r="AA37">
            <v>4571.1507166418996</v>
          </cell>
          <cell r="AB37">
            <v>6188.7507416127501</v>
          </cell>
          <cell r="AC37">
            <v>0.24214304219167082</v>
          </cell>
          <cell r="AD37">
            <v>0.33983476230782228</v>
          </cell>
          <cell r="AE37">
            <v>0.3400242064597242</v>
          </cell>
          <cell r="AF37">
            <v>0.5056873806762664</v>
          </cell>
          <cell r="AG37">
            <v>0.28965124431856243</v>
          </cell>
          <cell r="AH37">
            <v>0.39804117073097384</v>
          </cell>
        </row>
        <row r="38">
          <cell r="A38">
            <v>35</v>
          </cell>
          <cell r="B38" t="str">
            <v>DESARROLLO DE CAMPOS PEG COSTERO TERRESTRE</v>
          </cell>
          <cell r="C38">
            <v>70.196780631509995</v>
          </cell>
          <cell r="D38">
            <v>391.06841577450001</v>
          </cell>
          <cell r="E38">
            <v>32.849709826000002</v>
          </cell>
          <cell r="F38">
            <v>237.05193083</v>
          </cell>
          <cell r="G38">
            <v>10.839022447999998</v>
          </cell>
          <cell r="H38">
            <v>80.045678873</v>
          </cell>
          <cell r="I38">
            <v>0.15440911036787017</v>
          </cell>
          <cell r="J38">
            <v>0.20468459135077882</v>
          </cell>
          <cell r="K38">
            <v>0.62237515568326451</v>
          </cell>
          <cell r="L38">
            <v>0.81084944964168759</v>
          </cell>
          <cell r="M38">
            <v>143.27640788162199</v>
          </cell>
          <cell r="N38">
            <v>882.37043756568005</v>
          </cell>
          <cell r="O38">
            <v>58.207730401230002</v>
          </cell>
          <cell r="P38">
            <v>462.38043319863999</v>
          </cell>
          <cell r="Q38">
            <v>10.839022447999998</v>
          </cell>
          <cell r="R38">
            <v>80.045678873</v>
          </cell>
          <cell r="S38">
            <v>7.5651132019972395E-2</v>
          </cell>
          <cell r="T38">
            <v>9.0716637213995199E-2</v>
          </cell>
          <cell r="U38">
            <v>0.48191292530364033</v>
          </cell>
          <cell r="V38">
            <v>0.61473740390499421</v>
          </cell>
          <cell r="W38">
            <v>173.41516522977201</v>
          </cell>
          <cell r="X38">
            <v>1137.7836354313799</v>
          </cell>
          <cell r="Y38">
            <v>73.260772314449994</v>
          </cell>
          <cell r="Z38">
            <v>627.42594833973999</v>
          </cell>
          <cell r="AA38">
            <v>10.839022447999998</v>
          </cell>
          <cell r="AB38">
            <v>80.045678873</v>
          </cell>
          <cell r="AC38">
            <v>6.2503313557603135E-2</v>
          </cell>
          <cell r="AD38">
            <v>7.035228525030722E-2</v>
          </cell>
          <cell r="AE38">
            <v>0.48496216954854698</v>
          </cell>
          <cell r="AF38">
            <v>0.62179803363449571</v>
          </cell>
          <cell r="AG38">
            <v>0.4500890509572284</v>
          </cell>
          <cell r="AH38">
            <v>0.67463454523167887</v>
          </cell>
        </row>
        <row r="39">
          <cell r="A39">
            <v>36</v>
          </cell>
          <cell r="B39" t="str">
            <v>DELTA DEL GRIJALVA</v>
          </cell>
          <cell r="C39">
            <v>2045.0400704648198</v>
          </cell>
          <cell r="D39">
            <v>6373.8831012520996</v>
          </cell>
          <cell r="E39">
            <v>154.54865041569016</v>
          </cell>
          <cell r="F39">
            <v>565.10713084740007</v>
          </cell>
          <cell r="G39">
            <v>529.64709550990005</v>
          </cell>
          <cell r="H39">
            <v>1893.3085997049998</v>
          </cell>
          <cell r="I39">
            <v>0.25899105995977667</v>
          </cell>
          <cell r="J39">
            <v>0.2970416259019677</v>
          </cell>
          <cell r="K39">
            <v>0.33456349135011254</v>
          </cell>
          <cell r="L39">
            <v>0.38570141489878651</v>
          </cell>
          <cell r="M39">
            <v>2354.130810522166</v>
          </cell>
          <cell r="N39">
            <v>7157.1492662468399</v>
          </cell>
          <cell r="O39">
            <v>234.80992599320015</v>
          </cell>
          <cell r="P39">
            <v>802.16813189887</v>
          </cell>
          <cell r="Q39">
            <v>529.64709550990005</v>
          </cell>
          <cell r="R39">
            <v>1893.3085997049998</v>
          </cell>
          <cell r="S39">
            <v>0.22498626378048206</v>
          </cell>
          <cell r="T39">
            <v>0.26453389880155981</v>
          </cell>
          <cell r="U39">
            <v>0.32473005241944786</v>
          </cell>
          <cell r="V39">
            <v>0.37661317814283329</v>
          </cell>
          <cell r="W39">
            <v>2565.3665604565663</v>
          </cell>
          <cell r="X39">
            <v>7839.3676091790403</v>
          </cell>
          <cell r="Y39">
            <v>321.10239272152023</v>
          </cell>
          <cell r="Z39">
            <v>1084.6058102873701</v>
          </cell>
          <cell r="AA39">
            <v>529.64709550990005</v>
          </cell>
          <cell r="AB39">
            <v>1893.3085997049998</v>
          </cell>
          <cell r="AC39">
            <v>0.20646059072962933</v>
          </cell>
          <cell r="AD39">
            <v>0.24151292477828734</v>
          </cell>
          <cell r="AE39">
            <v>0.33162882113814168</v>
          </cell>
          <cell r="AF39">
            <v>0.37986666252333395</v>
          </cell>
          <cell r="AG39">
            <v>0.34536623533233551</v>
          </cell>
          <cell r="AH39">
            <v>0.39627351536183308</v>
          </cell>
        </row>
        <row r="40">
          <cell r="A40">
            <v>37</v>
          </cell>
          <cell r="B40" t="str">
            <v>EL GOLPE - PUERTO CEIBA</v>
          </cell>
          <cell r="C40">
            <v>2601.8624357387498</v>
          </cell>
          <cell r="D40">
            <v>1718.8524333170631</v>
          </cell>
          <cell r="E40">
            <v>117.53506270548851</v>
          </cell>
          <cell r="F40">
            <v>83.528334429827851</v>
          </cell>
          <cell r="G40">
            <v>432.81640473519997</v>
          </cell>
          <cell r="H40">
            <v>359.29123358956008</v>
          </cell>
          <cell r="I40">
            <v>0.16634868884307863</v>
          </cell>
          <cell r="J40">
            <v>0.20902971460801631</v>
          </cell>
          <cell r="K40">
            <v>0.21152212349167743</v>
          </cell>
          <cell r="L40">
            <v>0.25762512210825983</v>
          </cell>
          <cell r="M40">
            <v>3218.2850764297</v>
          </cell>
          <cell r="N40">
            <v>2115.4788861439743</v>
          </cell>
          <cell r="O40">
            <v>190.2218847854455</v>
          </cell>
          <cell r="P40">
            <v>125.0285762326198</v>
          </cell>
          <cell r="Q40">
            <v>432.81640473519997</v>
          </cell>
          <cell r="R40">
            <v>359.29123358956008</v>
          </cell>
          <cell r="S40">
            <v>0.1344866580978456</v>
          </cell>
          <cell r="T40">
            <v>0.16983919619470389</v>
          </cell>
          <cell r="U40">
            <v>0.1935932568819638</v>
          </cell>
          <cell r="V40">
            <v>0.22894098021700524</v>
          </cell>
          <cell r="W40">
            <v>3238.7265200921802</v>
          </cell>
          <cell r="X40">
            <v>2127.3420994446292</v>
          </cell>
          <cell r="Y40">
            <v>194.84494628872349</v>
          </cell>
          <cell r="Z40">
            <v>127.82609432943981</v>
          </cell>
          <cell r="AA40">
            <v>432.81640473519997</v>
          </cell>
          <cell r="AB40">
            <v>359.29123358956008</v>
          </cell>
          <cell r="AC40">
            <v>0.13363783636874693</v>
          </cell>
          <cell r="AD40">
            <v>0.16889208072521941</v>
          </cell>
          <cell r="AE40">
            <v>0.19379881170271179</v>
          </cell>
          <cell r="AF40">
            <v>0.22897931087161219</v>
          </cell>
          <cell r="AG40">
            <v>0.16048291325023703</v>
          </cell>
          <cell r="AH40">
            <v>0.19945691557275294</v>
          </cell>
        </row>
        <row r="41">
          <cell r="A41">
            <v>38</v>
          </cell>
          <cell r="B41" t="str">
            <v>JUJO - TECOMINOACÁN</v>
          </cell>
          <cell r="C41">
            <v>4716.420876245591</v>
          </cell>
          <cell r="D41">
            <v>6727.22958165412</v>
          </cell>
          <cell r="E41">
            <v>558.78602238610995</v>
          </cell>
          <cell r="F41">
            <v>1295.4072684109899</v>
          </cell>
          <cell r="G41">
            <v>1415.9246989652002</v>
          </cell>
          <cell r="H41">
            <v>2217.1682574138003</v>
          </cell>
          <cell r="I41">
            <v>0.30021169359514788</v>
          </cell>
          <cell r="J41">
            <v>0.32958117907262408</v>
          </cell>
          <cell r="K41">
            <v>0.41868840232155818</v>
          </cell>
          <cell r="L41">
            <v>0.52214295397379662</v>
          </cell>
          <cell r="M41">
            <v>4849.5246049590223</v>
          </cell>
          <cell r="N41">
            <v>6978.7236193290364</v>
          </cell>
          <cell r="O41">
            <v>582.65355178973834</v>
          </cell>
          <cell r="P41">
            <v>1344.2089533275559</v>
          </cell>
          <cell r="Q41">
            <v>1415.9246989652002</v>
          </cell>
          <cell r="R41">
            <v>2217.1682574138003</v>
          </cell>
          <cell r="S41">
            <v>0.29197185586341912</v>
          </cell>
          <cell r="T41">
            <v>0.31770397831386937</v>
          </cell>
          <cell r="U41">
            <v>0.41211838552406438</v>
          </cell>
          <cell r="V41">
            <v>0.51031927971432711</v>
          </cell>
          <cell r="W41">
            <v>4849.5246049590223</v>
          </cell>
          <cell r="X41">
            <v>6978.7236193290364</v>
          </cell>
          <cell r="Y41">
            <v>582.65355178973834</v>
          </cell>
          <cell r="Z41">
            <v>1344.2089533275559</v>
          </cell>
          <cell r="AA41">
            <v>1415.9246989652002</v>
          </cell>
          <cell r="AB41">
            <v>2217.1682574138003</v>
          </cell>
          <cell r="AC41">
            <v>0.29197185586341912</v>
          </cell>
          <cell r="AD41">
            <v>0.31770397831386937</v>
          </cell>
          <cell r="AE41">
            <v>0.41211838552406438</v>
          </cell>
          <cell r="AF41">
            <v>0.51031927971432711</v>
          </cell>
          <cell r="AG41">
            <v>0.37269481984213426</v>
          </cell>
          <cell r="AH41">
            <v>0.40898094165938781</v>
          </cell>
        </row>
        <row r="42">
          <cell r="A42">
            <v>39</v>
          </cell>
          <cell r="B42" t="str">
            <v>SAN MANUEL</v>
          </cell>
          <cell r="C42">
            <v>1158.1164087767368</v>
          </cell>
          <cell r="D42">
            <v>7309.3936140428968</v>
          </cell>
          <cell r="E42">
            <v>72.125034656050033</v>
          </cell>
          <cell r="F42">
            <v>472.51939268270962</v>
          </cell>
          <cell r="G42">
            <v>344.30985430724002</v>
          </cell>
          <cell r="H42">
            <v>3841.8262453461998</v>
          </cell>
          <cell r="I42">
            <v>0.29730159394850308</v>
          </cell>
          <cell r="J42">
            <v>0.52560122606685677</v>
          </cell>
          <cell r="K42">
            <v>0.35957947388307054</v>
          </cell>
          <cell r="L42">
            <v>0.59024672439860615</v>
          </cell>
          <cell r="M42">
            <v>1164.4716032077747</v>
          </cell>
          <cell r="N42">
            <v>7394.4226283130629</v>
          </cell>
          <cell r="O42">
            <v>83.018538078600017</v>
          </cell>
          <cell r="P42">
            <v>548.27958477902007</v>
          </cell>
          <cell r="Q42">
            <v>344.30985430724002</v>
          </cell>
          <cell r="R42">
            <v>3841.8262453461998</v>
          </cell>
          <cell r="S42">
            <v>0.29567904735398293</v>
          </cell>
          <cell r="T42">
            <v>0.51955729858284561</v>
          </cell>
          <cell r="U42">
            <v>0.36697193062387851</v>
          </cell>
          <cell r="V42">
            <v>0.59370501941769083</v>
          </cell>
          <cell r="W42">
            <v>1233.0289047972178</v>
          </cell>
          <cell r="X42">
            <v>7544.4340670250722</v>
          </cell>
          <cell r="Y42">
            <v>109.01634252885002</v>
          </cell>
          <cell r="Z42">
            <v>614.18343833719007</v>
          </cell>
          <cell r="AA42">
            <v>344.30985430724002</v>
          </cell>
          <cell r="AB42">
            <v>3841.8262453461998</v>
          </cell>
          <cell r="AC42">
            <v>0.27923907782507718</v>
          </cell>
          <cell r="AD42">
            <v>0.50922656506972586</v>
          </cell>
          <cell r="AE42">
            <v>0.36765253034408257</v>
          </cell>
          <cell r="AF42">
            <v>0.5906353802148725</v>
          </cell>
          <cell r="AG42">
            <v>0.36051367259690437</v>
          </cell>
          <cell r="AH42">
            <v>0.58671645690556828</v>
          </cell>
        </row>
        <row r="43">
          <cell r="A43">
            <v>40</v>
          </cell>
          <cell r="B43" t="str">
            <v>CUENCA DE MACUSPANA</v>
          </cell>
          <cell r="C43">
            <v>181.10774224894678</v>
          </cell>
          <cell r="D43">
            <v>7553.9803647011249</v>
          </cell>
          <cell r="E43">
            <v>11.850099757081772</v>
          </cell>
          <cell r="F43">
            <v>330.81997316442136</v>
          </cell>
          <cell r="G43">
            <v>27.828198904979999</v>
          </cell>
          <cell r="H43">
            <v>5685.2036107025724</v>
          </cell>
          <cell r="I43">
            <v>0.15365549014866497</v>
          </cell>
          <cell r="J43">
            <v>0.75261032412380502</v>
          </cell>
          <cell r="K43">
            <v>0.21908670589864038</v>
          </cell>
          <cell r="L43">
            <v>0.79640445082160594</v>
          </cell>
          <cell r="M43">
            <v>244.20833421099186</v>
          </cell>
          <cell r="N43">
            <v>7881.9017820681383</v>
          </cell>
          <cell r="O43">
            <v>17.812159911172071</v>
          </cell>
          <cell r="P43">
            <v>496.31462759830919</v>
          </cell>
          <cell r="Q43">
            <v>27.828198904979999</v>
          </cell>
          <cell r="R43">
            <v>5685.2036107025724</v>
          </cell>
          <cell r="S43">
            <v>0.11395269942317737</v>
          </cell>
          <cell r="T43">
            <v>0.72129845916588264</v>
          </cell>
          <cell r="U43">
            <v>0.18689107791349813</v>
          </cell>
          <cell r="V43">
            <v>0.784267351867319</v>
          </cell>
          <cell r="W43">
            <v>246.25009744227674</v>
          </cell>
          <cell r="X43">
            <v>7932.4768449285721</v>
          </cell>
          <cell r="Y43">
            <v>18.020781880482069</v>
          </cell>
          <cell r="Z43">
            <v>526.21696584717927</v>
          </cell>
          <cell r="AA43">
            <v>27.828198904979999</v>
          </cell>
          <cell r="AB43">
            <v>5685.2036107025724</v>
          </cell>
          <cell r="AC43">
            <v>0.11300786961720161</v>
          </cell>
          <cell r="AD43">
            <v>0.71669967928582901</v>
          </cell>
          <cell r="AE43">
            <v>0.18618868078299738</v>
          </cell>
          <cell r="AF43">
            <v>0.78303671072432646</v>
          </cell>
          <cell r="AG43">
            <v>0.17081066884859195</v>
          </cell>
          <cell r="AH43">
            <v>0.77573620932615106</v>
          </cell>
        </row>
        <row r="44">
          <cell r="A44">
            <v>41</v>
          </cell>
          <cell r="B44" t="str">
            <v>n.d.</v>
          </cell>
          <cell r="C44">
            <v>2471.68969237595</v>
          </cell>
          <cell r="D44">
            <v>356.97124423510701</v>
          </cell>
          <cell r="E44">
            <v>189.21494927081901</v>
          </cell>
          <cell r="F44">
            <v>40.231307538201001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7.6552873871854527E-2</v>
          </cell>
          <cell r="L44">
            <v>0.11270181614882126</v>
          </cell>
          <cell r="M44">
            <v>5257.6712733838294</v>
          </cell>
          <cell r="N44">
            <v>1409.2545810746403</v>
          </cell>
          <cell r="O44">
            <v>432.77197835882805</v>
          </cell>
          <cell r="P44">
            <v>440.09264629128705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8.2312483199486267E-2</v>
          </cell>
          <cell r="V44">
            <v>0.31228753995299435</v>
          </cell>
          <cell r="W44">
            <v>8262.2564884049316</v>
          </cell>
          <cell r="X44">
            <v>2830.8700529315101</v>
          </cell>
          <cell r="Y44">
            <v>723.61012300989</v>
          </cell>
          <cell r="Z44">
            <v>1032.2105688927641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8.7580205725323157E-2</v>
          </cell>
          <cell r="AF44">
            <v>0.3646266164085693</v>
          </cell>
        </row>
        <row r="45">
          <cell r="A45">
            <v>42</v>
          </cell>
          <cell r="B45" t="str">
            <v>#N/A</v>
          </cell>
          <cell r="C45">
            <v>1756.8954909210754</v>
          </cell>
          <cell r="D45">
            <v>5353.6095532724812</v>
          </cell>
          <cell r="E45">
            <v>1.6787699471480389E-3</v>
          </cell>
          <cell r="F45">
            <v>6.6215417842532851</v>
          </cell>
          <cell r="G45">
            <v>548.7965450922951</v>
          </cell>
          <cell r="H45">
            <v>1567.1850320856304</v>
          </cell>
          <cell r="I45">
            <v>0.31236721132716971</v>
          </cell>
          <cell r="J45">
            <v>0.29273427889930131</v>
          </cell>
          <cell r="K45">
            <v>0.31236816685921803</v>
          </cell>
          <cell r="L45">
            <v>0.29397111578820101</v>
          </cell>
          <cell r="M45">
            <v>1766.2685443242419</v>
          </cell>
          <cell r="N45">
            <v>5372.0843406840304</v>
          </cell>
          <cell r="O45">
            <v>1.6787789407480156E-3</v>
          </cell>
          <cell r="P45">
            <v>15.637531922715683</v>
          </cell>
          <cell r="Q45">
            <v>548.7965450922951</v>
          </cell>
          <cell r="R45">
            <v>1567.1850320856304</v>
          </cell>
          <cell r="S45">
            <v>0.31070957293318024</v>
          </cell>
          <cell r="T45">
            <v>0.29172755539539424</v>
          </cell>
          <cell r="U45">
            <v>0.31071052339960065</v>
          </cell>
          <cell r="V45">
            <v>0.29463844266577621</v>
          </cell>
          <cell r="W45">
            <v>3490.7008431204918</v>
          </cell>
          <cell r="X45">
            <v>16831.329235472484</v>
          </cell>
          <cell r="Y45">
            <v>128.46816092662974</v>
          </cell>
          <cell r="Z45">
            <v>831.89335688530946</v>
          </cell>
          <cell r="AA45">
            <v>548.7965450922951</v>
          </cell>
          <cell r="AB45">
            <v>1567.1850320856304</v>
          </cell>
          <cell r="AC45">
            <v>0.15721672230201819</v>
          </cell>
          <cell r="AD45">
            <v>9.3111186297915524E-2</v>
          </cell>
          <cell r="AE45">
            <v>0.19401969302344682</v>
          </cell>
          <cell r="AF45">
            <v>0.14253647798147856</v>
          </cell>
        </row>
        <row r="46">
          <cell r="A46">
            <v>43</v>
          </cell>
          <cell r="B46" t="str">
            <v>Total general</v>
          </cell>
          <cell r="C46">
            <v>163443.45726582134</v>
          </cell>
          <cell r="D46">
            <v>191803.1784773187</v>
          </cell>
          <cell r="E46">
            <v>10419.600584844715</v>
          </cell>
          <cell r="F46">
            <v>16814.571057524488</v>
          </cell>
          <cell r="G46">
            <v>37800.931799737948</v>
          </cell>
          <cell r="H46">
            <v>64118.797802069952</v>
          </cell>
          <cell r="I46">
            <v>0.2312783419544242</v>
          </cell>
          <cell r="J46">
            <v>0.33429476148984777</v>
          </cell>
          <cell r="K46">
            <v>0.29502883254701168</v>
          </cell>
          <cell r="L46">
            <v>0.42196051964365677</v>
          </cell>
          <cell r="M46">
            <v>241920.2719829056</v>
          </cell>
          <cell r="N46">
            <v>232952.35717637793</v>
          </cell>
          <cell r="O46">
            <v>20440.119008510093</v>
          </cell>
          <cell r="P46">
            <v>37508.851345509414</v>
          </cell>
          <cell r="Q46">
            <v>37800.931799737948</v>
          </cell>
          <cell r="R46">
            <v>64118.797802069952</v>
          </cell>
          <cell r="S46">
            <v>0.15625367601442267</v>
          </cell>
          <cell r="T46">
            <v>0.27524425414387604</v>
          </cell>
          <cell r="U46">
            <v>0.24074481369780962</v>
          </cell>
          <cell r="V46">
            <v>0.43625937242881313</v>
          </cell>
          <cell r="W46">
            <v>304457.91656886414</v>
          </cell>
          <cell r="X46">
            <v>280688.29875030398</v>
          </cell>
          <cell r="Y46">
            <v>30497.288983241171</v>
          </cell>
          <cell r="Z46">
            <v>61236.041866992382</v>
          </cell>
          <cell r="AA46">
            <v>37800.931799737948</v>
          </cell>
          <cell r="AB46">
            <v>64118.797802069952</v>
          </cell>
          <cell r="AC46">
            <v>0.12415815041284335</v>
          </cell>
          <cell r="AD46">
            <v>0.22843416732205518</v>
          </cell>
          <cell r="AE46">
            <v>0.22432729472984819</v>
          </cell>
          <cell r="AF46">
            <v>0.44659802431086049</v>
          </cell>
        </row>
      </sheetData>
      <sheetData sheetId="7"/>
      <sheetData sheetId="8"/>
      <sheetData sheetId="9">
        <row r="5">
          <cell r="B5">
            <v>1</v>
          </cell>
          <cell r="C5" t="str">
            <v>Explotación Cantarell</v>
          </cell>
          <cell r="D5">
            <v>0</v>
          </cell>
          <cell r="E5">
            <v>10.777150803991512</v>
          </cell>
          <cell r="F5">
            <v>6.448762490611788</v>
          </cell>
          <cell r="G5">
            <v>17.225913294603298</v>
          </cell>
          <cell r="H5">
            <v>0</v>
          </cell>
          <cell r="I5">
            <v>3.8602551208585201</v>
          </cell>
          <cell r="J5">
            <v>6.2132918777517343</v>
          </cell>
          <cell r="K5">
            <v>10.073546998610254</v>
          </cell>
        </row>
        <row r="6">
          <cell r="B6">
            <v>2</v>
          </cell>
          <cell r="C6" t="str">
            <v>Explotación Ek-Balam</v>
          </cell>
          <cell r="D6">
            <v>0</v>
          </cell>
          <cell r="E6">
            <v>7.204021744523371</v>
          </cell>
          <cell r="F6">
            <v>2.5552185996084673</v>
          </cell>
          <cell r="G6">
            <v>9.7592403441318378</v>
          </cell>
          <cell r="H6">
            <v>0</v>
          </cell>
          <cell r="I6">
            <v>5.4598588156297625</v>
          </cell>
          <cell r="J6">
            <v>3.4059328566328615</v>
          </cell>
          <cell r="K6">
            <v>8.865791672262624</v>
          </cell>
        </row>
        <row r="7">
          <cell r="B7">
            <v>3</v>
          </cell>
          <cell r="C7" t="str">
            <v>Explotación Ku-Maloob-Zaap</v>
          </cell>
          <cell r="D7">
            <v>0</v>
          </cell>
          <cell r="E7">
            <v>5.1829245199033815</v>
          </cell>
          <cell r="F7">
            <v>10.737439151008052</v>
          </cell>
          <cell r="G7">
            <v>15.920363670911433</v>
          </cell>
          <cell r="H7">
            <v>0</v>
          </cell>
          <cell r="I7">
            <v>3.4790690576289469</v>
          </cell>
          <cell r="J7">
            <v>3.6932984916877638</v>
          </cell>
          <cell r="K7">
            <v>7.1723675493167107</v>
          </cell>
        </row>
        <row r="8">
          <cell r="B8">
            <v>4</v>
          </cell>
          <cell r="C8" t="str">
            <v>Explotación Ayin-Alux</v>
          </cell>
          <cell r="D8">
            <v>0</v>
          </cell>
          <cell r="E8">
            <v>6.2748509258421006</v>
          </cell>
          <cell r="F8">
            <v>2.0478165524320757</v>
          </cell>
          <cell r="G8">
            <v>8.3226674782741767</v>
          </cell>
          <cell r="H8">
            <v>0</v>
          </cell>
          <cell r="I8">
            <v>2.8768249012997194</v>
          </cell>
          <cell r="J8">
            <v>2.74685070166178</v>
          </cell>
          <cell r="K8">
            <v>5.6236756029614998</v>
          </cell>
        </row>
        <row r="9">
          <cell r="B9">
            <v>5</v>
          </cell>
          <cell r="C9" t="str">
            <v>Explotación Caan</v>
          </cell>
          <cell r="D9">
            <v>0</v>
          </cell>
          <cell r="E9">
            <v>10.748315868627481</v>
          </cell>
          <cell r="F9">
            <v>3.5994396008534015</v>
          </cell>
          <cell r="G9">
            <v>14.347755469480882</v>
          </cell>
          <cell r="H9">
            <v>0</v>
          </cell>
          <cell r="I9">
            <v>2.5691910666327127</v>
          </cell>
          <cell r="J9">
            <v>48.013163248964979</v>
          </cell>
          <cell r="K9">
            <v>50.582354315597691</v>
          </cell>
        </row>
        <row r="10">
          <cell r="B10">
            <v>6</v>
          </cell>
          <cell r="C10" t="str">
            <v>Explotación Chuc</v>
          </cell>
          <cell r="D10">
            <v>0</v>
          </cell>
          <cell r="E10">
            <v>8.3434317207914912</v>
          </cell>
          <cell r="F10">
            <v>4.3867454620265605</v>
          </cell>
          <cell r="G10">
            <v>12.730177182818052</v>
          </cell>
          <cell r="H10">
            <v>0</v>
          </cell>
          <cell r="I10">
            <v>5.7006656157266642</v>
          </cell>
          <cell r="J10">
            <v>4.9441649890165156</v>
          </cell>
          <cell r="K10">
            <v>10.644830604743179</v>
          </cell>
        </row>
        <row r="11">
          <cell r="B11">
            <v>7</v>
          </cell>
          <cell r="C11" t="str">
            <v>Explotación Coatzacoalcos-Marino</v>
          </cell>
          <cell r="D11">
            <v>0</v>
          </cell>
          <cell r="E11">
            <v>13.813150579505907</v>
          </cell>
          <cell r="F11">
            <v>1.7382693212241498</v>
          </cell>
          <cell r="G11">
            <v>15.551419900730055</v>
          </cell>
          <cell r="H11">
            <v>0</v>
          </cell>
          <cell r="I11">
            <v>6.9423415967836197</v>
          </cell>
          <cell r="J11">
            <v>3.0218167892411127</v>
          </cell>
          <cell r="K11">
            <v>9.9641583860247334</v>
          </cell>
        </row>
        <row r="12">
          <cell r="B12">
            <v>9</v>
          </cell>
          <cell r="C12" t="str">
            <v>Explotación Ixtal-Manik</v>
          </cell>
          <cell r="D12">
            <v>0</v>
          </cell>
          <cell r="E12">
            <v>6.010012954717376</v>
          </cell>
          <cell r="F12">
            <v>3.2594557832306865</v>
          </cell>
          <cell r="G12">
            <v>9.2694687379480634</v>
          </cell>
          <cell r="H12">
            <v>0</v>
          </cell>
          <cell r="I12">
            <v>1.7140534863260313</v>
          </cell>
          <cell r="J12">
            <v>2.8729318945512996</v>
          </cell>
          <cell r="K12">
            <v>4.5869853808773309</v>
          </cell>
        </row>
        <row r="13">
          <cell r="B13">
            <v>12</v>
          </cell>
          <cell r="C13" t="str">
            <v>Explotación Och-Uech-Kax</v>
          </cell>
          <cell r="D13">
            <v>0</v>
          </cell>
          <cell r="E13">
            <v>10.214183792388566</v>
          </cell>
          <cell r="F13">
            <v>2.1770779817543544</v>
          </cell>
          <cell r="G13">
            <v>12.391261774142919</v>
          </cell>
          <cell r="H13">
            <v>0</v>
          </cell>
          <cell r="I13">
            <v>2.0688638129922401</v>
          </cell>
          <cell r="J13">
            <v>3.027324021670585</v>
          </cell>
          <cell r="K13">
            <v>5.0961878346628247</v>
          </cell>
        </row>
        <row r="14">
          <cell r="B14">
            <v>13</v>
          </cell>
          <cell r="C14" t="str">
            <v>Explotación Yaxche</v>
          </cell>
          <cell r="D14">
            <v>0</v>
          </cell>
          <cell r="E14">
            <v>14.908286514676698</v>
          </cell>
          <cell r="F14">
            <v>2.0403451250785571</v>
          </cell>
          <cell r="G14">
            <v>16.948631639755256</v>
          </cell>
          <cell r="H14">
            <v>0</v>
          </cell>
          <cell r="I14">
            <v>4.7995510655432279</v>
          </cell>
          <cell r="J14">
            <v>2.8117660492565832</v>
          </cell>
          <cell r="K14">
            <v>7.6113171147998111</v>
          </cell>
        </row>
        <row r="15">
          <cell r="B15">
            <v>14</v>
          </cell>
          <cell r="C15" t="str">
            <v>Integral Crudo Ligero Marino</v>
          </cell>
          <cell r="D15">
            <v>0</v>
          </cell>
          <cell r="E15">
            <v>11.331422846225495</v>
          </cell>
          <cell r="F15">
            <v>2.8120937918941871</v>
          </cell>
          <cell r="G15">
            <v>14.143516638119685</v>
          </cell>
          <cell r="H15">
            <v>0</v>
          </cell>
          <cell r="I15">
            <v>3.7692297081953621</v>
          </cell>
          <cell r="J15">
            <v>4.1814277023750055</v>
          </cell>
          <cell r="K15">
            <v>7.9506574105703676</v>
          </cell>
        </row>
        <row r="16">
          <cell r="B16">
            <v>15</v>
          </cell>
          <cell r="C16" t="str">
            <v>Explotación Arenque</v>
          </cell>
          <cell r="D16">
            <v>0</v>
          </cell>
          <cell r="E16">
            <v>8.4777558528286949</v>
          </cell>
          <cell r="F16">
            <v>6.34225724752452</v>
          </cell>
          <cell r="G16">
            <v>14.820013100353215</v>
          </cell>
          <cell r="H16">
            <v>0</v>
          </cell>
          <cell r="I16">
            <v>3.062057129264486</v>
          </cell>
          <cell r="J16">
            <v>9.1675025504634764</v>
          </cell>
          <cell r="K16">
            <v>12.229559679727963</v>
          </cell>
        </row>
        <row r="17">
          <cell r="B17">
            <v>16</v>
          </cell>
          <cell r="C17" t="str">
            <v>Explotación ATG 1 Sitio-Tenexcuila</v>
          </cell>
          <cell r="D17">
            <v>0</v>
          </cell>
          <cell r="E17">
            <v>9.198029522249163</v>
          </cell>
          <cell r="F17">
            <v>7.0965876279344062</v>
          </cell>
          <cell r="G17">
            <v>16.294617150183569</v>
          </cell>
          <cell r="H17">
            <v>0</v>
          </cell>
          <cell r="I17">
            <v>6.2493509970240542</v>
          </cell>
          <cell r="J17">
            <v>9.6367400799475398</v>
          </cell>
          <cell r="K17">
            <v>15.886091076971594</v>
          </cell>
        </row>
        <row r="18">
          <cell r="B18">
            <v>17</v>
          </cell>
          <cell r="C18" t="str">
            <v>Explotación ATG 2 Soledad-Coyotes</v>
          </cell>
          <cell r="D18">
            <v>0</v>
          </cell>
          <cell r="E18">
            <v>15.00960377320807</v>
          </cell>
          <cell r="F18">
            <v>7.0965879973532369</v>
          </cell>
          <cell r="G18">
            <v>22.10619177056131</v>
          </cell>
          <cell r="H18">
            <v>0</v>
          </cell>
          <cell r="I18">
            <v>7.880818660782924</v>
          </cell>
          <cell r="J18">
            <v>10.82730207739246</v>
          </cell>
          <cell r="K18">
            <v>18.708120738175388</v>
          </cell>
        </row>
        <row r="19">
          <cell r="B19">
            <v>18</v>
          </cell>
          <cell r="C19" t="str">
            <v>Explotación ATG 3 Amatitlán-Agua Nacida</v>
          </cell>
          <cell r="D19">
            <v>0</v>
          </cell>
          <cell r="E19">
            <v>7.2991933156553221</v>
          </cell>
          <cell r="F19">
            <v>7.0965865024529116</v>
          </cell>
          <cell r="G19">
            <v>14.395779818108233</v>
          </cell>
          <cell r="H19">
            <v>0</v>
          </cell>
          <cell r="I19">
            <v>8.913245717080887</v>
          </cell>
          <cell r="J19">
            <v>10.19934966171931</v>
          </cell>
          <cell r="K19">
            <v>19.112595378800197</v>
          </cell>
        </row>
        <row r="20">
          <cell r="B20">
            <v>19</v>
          </cell>
          <cell r="C20" t="str">
            <v>Explotación ATG 4 Coyol-Humapa</v>
          </cell>
          <cell r="D20">
            <v>0</v>
          </cell>
          <cell r="E20">
            <v>13.797958587311188</v>
          </cell>
          <cell r="F20">
            <v>7.0965864969663039</v>
          </cell>
          <cell r="G20">
            <v>20.894545084277492</v>
          </cell>
          <cell r="H20">
            <v>0</v>
          </cell>
          <cell r="I20">
            <v>9.5372572233571447</v>
          </cell>
          <cell r="J20">
            <v>10.799178367526633</v>
          </cell>
          <cell r="K20">
            <v>20.336435590883781</v>
          </cell>
        </row>
        <row r="21">
          <cell r="B21">
            <v>20</v>
          </cell>
          <cell r="C21" t="str">
            <v>Explotación ATG 5 Miquetla-Mihuapán</v>
          </cell>
          <cell r="D21">
            <v>0</v>
          </cell>
          <cell r="E21">
            <v>6.9723572304780754</v>
          </cell>
          <cell r="F21">
            <v>7.0965880140061603</v>
          </cell>
          <cell r="G21">
            <v>14.068945244484235</v>
          </cell>
          <cell r="H21">
            <v>0</v>
          </cell>
          <cell r="I21">
            <v>7.1002636333310036</v>
          </cell>
          <cell r="J21">
            <v>10.22644010401536</v>
          </cell>
          <cell r="K21">
            <v>17.326703737346367</v>
          </cell>
        </row>
        <row r="22">
          <cell r="B22">
            <v>21</v>
          </cell>
          <cell r="C22" t="str">
            <v>Explotación ATG 6 Agua Fría-Coapechaca</v>
          </cell>
          <cell r="D22">
            <v>0</v>
          </cell>
          <cell r="E22">
            <v>10.135605467063311</v>
          </cell>
          <cell r="F22">
            <v>7.096580636422992</v>
          </cell>
          <cell r="G22">
            <v>17.232186103486303</v>
          </cell>
          <cell r="H22">
            <v>0</v>
          </cell>
          <cell r="I22">
            <v>7.6069950890348172</v>
          </cell>
          <cell r="J22">
            <v>13.697923322743012</v>
          </cell>
          <cell r="K22">
            <v>21.30491841177782</v>
          </cell>
        </row>
        <row r="23">
          <cell r="B23">
            <v>22</v>
          </cell>
          <cell r="C23" t="str">
            <v>Explotación ATG 7 Tajín-Corralillo</v>
          </cell>
          <cell r="D23">
            <v>0</v>
          </cell>
          <cell r="E23">
            <v>5.3072380562190329</v>
          </cell>
          <cell r="F23">
            <v>7.0965866357385172</v>
          </cell>
          <cell r="G23">
            <v>12.403824691957551</v>
          </cell>
          <cell r="H23">
            <v>0</v>
          </cell>
          <cell r="I23">
            <v>4.6504918073675965</v>
          </cell>
          <cell r="J23">
            <v>12.600333573148163</v>
          </cell>
          <cell r="K23">
            <v>17.25082538051576</v>
          </cell>
        </row>
        <row r="24">
          <cell r="B24">
            <v>23</v>
          </cell>
          <cell r="C24" t="str">
            <v>Explotación ATG 8 Presidente Alemán-Furbero</v>
          </cell>
          <cell r="D24">
            <v>0</v>
          </cell>
          <cell r="E24">
            <v>9.604379693780162</v>
          </cell>
          <cell r="F24">
            <v>7.0965853412615116</v>
          </cell>
          <cell r="G24">
            <v>16.700965035041673</v>
          </cell>
          <cell r="H24">
            <v>0</v>
          </cell>
          <cell r="I24">
            <v>5.9554571498619326</v>
          </cell>
          <cell r="J24">
            <v>11.801345010662173</v>
          </cell>
          <cell r="K24">
            <v>17.756802160524106</v>
          </cell>
        </row>
        <row r="25">
          <cell r="B25">
            <v>25</v>
          </cell>
          <cell r="C25" t="str">
            <v>Explotación Poza Rica</v>
          </cell>
          <cell r="D25">
            <v>0</v>
          </cell>
          <cell r="E25">
            <v>7.2494568646680371</v>
          </cell>
          <cell r="F25">
            <v>7.5135607704045411</v>
          </cell>
          <cell r="G25">
            <v>14.763017635072577</v>
          </cell>
          <cell r="H25">
            <v>0</v>
          </cell>
          <cell r="I25">
            <v>1.8549751098251803</v>
          </cell>
          <cell r="J25">
            <v>24.755807016732778</v>
          </cell>
          <cell r="K25">
            <v>26.610782126557954</v>
          </cell>
        </row>
        <row r="26">
          <cell r="B26">
            <v>26</v>
          </cell>
          <cell r="C26" t="str">
            <v>Explotación RSRSC Tamaulipas-Constituciones</v>
          </cell>
          <cell r="D26">
            <v>0</v>
          </cell>
          <cell r="E26">
            <v>9.8834757660261463</v>
          </cell>
          <cell r="F26">
            <v>5.015526322590496</v>
          </cell>
          <cell r="G26">
            <v>14.899002088616641</v>
          </cell>
          <cell r="H26">
            <v>0</v>
          </cell>
          <cell r="I26">
            <v>6.6667167099181741</v>
          </cell>
          <cell r="J26">
            <v>21.317005398514869</v>
          </cell>
          <cell r="K26">
            <v>27.983722108433039</v>
          </cell>
        </row>
        <row r="27">
          <cell r="B27">
            <v>30</v>
          </cell>
          <cell r="C27" t="str">
            <v>Explotación Bellota-Chinchorro</v>
          </cell>
          <cell r="D27">
            <v>0</v>
          </cell>
          <cell r="E27">
            <v>5.1091284375795967</v>
          </cell>
          <cell r="F27">
            <v>8.5781760222948957</v>
          </cell>
          <cell r="G27">
            <v>13.687304459874488</v>
          </cell>
          <cell r="H27">
            <v>0</v>
          </cell>
          <cell r="I27">
            <v>2.1879632277358847</v>
          </cell>
          <cell r="J27">
            <v>6.6289963643631182</v>
          </cell>
          <cell r="K27">
            <v>8.8169595920990069</v>
          </cell>
        </row>
        <row r="28">
          <cell r="B28">
            <v>31</v>
          </cell>
          <cell r="C28" t="str">
            <v>Explotación Cactus-Sitio Grande</v>
          </cell>
          <cell r="D28">
            <v>0</v>
          </cell>
          <cell r="E28">
            <v>8.0828568138714818</v>
          </cell>
          <cell r="F28">
            <v>16.600737369365206</v>
          </cell>
          <cell r="G28">
            <v>24.683594183236689</v>
          </cell>
          <cell r="H28">
            <v>0</v>
          </cell>
          <cell r="I28">
            <v>2.3196049895496307</v>
          </cell>
          <cell r="J28">
            <v>4.9450444763278805</v>
          </cell>
          <cell r="K28">
            <v>7.2646494658775129</v>
          </cell>
        </row>
        <row r="29">
          <cell r="B29">
            <v>32</v>
          </cell>
          <cell r="C29" t="str">
            <v>Explotación Cárdenas</v>
          </cell>
          <cell r="D29">
            <v>0</v>
          </cell>
          <cell r="E29">
            <v>5.2222130985523831</v>
          </cell>
          <cell r="F29">
            <v>18.048015511804614</v>
          </cell>
          <cell r="G29">
            <v>23.270228610356998</v>
          </cell>
          <cell r="H29">
            <v>0</v>
          </cell>
          <cell r="I29">
            <v>1.5133334096817894</v>
          </cell>
          <cell r="J29">
            <v>6.1976528062770484</v>
          </cell>
          <cell r="K29">
            <v>7.7109862159588376</v>
          </cell>
        </row>
        <row r="30">
          <cell r="B30">
            <v>33</v>
          </cell>
          <cell r="C30" t="str">
            <v>Explotación Carmito-Artesa</v>
          </cell>
          <cell r="D30">
            <v>0</v>
          </cell>
          <cell r="E30">
            <v>8.6958818705572956</v>
          </cell>
          <cell r="F30">
            <v>6.6244418672195744</v>
          </cell>
          <cell r="G30">
            <v>15.320323737776869</v>
          </cell>
          <cell r="H30">
            <v>0</v>
          </cell>
          <cell r="I30">
            <v>0.63857290618413165</v>
          </cell>
          <cell r="J30">
            <v>18.13910666435439</v>
          </cell>
          <cell r="K30">
            <v>18.777679570538524</v>
          </cell>
        </row>
        <row r="31">
          <cell r="B31">
            <v>34</v>
          </cell>
          <cell r="C31" t="str">
            <v>Explotación Complejo Antonio J. Bermúdez</v>
          </cell>
          <cell r="D31">
            <v>0</v>
          </cell>
          <cell r="E31">
            <v>7.0471645386687944</v>
          </cell>
          <cell r="F31">
            <v>11.735801997436047</v>
          </cell>
          <cell r="G31">
            <v>18.782966536104841</v>
          </cell>
          <cell r="H31">
            <v>0</v>
          </cell>
          <cell r="I31">
            <v>1.2309218642180972</v>
          </cell>
          <cell r="J31">
            <v>11.88518928075244</v>
          </cell>
          <cell r="K31">
            <v>13.116111144970533</v>
          </cell>
        </row>
        <row r="32">
          <cell r="B32">
            <v>35</v>
          </cell>
          <cell r="C32" t="str">
            <v>Explotación Costero Terrestre</v>
          </cell>
          <cell r="D32">
            <v>0</v>
          </cell>
          <cell r="E32">
            <v>4.7796449864943451</v>
          </cell>
          <cell r="F32">
            <v>5.5478856392761617</v>
          </cell>
          <cell r="G32">
            <v>10.327530625770507</v>
          </cell>
          <cell r="H32">
            <v>0</v>
          </cell>
          <cell r="I32">
            <v>3.4097105140785091</v>
          </cell>
          <cell r="J32">
            <v>6.898326344004504</v>
          </cell>
          <cell r="K32">
            <v>10.308036858083016</v>
          </cell>
        </row>
        <row r="33">
          <cell r="B33">
            <v>36</v>
          </cell>
          <cell r="C33" t="str">
            <v>Explotación Delta del Grijalva</v>
          </cell>
          <cell r="D33">
            <v>0</v>
          </cell>
          <cell r="E33">
            <v>3.0613968055201073</v>
          </cell>
          <cell r="F33">
            <v>2.9631366888311197</v>
          </cell>
          <cell r="G33">
            <v>6.0245334943512265</v>
          </cell>
          <cell r="H33">
            <v>0</v>
          </cell>
          <cell r="I33">
            <v>2.0416556737832585</v>
          </cell>
          <cell r="J33">
            <v>1.7189862139313634</v>
          </cell>
          <cell r="K33">
            <v>3.7606418877146206</v>
          </cell>
        </row>
        <row r="34">
          <cell r="B34">
            <v>37</v>
          </cell>
          <cell r="C34" t="str">
            <v>Explotación El Golpe-Puerto Ceiba</v>
          </cell>
          <cell r="D34">
            <v>0</v>
          </cell>
          <cell r="E34">
            <v>11.579632859111019</v>
          </cell>
          <cell r="F34">
            <v>3.3810118765068253</v>
          </cell>
          <cell r="G34">
            <v>14.960644735617846</v>
          </cell>
          <cell r="H34">
            <v>0</v>
          </cell>
          <cell r="I34">
            <v>2.8604693324055388</v>
          </cell>
          <cell r="J34">
            <v>5.9259508275833506</v>
          </cell>
          <cell r="K34">
            <v>8.7864201599888911</v>
          </cell>
        </row>
        <row r="35">
          <cell r="B35">
            <v>38</v>
          </cell>
          <cell r="C35" t="str">
            <v>Explotación Jujo-Tecominoacán</v>
          </cell>
          <cell r="D35">
            <v>0</v>
          </cell>
          <cell r="E35">
            <v>5.3376872867200627</v>
          </cell>
          <cell r="F35">
            <v>11.823162516610683</v>
          </cell>
          <cell r="G35">
            <v>17.160849803330745</v>
          </cell>
          <cell r="H35">
            <v>0</v>
          </cell>
          <cell r="I35">
            <v>0.94930643797427883</v>
          </cell>
          <cell r="J35">
            <v>9.3201107918467994</v>
          </cell>
          <cell r="K35">
            <v>10.269417229821077</v>
          </cell>
        </row>
        <row r="36">
          <cell r="B36">
            <v>41</v>
          </cell>
          <cell r="C36" t="str">
            <v>Exploración Área Perdido</v>
          </cell>
          <cell r="D36">
            <v>2.2780397116844697</v>
          </cell>
          <cell r="E36">
            <v>13.257843811085426</v>
          </cell>
          <cell r="F36">
            <v>6.3482558130103088</v>
          </cell>
          <cell r="G36">
            <v>21.884139335780205</v>
          </cell>
          <cell r="H36">
            <v>2.7241392606081192</v>
          </cell>
          <cell r="I36">
            <v>5.8726651971749302</v>
          </cell>
          <cell r="J36">
            <v>7.6209768200535386</v>
          </cell>
          <cell r="K36">
            <v>16.217781277836586</v>
          </cell>
        </row>
        <row r="37">
          <cell r="B37">
            <v>43</v>
          </cell>
          <cell r="C37" t="str">
            <v>Exploración Evaluación del Potencial Campeche Oriente Terciario</v>
          </cell>
          <cell r="D37">
            <v>4.8803367473615529</v>
          </cell>
          <cell r="E37">
            <v>7.7448409576964883</v>
          </cell>
          <cell r="F37">
            <v>1.5471181377029106</v>
          </cell>
          <cell r="G37">
            <v>14.172295842760951</v>
          </cell>
          <cell r="H37">
            <v>3.6105164438428043</v>
          </cell>
          <cell r="I37">
            <v>3.9253276912997324</v>
          </cell>
          <cell r="J37">
            <v>3.8376415282008636</v>
          </cell>
          <cell r="K37">
            <v>11.3734856633434</v>
          </cell>
        </row>
        <row r="38">
          <cell r="B38">
            <v>44</v>
          </cell>
          <cell r="C38" t="str">
            <v>Exploración Campeche Oriente</v>
          </cell>
          <cell r="D38">
            <v>3.3058140661690487</v>
          </cell>
          <cell r="E38">
            <v>5.6122740463049841</v>
          </cell>
          <cell r="F38">
            <v>2.1827498187048087</v>
          </cell>
          <cell r="G38">
            <v>11.100837931178843</v>
          </cell>
          <cell r="H38">
            <v>2.5077608594758458</v>
          </cell>
          <cell r="I38">
            <v>4.738094798426296</v>
          </cell>
          <cell r="J38">
            <v>4.0987547669743467</v>
          </cell>
          <cell r="K38">
            <v>11.344610424876489</v>
          </cell>
        </row>
        <row r="39">
          <cell r="B39">
            <v>45</v>
          </cell>
          <cell r="C39" t="str">
            <v>Exploración Evaluación del Potencial Campeche Poniente Terciario</v>
          </cell>
          <cell r="D39">
            <v>6.4487511141503839</v>
          </cell>
          <cell r="E39">
            <v>3.0034419888552883</v>
          </cell>
          <cell r="F39">
            <v>1.5227685800708446</v>
          </cell>
          <cell r="G39">
            <v>10.974961683076517</v>
          </cell>
          <cell r="H39">
            <v>6.8321790045227138</v>
          </cell>
          <cell r="I39">
            <v>3.4524381329477363</v>
          </cell>
          <cell r="J39">
            <v>3.8358911144124699</v>
          </cell>
          <cell r="K39">
            <v>14.120508251882919</v>
          </cell>
        </row>
        <row r="40">
          <cell r="B40">
            <v>46</v>
          </cell>
          <cell r="C40" t="str">
            <v>Exploración Campeche Poniente</v>
          </cell>
          <cell r="D40">
            <v>2.7958799546672832</v>
          </cell>
          <cell r="E40">
            <v>6.5262171803095859</v>
          </cell>
          <cell r="F40">
            <v>2.1827767069659529</v>
          </cell>
          <cell r="G40">
            <v>11.504873841942823</v>
          </cell>
          <cell r="H40">
            <v>2.3547516082744209</v>
          </cell>
          <cell r="I40">
            <v>3.5736368538341003</v>
          </cell>
          <cell r="J40">
            <v>4.098741180158755</v>
          </cell>
          <cell r="K40">
            <v>10.027129642267278</v>
          </cell>
        </row>
        <row r="41">
          <cell r="B41">
            <v>47</v>
          </cell>
          <cell r="C41" t="str">
            <v>Exploración Cazones</v>
          </cell>
          <cell r="D41">
            <v>3.231036105767688</v>
          </cell>
          <cell r="E41">
            <v>6.0178865833696786</v>
          </cell>
          <cell r="F41">
            <v>2.1452558377256574</v>
          </cell>
          <cell r="G41">
            <v>11.394178526863024</v>
          </cell>
          <cell r="H41">
            <v>3.3532133299773434</v>
          </cell>
          <cell r="I41">
            <v>4.0191646554750768</v>
          </cell>
          <cell r="J41">
            <v>4.0986222918275601</v>
          </cell>
          <cell r="K41">
            <v>11.471000277279979</v>
          </cell>
        </row>
        <row r="42">
          <cell r="B42">
            <v>48</v>
          </cell>
          <cell r="C42" t="str">
            <v>Exploración Coatzacoalcos</v>
          </cell>
          <cell r="D42">
            <v>2.6533331558884847</v>
          </cell>
          <cell r="E42">
            <v>6.6209835451715957</v>
          </cell>
          <cell r="F42">
            <v>2.1827729142667112</v>
          </cell>
          <cell r="G42">
            <v>11.457089615326792</v>
          </cell>
          <cell r="H42">
            <v>2.8680926793446231</v>
          </cell>
          <cell r="I42">
            <v>2.263594156176191</v>
          </cell>
          <cell r="J42">
            <v>4.0987365394344675</v>
          </cell>
          <cell r="K42">
            <v>9.2304233749552829</v>
          </cell>
        </row>
        <row r="43">
          <cell r="B43">
            <v>49</v>
          </cell>
          <cell r="C43" t="str">
            <v>Exploración Comalcalco</v>
          </cell>
          <cell r="D43">
            <v>1.7985635919648557</v>
          </cell>
          <cell r="E43">
            <v>3.36293512278163</v>
          </cell>
          <cell r="F43">
            <v>3.3660043527437056</v>
          </cell>
          <cell r="G43">
            <v>8.5275030674901924</v>
          </cell>
          <cell r="H43">
            <v>1.6498756494382458</v>
          </cell>
          <cell r="I43">
            <v>2.225280635294753</v>
          </cell>
          <cell r="J43">
            <v>5.4762124207911693</v>
          </cell>
          <cell r="K43">
            <v>9.3513687055241679</v>
          </cell>
        </row>
        <row r="44">
          <cell r="B44">
            <v>50</v>
          </cell>
          <cell r="C44" t="str">
            <v>Integral Crudo Ligero Marino (exploración)</v>
          </cell>
          <cell r="D44">
            <v>2.0929915893027653</v>
          </cell>
          <cell r="E44">
            <v>7.3315639603431846</v>
          </cell>
          <cell r="F44">
            <v>2.1705990989249511</v>
          </cell>
          <cell r="G44">
            <v>11.595154648570904</v>
          </cell>
          <cell r="H44">
            <v>2.2662023727425087</v>
          </cell>
          <cell r="I44">
            <v>4.1747760949398947</v>
          </cell>
          <cell r="J44">
            <v>4.0987196458883952</v>
          </cell>
          <cell r="K44">
            <v>10.539698113570799</v>
          </cell>
        </row>
        <row r="45">
          <cell r="B45">
            <v>53</v>
          </cell>
          <cell r="C45" t="str">
            <v>Exploración Cuichapa</v>
          </cell>
          <cell r="D45">
            <v>2.268827289300992</v>
          </cell>
          <cell r="E45">
            <v>3.4550494233188491</v>
          </cell>
          <cell r="F45">
            <v>3.8761344828777609</v>
          </cell>
          <cell r="G45">
            <v>9.6000111954976024</v>
          </cell>
          <cell r="H45">
            <v>2.4353601457934988</v>
          </cell>
          <cell r="I45">
            <v>1.3887548289207396</v>
          </cell>
          <cell r="J45">
            <v>5.4047168944344239</v>
          </cell>
          <cell r="K45">
            <v>9.2288318691486619</v>
          </cell>
        </row>
        <row r="46">
          <cell r="B46">
            <v>54</v>
          </cell>
          <cell r="C46" t="str">
            <v>Exploración Evaluación del Potencial Delta del Bravo</v>
          </cell>
          <cell r="D46">
            <v>2.4014331902515536</v>
          </cell>
          <cell r="E46">
            <v>8.2639741313295012</v>
          </cell>
          <cell r="F46">
            <v>1.5471969775363319</v>
          </cell>
          <cell r="G46">
            <v>12.212604299117388</v>
          </cell>
          <cell r="H46">
            <v>2.9426381193805637</v>
          </cell>
          <cell r="I46">
            <v>5.350622134762367</v>
          </cell>
          <cell r="J46">
            <v>3.5620989144310804</v>
          </cell>
          <cell r="K46">
            <v>11.855359168574008</v>
          </cell>
        </row>
        <row r="47">
          <cell r="B47">
            <v>55</v>
          </cell>
          <cell r="C47" t="str">
            <v>Exploración Golfo de México Sur</v>
          </cell>
          <cell r="D47">
            <v>2.9639681136984835</v>
          </cell>
          <cell r="E47">
            <v>13.402835360520861</v>
          </cell>
          <cell r="F47">
            <v>6.4099532808785886</v>
          </cell>
          <cell r="G47">
            <v>22.776756755097932</v>
          </cell>
          <cell r="H47">
            <v>10.960845524136694</v>
          </cell>
          <cell r="I47">
            <v>7.7330724645254802</v>
          </cell>
          <cell r="J47">
            <v>7.6210224502530455</v>
          </cell>
          <cell r="K47">
            <v>26.314940438915219</v>
          </cell>
        </row>
        <row r="48">
          <cell r="B48">
            <v>56</v>
          </cell>
          <cell r="C48" t="str">
            <v>Exploración Golfo de México B</v>
          </cell>
          <cell r="D48">
            <v>3.1570451183467476</v>
          </cell>
          <cell r="E48">
            <v>6.043923334480426</v>
          </cell>
          <cell r="F48">
            <v>6.5395377240915042</v>
          </cell>
          <cell r="G48">
            <v>15.740506176918679</v>
          </cell>
          <cell r="H48">
            <v>4.2708204182154601</v>
          </cell>
          <cell r="I48">
            <v>8.6103724408501243</v>
          </cell>
          <cell r="J48">
            <v>7.6206769508339693</v>
          </cell>
          <cell r="K48">
            <v>20.50186980989956</v>
          </cell>
        </row>
        <row r="49">
          <cell r="B49">
            <v>57</v>
          </cell>
          <cell r="C49" t="str">
            <v>Exploración Evaluación del Potencial Julivá</v>
          </cell>
          <cell r="D49">
            <v>1.9060014231102385</v>
          </cell>
          <cell r="E49">
            <v>3.6102867998267887</v>
          </cell>
          <cell r="F49">
            <v>2.1006757755851502</v>
          </cell>
          <cell r="G49">
            <v>7.6169639985221771</v>
          </cell>
          <cell r="H49">
            <v>1.300805895698564</v>
          </cell>
          <cell r="I49">
            <v>2.1144043764220162</v>
          </cell>
          <cell r="J49">
            <v>3.7733954113260917</v>
          </cell>
          <cell r="K49">
            <v>7.1886056834466725</v>
          </cell>
        </row>
        <row r="50">
          <cell r="B50">
            <v>58</v>
          </cell>
          <cell r="C50" t="str">
            <v>Exploración Evaluación del Potencial Lamprea</v>
          </cell>
          <cell r="D50">
            <v>6.3006815688778124</v>
          </cell>
          <cell r="E50">
            <v>5.49664238881698</v>
          </cell>
          <cell r="F50">
            <v>1.5471508450355151</v>
          </cell>
          <cell r="G50">
            <v>13.344474802730307</v>
          </cell>
          <cell r="H50">
            <v>8.2014884591994406</v>
          </cell>
          <cell r="I50">
            <v>2.78274362721961</v>
          </cell>
          <cell r="J50">
            <v>3.5621348907627812</v>
          </cell>
          <cell r="K50">
            <v>14.546366977181833</v>
          </cell>
        </row>
        <row r="51">
          <cell r="B51">
            <v>60</v>
          </cell>
          <cell r="C51" t="str">
            <v>Exploración Incorporación de Reservas Litoral de Tabasco Terrestre</v>
          </cell>
          <cell r="D51">
            <v>1.4111276254324181</v>
          </cell>
          <cell r="E51">
            <v>4.0437492481857147</v>
          </cell>
          <cell r="F51">
            <v>3.9034354566503233</v>
          </cell>
          <cell r="G51">
            <v>9.3583123302684577</v>
          </cell>
          <cell r="H51">
            <v>1.6223565306198477</v>
          </cell>
          <cell r="I51">
            <v>3.7640787884102145</v>
          </cell>
          <cell r="J51">
            <v>5.4048625755414736</v>
          </cell>
          <cell r="K51">
            <v>10.791297894571535</v>
          </cell>
        </row>
        <row r="52">
          <cell r="B52">
            <v>61</v>
          </cell>
          <cell r="C52" t="str">
            <v>Exploración Malpaso</v>
          </cell>
          <cell r="D52">
            <v>2.319354238263565</v>
          </cell>
          <cell r="E52">
            <v>2.742532462242842</v>
          </cell>
          <cell r="F52">
            <v>3.8108450337746413</v>
          </cell>
          <cell r="G52">
            <v>8.8727317342810483</v>
          </cell>
          <cell r="H52">
            <v>1.6821646943417263</v>
          </cell>
          <cell r="I52">
            <v>1.6477877383024888</v>
          </cell>
          <cell r="J52">
            <v>5.4049454580192986</v>
          </cell>
          <cell r="K52">
            <v>8.7348978906635129</v>
          </cell>
        </row>
        <row r="53">
          <cell r="B53">
            <v>63</v>
          </cell>
          <cell r="C53" t="str">
            <v>Exploración Progreso</v>
          </cell>
          <cell r="D53">
            <v>3.7509705813656926</v>
          </cell>
          <cell r="E53">
            <v>4.1904746112262652</v>
          </cell>
          <cell r="F53">
            <v>2.1827838054691311</v>
          </cell>
          <cell r="G53">
            <v>10.12422899806109</v>
          </cell>
          <cell r="H53">
            <v>3.4742013097584863</v>
          </cell>
          <cell r="I53">
            <v>2.0861361601012067</v>
          </cell>
          <cell r="J53">
            <v>4.0986702912891149</v>
          </cell>
          <cell r="K53">
            <v>9.6590077611488105</v>
          </cell>
        </row>
        <row r="54">
          <cell r="B54">
            <v>64</v>
          </cell>
          <cell r="C54" t="str">
            <v>Exploración Evaluación del Potencial Reforma Terciario</v>
          </cell>
          <cell r="D54">
            <v>2.4821683207271943</v>
          </cell>
          <cell r="E54">
            <v>3.7294461962766761</v>
          </cell>
          <cell r="F54">
            <v>3.8561304313970153</v>
          </cell>
          <cell r="G54">
            <v>10.067744948400886</v>
          </cell>
          <cell r="H54">
            <v>2.4698080808245235</v>
          </cell>
          <cell r="I54">
            <v>1.9263635010555282</v>
          </cell>
          <cell r="J54">
            <v>5.4049425166100287</v>
          </cell>
          <cell r="K54">
            <v>9.801114098490082</v>
          </cell>
        </row>
        <row r="55">
          <cell r="B55">
            <v>65</v>
          </cell>
          <cell r="C55" t="str">
            <v>Exploración Sardina</v>
          </cell>
          <cell r="D55">
            <v>3.8266277523248848</v>
          </cell>
          <cell r="E55">
            <v>4.2490539772724425</v>
          </cell>
          <cell r="F55">
            <v>2.1827105172214991</v>
          </cell>
          <cell r="G55">
            <v>10.258392246818826</v>
          </cell>
          <cell r="H55">
            <v>4.4499248048163915</v>
          </cell>
          <cell r="I55">
            <v>2.2886920191229025</v>
          </cell>
          <cell r="J55">
            <v>4.098585474208309</v>
          </cell>
          <cell r="K55">
            <v>10.837202298147606</v>
          </cell>
        </row>
        <row r="56">
          <cell r="B56">
            <v>66</v>
          </cell>
          <cell r="C56" t="str">
            <v>Exploración Incorporación de Reservas Simojovel</v>
          </cell>
          <cell r="D56">
            <v>2.5710080114647949</v>
          </cell>
          <cell r="E56">
            <v>2.7548623222777007</v>
          </cell>
          <cell r="F56">
            <v>3.8466817425372741</v>
          </cell>
          <cell r="G56">
            <v>9.1725520762797714</v>
          </cell>
          <cell r="H56">
            <v>2.0518903321312405</v>
          </cell>
          <cell r="I56">
            <v>1.241618787767395</v>
          </cell>
          <cell r="J56">
            <v>5.4047057698246004</v>
          </cell>
          <cell r="K56">
            <v>8.6982148897232356</v>
          </cell>
        </row>
        <row r="57">
          <cell r="B57">
            <v>67</v>
          </cell>
          <cell r="C57" t="str">
            <v>Exploración Tampico-Misantla-Sur de Burgos</v>
          </cell>
          <cell r="D57">
            <v>1.1981383470366869</v>
          </cell>
          <cell r="E57">
            <v>4.4018271340916684</v>
          </cell>
          <cell r="F57">
            <v>4.1082113802717943</v>
          </cell>
          <cell r="G57">
            <v>9.7081768614001493</v>
          </cell>
          <cell r="H57">
            <v>1.0076927545657868</v>
          </cell>
          <cell r="I57">
            <v>2.3724782433785654</v>
          </cell>
          <cell r="J57">
            <v>5.8661101754781777</v>
          </cell>
          <cell r="K57">
            <v>9.2462811734225276</v>
          </cell>
        </row>
        <row r="58">
          <cell r="D58" t="str">
            <v>usd/mpc</v>
          </cell>
          <cell r="E58" t="str">
            <v>usd/mpc</v>
          </cell>
          <cell r="F58" t="str">
            <v>usd/mpc</v>
          </cell>
          <cell r="G58" t="str">
            <v>usd/mpc</v>
          </cell>
          <cell r="H58" t="str">
            <v>usd/mpc</v>
          </cell>
          <cell r="I58" t="str">
            <v>usd/mpc</v>
          </cell>
          <cell r="J58" t="str">
            <v>usd/mpc</v>
          </cell>
          <cell r="K58" t="str">
            <v>usd/mpc</v>
          </cell>
        </row>
        <row r="59">
          <cell r="B59">
            <v>11</v>
          </cell>
          <cell r="C59" t="str">
            <v>Explotación Lakach</v>
          </cell>
          <cell r="D59">
            <v>0</v>
          </cell>
          <cell r="E59">
            <v>2.3559360097906685</v>
          </cell>
          <cell r="F59">
            <v>0.46866107222676534</v>
          </cell>
          <cell r="G59">
            <v>2.8245970820174335</v>
          </cell>
          <cell r="H59">
            <v>0</v>
          </cell>
          <cell r="I59">
            <v>1.9290990603661651</v>
          </cell>
          <cell r="J59">
            <v>0.58927784356010471</v>
          </cell>
          <cell r="K59">
            <v>2.5183769039262698</v>
          </cell>
        </row>
        <row r="60">
          <cell r="B60">
            <v>8</v>
          </cell>
          <cell r="C60" t="str">
            <v>Explotación Gas del Terciario</v>
          </cell>
          <cell r="D60">
            <v>0</v>
          </cell>
          <cell r="E60">
            <v>2.6741728754222813</v>
          </cell>
          <cell r="F60">
            <v>0.43304318222846339</v>
          </cell>
          <cell r="G60">
            <v>3.1072160576507448</v>
          </cell>
          <cell r="H60">
            <v>0</v>
          </cell>
          <cell r="I60">
            <v>1.2063380591782515</v>
          </cell>
          <cell r="J60">
            <v>0.56796323498141377</v>
          </cell>
          <cell r="K60">
            <v>1.7743012941596654</v>
          </cell>
        </row>
        <row r="61">
          <cell r="B61">
            <v>29</v>
          </cell>
          <cell r="C61" t="str">
            <v>Integral Lankahuasa</v>
          </cell>
          <cell r="D61">
            <v>0</v>
          </cell>
          <cell r="E61">
            <v>1.5453966521751317</v>
          </cell>
          <cell r="F61">
            <v>1.0709950816827138</v>
          </cell>
          <cell r="G61">
            <v>2.6163917338578453</v>
          </cell>
          <cell r="H61">
            <v>0</v>
          </cell>
          <cell r="I61">
            <v>1.0022201637500174</v>
          </cell>
          <cell r="J61">
            <v>0.91588815870380436</v>
          </cell>
          <cell r="K61">
            <v>1.918108322453822</v>
          </cell>
        </row>
        <row r="62">
          <cell r="B62">
            <v>27</v>
          </cell>
          <cell r="C62" t="str">
            <v>Integral Burgos</v>
          </cell>
          <cell r="D62">
            <v>0</v>
          </cell>
          <cell r="E62">
            <v>2.3211995875243798</v>
          </cell>
          <cell r="F62">
            <v>0.52659200234179682</v>
          </cell>
          <cell r="G62">
            <v>2.8477915898661768</v>
          </cell>
          <cell r="H62">
            <v>0</v>
          </cell>
          <cell r="I62">
            <v>0.63966015145056732</v>
          </cell>
          <cell r="J62">
            <v>1.3275477057287468</v>
          </cell>
          <cell r="K62">
            <v>1.9672078571793146</v>
          </cell>
        </row>
        <row r="63">
          <cell r="B63">
            <v>24</v>
          </cell>
          <cell r="C63" t="str">
            <v>Explotación Lerma-Malta-Talisman</v>
          </cell>
          <cell r="D63">
            <v>0</v>
          </cell>
          <cell r="E63">
            <v>1.4553879091650483</v>
          </cell>
          <cell r="F63">
            <v>0.93115191176348688</v>
          </cell>
          <cell r="G63">
            <v>2.3865398209285353</v>
          </cell>
          <cell r="H63">
            <v>0</v>
          </cell>
          <cell r="I63">
            <v>0.2241011984021305</v>
          </cell>
          <cell r="J63">
            <v>0.43940446071904132</v>
          </cell>
          <cell r="K63">
            <v>0.66350565912117176</v>
          </cell>
        </row>
        <row r="64">
          <cell r="B64">
            <v>28</v>
          </cell>
          <cell r="C64" t="str">
            <v>Integral Cuenca de Veracruz</v>
          </cell>
          <cell r="D64">
            <v>0</v>
          </cell>
          <cell r="E64">
            <v>1.1638213098247543</v>
          </cell>
          <cell r="F64">
            <v>0.45430124223152374</v>
          </cell>
          <cell r="G64">
            <v>1.6181225520562781</v>
          </cell>
          <cell r="H64">
            <v>0</v>
          </cell>
          <cell r="I64">
            <v>4.8640108953634076E-2</v>
          </cell>
          <cell r="J64">
            <v>0.46364904541728164</v>
          </cell>
          <cell r="K64">
            <v>0.51228915437091582</v>
          </cell>
        </row>
        <row r="65">
          <cell r="B65">
            <v>39</v>
          </cell>
          <cell r="C65" t="str">
            <v>Explotación San Manuel</v>
          </cell>
          <cell r="D65">
            <v>0</v>
          </cell>
          <cell r="E65">
            <v>1.3538711521602598</v>
          </cell>
          <cell r="F65">
            <v>3.5160068963756914</v>
          </cell>
          <cell r="G65">
            <v>4.8698780485359512</v>
          </cell>
          <cell r="H65">
            <v>0</v>
          </cell>
          <cell r="I65">
            <v>0.35433242193132047</v>
          </cell>
          <cell r="J65">
            <v>4.0070630715094593</v>
          </cell>
          <cell r="K65">
            <v>4.3613954934407797</v>
          </cell>
        </row>
        <row r="66">
          <cell r="B66">
            <v>40</v>
          </cell>
          <cell r="C66" t="str">
            <v>Integral Macuspana</v>
          </cell>
          <cell r="D66">
            <v>0</v>
          </cell>
          <cell r="E66">
            <v>2.1213742204041268</v>
          </cell>
          <cell r="F66">
            <v>2.6304905608089224</v>
          </cell>
          <cell r="G66">
            <v>4.7518647812130483</v>
          </cell>
          <cell r="H66">
            <v>0</v>
          </cell>
          <cell r="I66">
            <v>0.52894641527363717</v>
          </cell>
          <cell r="J66">
            <v>0.70137503956986658</v>
          </cell>
          <cell r="K66">
            <v>1.2303214548435035</v>
          </cell>
        </row>
        <row r="67">
          <cell r="B67">
            <v>59</v>
          </cell>
          <cell r="C67" t="str">
            <v>Integral Lankahuasa (exploración)</v>
          </cell>
          <cell r="D67">
            <v>0.74882644942412369</v>
          </cell>
          <cell r="E67">
            <v>1.3734136015513301</v>
          </cell>
          <cell r="F67">
            <v>0.33142349828533652</v>
          </cell>
          <cell r="G67">
            <v>2.4536635492607903</v>
          </cell>
          <cell r="H67">
            <v>0.52148608270922203</v>
          </cell>
          <cell r="I67">
            <v>0.73266172557953602</v>
          </cell>
          <cell r="J67">
            <v>0.71242865588732363</v>
          </cell>
          <cell r="K67">
            <v>1.9665764641760819</v>
          </cell>
        </row>
        <row r="68">
          <cell r="B68">
            <v>52</v>
          </cell>
          <cell r="C68" t="str">
            <v>Integral Cuenca de Veracruz (exploración)</v>
          </cell>
          <cell r="D68">
            <v>0.89101862102440266</v>
          </cell>
          <cell r="E68">
            <v>1.5696647578945173</v>
          </cell>
          <cell r="F68">
            <v>0.52378815003169998</v>
          </cell>
          <cell r="G68">
            <v>2.9844715289506198</v>
          </cell>
          <cell r="H68">
            <v>0.59177960139917418</v>
          </cell>
          <cell r="I68">
            <v>0.72044963280472574</v>
          </cell>
          <cell r="J68">
            <v>1.0241488855680996</v>
          </cell>
          <cell r="K68">
            <v>2.336378119772001</v>
          </cell>
        </row>
        <row r="69">
          <cell r="B69">
            <v>42</v>
          </cell>
          <cell r="C69" t="str">
            <v>Integral Burgos (exploración)</v>
          </cell>
          <cell r="D69">
            <v>0.66968588235973492</v>
          </cell>
          <cell r="E69">
            <v>1.2235030375783209</v>
          </cell>
          <cell r="F69">
            <v>0.84213003237363759</v>
          </cell>
          <cell r="G69">
            <v>2.7353189523116934</v>
          </cell>
          <cell r="H69">
            <v>0.33817501755188167</v>
          </cell>
          <cell r="I69">
            <v>0.60353366103984751</v>
          </cell>
          <cell r="J69">
            <v>1.1986822679024922</v>
          </cell>
          <cell r="K69">
            <v>2.1403909464942217</v>
          </cell>
        </row>
        <row r="70">
          <cell r="B70">
            <v>62</v>
          </cell>
          <cell r="C70" t="str">
            <v>Exploración Evaluación del Potencial Papaloapan B</v>
          </cell>
          <cell r="D70">
            <v>0.65652189703133079</v>
          </cell>
          <cell r="E70">
            <v>0.84674056854973789</v>
          </cell>
          <cell r="F70">
            <v>0.33228889083703811</v>
          </cell>
          <cell r="G70">
            <v>1.835551356418107</v>
          </cell>
          <cell r="H70">
            <v>0.37037614191932738</v>
          </cell>
          <cell r="I70">
            <v>0.46502764936857527</v>
          </cell>
          <cell r="J70">
            <v>0.75883929631410885</v>
          </cell>
          <cell r="K70">
            <v>1.5942430876020119</v>
          </cell>
        </row>
        <row r="71">
          <cell r="B71">
            <v>51</v>
          </cell>
          <cell r="C71" t="str">
            <v>Integral Macuspana (exploración)</v>
          </cell>
          <cell r="D71">
            <v>1.5224815252961565</v>
          </cell>
          <cell r="E71">
            <v>1.8329333558461691</v>
          </cell>
          <cell r="F71">
            <v>2.1295947615506288</v>
          </cell>
          <cell r="G71">
            <v>5.4850096426929538</v>
          </cell>
          <cell r="H71">
            <v>1.5878775157030485</v>
          </cell>
          <cell r="I71">
            <v>1.0441669123177004</v>
          </cell>
          <cell r="J71">
            <v>3.1053796521608126</v>
          </cell>
          <cell r="K71">
            <v>5.7374240801815599</v>
          </cell>
        </row>
      </sheetData>
      <sheetData sheetId="10">
        <row r="5">
          <cell r="A5">
            <v>101</v>
          </cell>
          <cell r="B5">
            <v>1</v>
          </cell>
          <cell r="C5">
            <v>1</v>
          </cell>
          <cell r="D5" t="str">
            <v>1P</v>
          </cell>
          <cell r="E5">
            <v>35333.168631737513</v>
          </cell>
          <cell r="F5">
            <v>17256.831558819977</v>
          </cell>
          <cell r="G5">
            <v>2369.72170005</v>
          </cell>
          <cell r="H5">
            <v>1366.1209390372003</v>
          </cell>
          <cell r="I5">
            <v>35333.199999999997</v>
          </cell>
          <cell r="J5">
            <v>17256.8</v>
          </cell>
          <cell r="K5">
            <v>44.5</v>
          </cell>
          <cell r="L5">
            <v>45.3</v>
          </cell>
          <cell r="M5">
            <v>2369.6999999999998</v>
          </cell>
          <cell r="N5">
            <v>1366.1</v>
          </cell>
          <cell r="P5">
            <v>38784.559999999998</v>
          </cell>
          <cell r="Q5">
            <v>2642.9199999999996</v>
          </cell>
        </row>
        <row r="6">
          <cell r="A6">
            <v>102</v>
          </cell>
          <cell r="B6">
            <v>1</v>
          </cell>
          <cell r="C6">
            <v>2</v>
          </cell>
          <cell r="D6" t="str">
            <v>2P</v>
          </cell>
          <cell r="E6">
            <v>35361.925563386627</v>
          </cell>
          <cell r="F6">
            <v>17289.583084211859</v>
          </cell>
          <cell r="G6">
            <v>3363.1807954659994</v>
          </cell>
          <cell r="H6">
            <v>1750.2723408378001</v>
          </cell>
          <cell r="I6">
            <v>35361.9</v>
          </cell>
          <cell r="J6">
            <v>17289.599999999999</v>
          </cell>
          <cell r="K6">
            <v>47.3</v>
          </cell>
          <cell r="L6">
            <v>47.4</v>
          </cell>
          <cell r="M6">
            <v>3363.2</v>
          </cell>
          <cell r="N6">
            <v>1750.3</v>
          </cell>
          <cell r="P6">
            <v>38819.82</v>
          </cell>
          <cell r="Q6">
            <v>3713.2599999999998</v>
          </cell>
        </row>
        <row r="7">
          <cell r="A7">
            <v>103</v>
          </cell>
          <cell r="B7">
            <v>1</v>
          </cell>
          <cell r="C7">
            <v>3</v>
          </cell>
          <cell r="D7" t="str">
            <v>3P</v>
          </cell>
          <cell r="E7">
            <v>35455.400546270022</v>
          </cell>
          <cell r="F7">
            <v>17389.871458597558</v>
          </cell>
          <cell r="G7">
            <v>4765.6617211060002</v>
          </cell>
          <cell r="H7">
            <v>2262.1498565197999</v>
          </cell>
          <cell r="I7">
            <v>35455.4</v>
          </cell>
          <cell r="J7">
            <v>17389.900000000001</v>
          </cell>
          <cell r="K7">
            <v>51.1</v>
          </cell>
          <cell r="L7">
            <v>50.2</v>
          </cell>
          <cell r="M7">
            <v>4765.7</v>
          </cell>
          <cell r="N7">
            <v>2262.1</v>
          </cell>
          <cell r="P7">
            <v>38933.380000000005</v>
          </cell>
          <cell r="Q7">
            <v>5218.12</v>
          </cell>
        </row>
        <row r="8">
          <cell r="A8">
            <v>201</v>
          </cell>
          <cell r="B8">
            <v>2</v>
          </cell>
          <cell r="C8">
            <v>1</v>
          </cell>
          <cell r="D8" t="str">
            <v>1P</v>
          </cell>
          <cell r="E8">
            <v>1627.9281110356901</v>
          </cell>
          <cell r="F8">
            <v>307.64298605307397</v>
          </cell>
          <cell r="G8">
            <v>171.89959642100001</v>
          </cell>
          <cell r="H8">
            <v>28.484313771500002</v>
          </cell>
          <cell r="I8">
            <v>1627.9</v>
          </cell>
          <cell r="J8">
            <v>307.60000000000002</v>
          </cell>
          <cell r="K8">
            <v>20.5</v>
          </cell>
          <cell r="L8">
            <v>20.100000000000001</v>
          </cell>
          <cell r="M8">
            <v>171.9</v>
          </cell>
          <cell r="N8">
            <v>28.5</v>
          </cell>
          <cell r="P8">
            <v>1689.42</v>
          </cell>
          <cell r="Q8">
            <v>177.6</v>
          </cell>
        </row>
        <row r="9">
          <cell r="A9">
            <v>202</v>
          </cell>
          <cell r="B9">
            <v>2</v>
          </cell>
          <cell r="C9">
            <v>2</v>
          </cell>
          <cell r="D9" t="str">
            <v>2P</v>
          </cell>
          <cell r="E9">
            <v>1892.358377694</v>
          </cell>
          <cell r="F9">
            <v>329.69647029237001</v>
          </cell>
          <cell r="G9">
            <v>350.13718196100001</v>
          </cell>
          <cell r="H9">
            <v>60.244704500699996</v>
          </cell>
          <cell r="I9">
            <v>1892.4</v>
          </cell>
          <cell r="J9">
            <v>329.7</v>
          </cell>
          <cell r="K9">
            <v>27</v>
          </cell>
          <cell r="L9">
            <v>28.4</v>
          </cell>
          <cell r="M9">
            <v>350.1</v>
          </cell>
          <cell r="N9">
            <v>60.2</v>
          </cell>
          <cell r="P9">
            <v>1958.3400000000001</v>
          </cell>
          <cell r="Q9">
            <v>362.14000000000004</v>
          </cell>
        </row>
        <row r="10">
          <cell r="A10">
            <v>203</v>
          </cell>
          <cell r="B10">
            <v>2</v>
          </cell>
          <cell r="C10">
            <v>3</v>
          </cell>
          <cell r="D10" t="str">
            <v>3P</v>
          </cell>
          <cell r="E10">
            <v>2305.9053250483998</v>
          </cell>
          <cell r="F10">
            <v>364.18628570173001</v>
          </cell>
          <cell r="G10">
            <v>350.13718196100001</v>
          </cell>
          <cell r="H10">
            <v>60.244704500699996</v>
          </cell>
          <cell r="I10">
            <v>2305.9</v>
          </cell>
          <cell r="J10">
            <v>364.2</v>
          </cell>
          <cell r="K10">
            <v>22.2</v>
          </cell>
          <cell r="L10">
            <v>25.7</v>
          </cell>
          <cell r="M10">
            <v>350.1</v>
          </cell>
          <cell r="N10">
            <v>60.2</v>
          </cell>
          <cell r="P10">
            <v>2378.7400000000002</v>
          </cell>
          <cell r="Q10">
            <v>362.14000000000004</v>
          </cell>
        </row>
        <row r="11">
          <cell r="A11">
            <v>301</v>
          </cell>
          <cell r="B11">
            <v>3</v>
          </cell>
          <cell r="C11">
            <v>1</v>
          </cell>
          <cell r="D11" t="str">
            <v>1P</v>
          </cell>
          <cell r="E11">
            <v>19063.399964303822</v>
          </cell>
          <cell r="F11">
            <v>6566.7714483796899</v>
          </cell>
          <cell r="G11">
            <v>3360.1425253277762</v>
          </cell>
          <cell r="H11">
            <v>1437.8899957613107</v>
          </cell>
          <cell r="I11">
            <v>19063.400000000001</v>
          </cell>
          <cell r="J11">
            <v>6566.8</v>
          </cell>
          <cell r="K11">
            <v>33.299999999999997</v>
          </cell>
          <cell r="L11">
            <v>43.7</v>
          </cell>
          <cell r="M11">
            <v>3360.1</v>
          </cell>
          <cell r="N11">
            <v>1437.9</v>
          </cell>
          <cell r="P11">
            <v>20376.760000000002</v>
          </cell>
          <cell r="Q11">
            <v>3647.68</v>
          </cell>
        </row>
        <row r="12">
          <cell r="A12">
            <v>302</v>
          </cell>
          <cell r="B12">
            <v>3</v>
          </cell>
          <cell r="C12">
            <v>2</v>
          </cell>
          <cell r="D12" t="str">
            <v>2P</v>
          </cell>
          <cell r="E12">
            <v>21833.280509044951</v>
          </cell>
          <cell r="F12">
            <v>7128.17055613913</v>
          </cell>
          <cell r="G12">
            <v>4310.5235941859992</v>
          </cell>
          <cell r="H12">
            <v>1785.81338193018</v>
          </cell>
          <cell r="I12">
            <v>21833.3</v>
          </cell>
          <cell r="J12">
            <v>7128.2</v>
          </cell>
          <cell r="K12">
            <v>33.299999999999997</v>
          </cell>
          <cell r="L12">
            <v>43.1</v>
          </cell>
          <cell r="M12">
            <v>4310.5</v>
          </cell>
          <cell r="N12">
            <v>1785.8</v>
          </cell>
          <cell r="P12">
            <v>23258.94</v>
          </cell>
          <cell r="Q12">
            <v>4667.66</v>
          </cell>
        </row>
        <row r="13">
          <cell r="A13">
            <v>303</v>
          </cell>
          <cell r="B13">
            <v>3</v>
          </cell>
          <cell r="C13">
            <v>3</v>
          </cell>
          <cell r="D13" t="str">
            <v>3P</v>
          </cell>
          <cell r="E13">
            <v>23246.618295410652</v>
          </cell>
          <cell r="F13">
            <v>7536.8914935861803</v>
          </cell>
          <cell r="G13">
            <v>5291.62976903663</v>
          </cell>
          <cell r="H13">
            <v>2052.1915736805472</v>
          </cell>
          <cell r="I13">
            <v>23246.6</v>
          </cell>
          <cell r="J13">
            <v>7536.9</v>
          </cell>
          <cell r="K13">
            <v>35.5</v>
          </cell>
          <cell r="L13">
            <v>45.2</v>
          </cell>
          <cell r="M13">
            <v>5291.6</v>
          </cell>
          <cell r="N13">
            <v>2052.1999999999998</v>
          </cell>
          <cell r="P13">
            <v>24753.98</v>
          </cell>
          <cell r="Q13">
            <v>5702.04</v>
          </cell>
        </row>
        <row r="14">
          <cell r="A14">
            <v>401</v>
          </cell>
          <cell r="B14">
            <v>4</v>
          </cell>
          <cell r="C14">
            <v>1</v>
          </cell>
          <cell r="D14" t="str">
            <v>1P</v>
          </cell>
          <cell r="E14">
            <v>439.1936041747</v>
          </cell>
          <cell r="F14">
            <v>119.751730334984</v>
          </cell>
          <cell r="G14">
            <v>77.616000169299994</v>
          </cell>
          <cell r="H14">
            <v>21.482252477599999</v>
          </cell>
          <cell r="I14">
            <v>439.2</v>
          </cell>
          <cell r="J14">
            <v>119.7</v>
          </cell>
          <cell r="K14">
            <v>17.7</v>
          </cell>
          <cell r="L14">
            <v>17.899999999999999</v>
          </cell>
          <cell r="M14">
            <v>77.599999999999994</v>
          </cell>
          <cell r="N14">
            <v>21.5</v>
          </cell>
          <cell r="P14">
            <v>463.14</v>
          </cell>
          <cell r="Q14">
            <v>81.899999999999991</v>
          </cell>
        </row>
        <row r="15">
          <cell r="A15">
            <v>402</v>
          </cell>
          <cell r="B15">
            <v>4</v>
          </cell>
          <cell r="C15">
            <v>2</v>
          </cell>
          <cell r="D15" t="str">
            <v>2P</v>
          </cell>
          <cell r="E15">
            <v>910.36620939110992</v>
          </cell>
          <cell r="F15">
            <v>224.35044085357001</v>
          </cell>
          <cell r="G15">
            <v>189.50149108939999</v>
          </cell>
          <cell r="H15">
            <v>48.300245261659008</v>
          </cell>
          <cell r="I15">
            <v>795</v>
          </cell>
          <cell r="J15">
            <v>210.5</v>
          </cell>
          <cell r="K15">
            <v>21.7</v>
          </cell>
          <cell r="L15">
            <v>22</v>
          </cell>
          <cell r="M15">
            <v>172.2</v>
          </cell>
          <cell r="N15">
            <v>46.23</v>
          </cell>
          <cell r="P15">
            <v>837.1</v>
          </cell>
          <cell r="Q15">
            <v>181.446</v>
          </cell>
        </row>
        <row r="16">
          <cell r="A16">
            <v>403</v>
          </cell>
          <cell r="B16">
            <v>4</v>
          </cell>
          <cell r="C16">
            <v>3</v>
          </cell>
          <cell r="D16" t="str">
            <v>3P</v>
          </cell>
          <cell r="E16">
            <v>1764.5981672119001</v>
          </cell>
          <cell r="F16">
            <v>367.41126727272001</v>
          </cell>
          <cell r="G16">
            <v>430.83818303442001</v>
          </cell>
          <cell r="H16">
            <v>97.668583063499995</v>
          </cell>
          <cell r="I16">
            <v>1131.2</v>
          </cell>
          <cell r="J16">
            <v>291.39999999999998</v>
          </cell>
          <cell r="K16">
            <v>29.7</v>
          </cell>
          <cell r="L16">
            <v>29.6</v>
          </cell>
          <cell r="M16">
            <v>335.82</v>
          </cell>
          <cell r="N16">
            <v>86.27</v>
          </cell>
          <cell r="P16">
            <v>1189.48</v>
          </cell>
          <cell r="Q16">
            <v>353.07400000000001</v>
          </cell>
        </row>
        <row r="17">
          <cell r="A17">
            <v>501</v>
          </cell>
          <cell r="B17">
            <v>5</v>
          </cell>
          <cell r="C17">
            <v>1</v>
          </cell>
          <cell r="D17" t="str">
            <v>1P</v>
          </cell>
          <cell r="E17">
            <v>8106.224007039199</v>
          </cell>
          <cell r="F17">
            <v>7480.4855106524301</v>
          </cell>
          <cell r="G17">
            <v>106.98497427970001</v>
          </cell>
          <cell r="H17">
            <v>361.52018544744004</v>
          </cell>
          <cell r="I17">
            <v>8106</v>
          </cell>
          <cell r="J17">
            <v>7480</v>
          </cell>
          <cell r="K17">
            <v>32</v>
          </cell>
          <cell r="L17">
            <v>47</v>
          </cell>
          <cell r="M17">
            <v>107</v>
          </cell>
          <cell r="N17">
            <v>362</v>
          </cell>
          <cell r="P17">
            <v>9602</v>
          </cell>
          <cell r="Q17">
            <v>179.4</v>
          </cell>
        </row>
        <row r="18">
          <cell r="A18">
            <v>502</v>
          </cell>
          <cell r="B18">
            <v>5</v>
          </cell>
          <cell r="C18">
            <v>2</v>
          </cell>
          <cell r="D18" t="str">
            <v>2P</v>
          </cell>
          <cell r="E18">
            <v>8116.8574990780598</v>
          </cell>
          <cell r="F18">
            <v>7486.2793814596407</v>
          </cell>
          <cell r="G18">
            <v>127.7962577583299</v>
          </cell>
          <cell r="H18">
            <v>395.41003020577</v>
          </cell>
          <cell r="I18">
            <v>8117</v>
          </cell>
          <cell r="J18">
            <v>7486</v>
          </cell>
          <cell r="K18">
            <v>32</v>
          </cell>
          <cell r="L18">
            <v>46</v>
          </cell>
          <cell r="M18">
            <v>128</v>
          </cell>
          <cell r="N18">
            <v>396</v>
          </cell>
          <cell r="P18">
            <v>9614.2000000000007</v>
          </cell>
          <cell r="Q18">
            <v>207.2</v>
          </cell>
        </row>
        <row r="19">
          <cell r="A19">
            <v>503</v>
          </cell>
          <cell r="B19">
            <v>5</v>
          </cell>
          <cell r="C19">
            <v>3</v>
          </cell>
          <cell r="D19" t="str">
            <v>3P</v>
          </cell>
          <cell r="E19">
            <v>8117.8762373556592</v>
          </cell>
          <cell r="F19">
            <v>7524.0110004526705</v>
          </cell>
          <cell r="G19">
            <v>128.4447510233986</v>
          </cell>
          <cell r="H19">
            <v>414.65073440667004</v>
          </cell>
          <cell r="I19">
            <v>8118</v>
          </cell>
          <cell r="J19">
            <v>7524</v>
          </cell>
          <cell r="K19">
            <v>32</v>
          </cell>
          <cell r="L19">
            <v>46</v>
          </cell>
          <cell r="M19">
            <v>129</v>
          </cell>
          <cell r="N19">
            <v>415</v>
          </cell>
          <cell r="P19">
            <v>9622.7999999999993</v>
          </cell>
          <cell r="Q19">
            <v>212</v>
          </cell>
        </row>
        <row r="20">
          <cell r="A20">
            <v>601</v>
          </cell>
          <cell r="B20">
            <v>6</v>
          </cell>
          <cell r="C20">
            <v>1</v>
          </cell>
          <cell r="D20" t="str">
            <v>1P</v>
          </cell>
          <cell r="E20">
            <v>5171.3283129845213</v>
          </cell>
          <cell r="F20">
            <v>5829.7757597990931</v>
          </cell>
          <cell r="G20">
            <v>224.37178789862102</v>
          </cell>
          <cell r="H20">
            <v>511.246262067153</v>
          </cell>
          <cell r="I20">
            <v>5171</v>
          </cell>
          <cell r="J20">
            <v>5830</v>
          </cell>
          <cell r="K20">
            <v>40.317501450396435</v>
          </cell>
          <cell r="L20">
            <v>41.596603773584896</v>
          </cell>
          <cell r="M20">
            <v>224.4</v>
          </cell>
          <cell r="N20">
            <v>511.2</v>
          </cell>
          <cell r="P20">
            <v>6337</v>
          </cell>
          <cell r="Q20">
            <v>326.64</v>
          </cell>
        </row>
        <row r="21">
          <cell r="A21">
            <v>602</v>
          </cell>
          <cell r="B21">
            <v>6</v>
          </cell>
          <cell r="C21">
            <v>2</v>
          </cell>
          <cell r="D21" t="str">
            <v>2P</v>
          </cell>
          <cell r="E21">
            <v>5777.2791045497615</v>
          </cell>
          <cell r="F21">
            <v>6680.6758027081642</v>
          </cell>
          <cell r="G21">
            <v>404.51842384320798</v>
          </cell>
          <cell r="H21">
            <v>810.26631280188474</v>
          </cell>
          <cell r="I21">
            <v>5777</v>
          </cell>
          <cell r="J21">
            <v>6681</v>
          </cell>
          <cell r="K21">
            <v>39.194131902371474</v>
          </cell>
          <cell r="L21">
            <v>40.767864092201755</v>
          </cell>
          <cell r="M21">
            <v>404.5</v>
          </cell>
          <cell r="N21">
            <v>810.3</v>
          </cell>
          <cell r="P21">
            <v>7113.2</v>
          </cell>
          <cell r="Q21">
            <v>566.55999999999995</v>
          </cell>
        </row>
        <row r="22">
          <cell r="A22">
            <v>603</v>
          </cell>
          <cell r="B22">
            <v>6</v>
          </cell>
          <cell r="C22">
            <v>3</v>
          </cell>
          <cell r="D22" t="str">
            <v>3P</v>
          </cell>
          <cell r="E22">
            <v>6025.4627876141312</v>
          </cell>
          <cell r="F22">
            <v>6898.5300662304644</v>
          </cell>
          <cell r="G22">
            <v>457.92449234060797</v>
          </cell>
          <cell r="H22">
            <v>875.31004482430467</v>
          </cell>
          <cell r="I22">
            <v>6026</v>
          </cell>
          <cell r="J22">
            <v>6899</v>
          </cell>
          <cell r="K22">
            <v>38.469565217391306</v>
          </cell>
          <cell r="L22">
            <v>40.407450355123913</v>
          </cell>
          <cell r="M22">
            <v>457.9</v>
          </cell>
          <cell r="N22">
            <v>875.3</v>
          </cell>
          <cell r="P22">
            <v>7405.8</v>
          </cell>
          <cell r="Q22">
            <v>632.96</v>
          </cell>
        </row>
        <row r="23">
          <cell r="A23">
            <v>701</v>
          </cell>
          <cell r="B23">
            <v>7</v>
          </cell>
          <cell r="C23">
            <v>1</v>
          </cell>
          <cell r="D23" t="str">
            <v>1P</v>
          </cell>
          <cell r="E23">
            <v>211.87548939154001</v>
          </cell>
          <cell r="F23">
            <v>94.822346488370002</v>
          </cell>
          <cell r="G23">
            <v>30.878739762399999</v>
          </cell>
          <cell r="H23">
            <v>13.7288929027</v>
          </cell>
          <cell r="I23">
            <v>211.9</v>
          </cell>
          <cell r="J23">
            <v>94.8</v>
          </cell>
          <cell r="K23">
            <v>14.6</v>
          </cell>
          <cell r="L23">
            <v>14.5</v>
          </cell>
          <cell r="M23">
            <v>30.9</v>
          </cell>
          <cell r="N23">
            <v>13.7</v>
          </cell>
          <cell r="O23">
            <v>34.200000000000003</v>
          </cell>
          <cell r="P23">
            <v>230.86</v>
          </cell>
          <cell r="Q23">
            <v>33.64</v>
          </cell>
        </row>
        <row r="24">
          <cell r="A24">
            <v>702</v>
          </cell>
          <cell r="B24">
            <v>7</v>
          </cell>
          <cell r="C24">
            <v>2</v>
          </cell>
          <cell r="D24" t="str">
            <v>2P</v>
          </cell>
          <cell r="E24">
            <v>273.01352108769004</v>
          </cell>
          <cell r="F24">
            <v>127.60391182559999</v>
          </cell>
          <cell r="G24">
            <v>46.104113350700004</v>
          </cell>
          <cell r="H24">
            <v>22.505532193800001</v>
          </cell>
          <cell r="I24">
            <v>273</v>
          </cell>
          <cell r="J24">
            <v>127.6</v>
          </cell>
          <cell r="K24">
            <v>16.899999999999999</v>
          </cell>
          <cell r="L24">
            <v>17.600000000000001</v>
          </cell>
          <cell r="M24">
            <v>46.1</v>
          </cell>
          <cell r="N24">
            <v>22.5</v>
          </cell>
          <cell r="O24">
            <v>51.6</v>
          </cell>
          <cell r="P24">
            <v>298.52</v>
          </cell>
          <cell r="Q24">
            <v>50.6</v>
          </cell>
        </row>
        <row r="25">
          <cell r="A25">
            <v>703</v>
          </cell>
          <cell r="B25">
            <v>7</v>
          </cell>
          <cell r="C25">
            <v>3</v>
          </cell>
          <cell r="D25" t="str">
            <v>3P</v>
          </cell>
          <cell r="E25">
            <v>653.43557447390003</v>
          </cell>
          <cell r="F25">
            <v>320.75320911840004</v>
          </cell>
          <cell r="G25">
            <v>115.7612404807</v>
          </cell>
          <cell r="H25">
            <v>58.722945710899999</v>
          </cell>
          <cell r="I25">
            <v>504.6</v>
          </cell>
          <cell r="J25">
            <v>263.5</v>
          </cell>
          <cell r="K25">
            <v>17.8</v>
          </cell>
          <cell r="L25">
            <v>18.600000000000001</v>
          </cell>
          <cell r="M25">
            <v>90</v>
          </cell>
          <cell r="N25">
            <v>48.9</v>
          </cell>
          <cell r="O25">
            <v>101.9</v>
          </cell>
          <cell r="P25">
            <v>557.30000000000007</v>
          </cell>
          <cell r="Q25">
            <v>99.78</v>
          </cell>
        </row>
        <row r="26">
          <cell r="A26">
            <v>801</v>
          </cell>
          <cell r="B26">
            <v>8</v>
          </cell>
          <cell r="C26">
            <v>1</v>
          </cell>
          <cell r="D26" t="str">
            <v>1P</v>
          </cell>
          <cell r="E26">
            <v>0</v>
          </cell>
          <cell r="F26">
            <v>95.215256371750002</v>
          </cell>
          <cell r="G26">
            <v>0</v>
          </cell>
          <cell r="H26">
            <v>76.52734513690001</v>
          </cell>
          <cell r="I26">
            <v>0</v>
          </cell>
          <cell r="J26">
            <v>95.22</v>
          </cell>
          <cell r="K26">
            <v>0</v>
          </cell>
          <cell r="L26">
            <v>80.459999999999994</v>
          </cell>
          <cell r="M26">
            <v>0</v>
          </cell>
          <cell r="N26">
            <v>76.5</v>
          </cell>
          <cell r="P26">
            <v>19.044</v>
          </cell>
          <cell r="Q26">
            <v>15.3</v>
          </cell>
        </row>
        <row r="27">
          <cell r="A27">
            <v>802</v>
          </cell>
          <cell r="B27">
            <v>8</v>
          </cell>
          <cell r="C27">
            <v>2</v>
          </cell>
          <cell r="D27" t="str">
            <v>2P</v>
          </cell>
          <cell r="E27">
            <v>0</v>
          </cell>
          <cell r="F27">
            <v>325.87660617694996</v>
          </cell>
          <cell r="G27">
            <v>0</v>
          </cell>
          <cell r="H27">
            <v>265.26855688199998</v>
          </cell>
          <cell r="I27">
            <v>0</v>
          </cell>
          <cell r="J27">
            <v>304.81</v>
          </cell>
          <cell r="K27">
            <v>0</v>
          </cell>
          <cell r="L27">
            <v>81.97</v>
          </cell>
          <cell r="M27">
            <v>0</v>
          </cell>
          <cell r="N27">
            <v>248.7</v>
          </cell>
          <cell r="P27">
            <v>60.962000000000003</v>
          </cell>
          <cell r="Q27">
            <v>49.739999999999995</v>
          </cell>
        </row>
        <row r="28">
          <cell r="A28">
            <v>803</v>
          </cell>
          <cell r="B28">
            <v>8</v>
          </cell>
          <cell r="C28">
            <v>3</v>
          </cell>
          <cell r="D28" t="str">
            <v>3P</v>
          </cell>
          <cell r="E28">
            <v>0</v>
          </cell>
          <cell r="F28">
            <v>487.37466847511001</v>
          </cell>
          <cell r="G28">
            <v>0</v>
          </cell>
          <cell r="H28">
            <v>404.53372848699996</v>
          </cell>
          <cell r="I28">
            <v>0</v>
          </cell>
          <cell r="J28">
            <v>451.36</v>
          </cell>
          <cell r="K28">
            <v>0</v>
          </cell>
          <cell r="L28">
            <v>82.56</v>
          </cell>
          <cell r="M28">
            <v>0</v>
          </cell>
          <cell r="N28">
            <v>375.3</v>
          </cell>
          <cell r="P28">
            <v>90.272000000000006</v>
          </cell>
          <cell r="Q28">
            <v>75.06</v>
          </cell>
        </row>
        <row r="29">
          <cell r="A29">
            <v>901</v>
          </cell>
          <cell r="B29">
            <v>9</v>
          </cell>
          <cell r="C29">
            <v>1</v>
          </cell>
          <cell r="D29" t="str">
            <v>1P</v>
          </cell>
          <cell r="E29">
            <v>808.86251865386998</v>
          </cell>
          <cell r="F29">
            <v>1274.28114120345</v>
          </cell>
          <cell r="G29">
            <v>200.885873116</v>
          </cell>
          <cell r="H29">
            <v>387.65385460549999</v>
          </cell>
          <cell r="I29">
            <v>808.86</v>
          </cell>
          <cell r="J29">
            <v>1274</v>
          </cell>
          <cell r="K29">
            <v>34</v>
          </cell>
          <cell r="L29">
            <v>41</v>
          </cell>
          <cell r="M29">
            <v>200</v>
          </cell>
          <cell r="N29">
            <v>387</v>
          </cell>
          <cell r="P29">
            <v>1063.6600000000001</v>
          </cell>
          <cell r="Q29">
            <v>277.39999999999998</v>
          </cell>
        </row>
        <row r="30">
          <cell r="A30">
            <v>902</v>
          </cell>
          <cell r="B30">
            <v>9</v>
          </cell>
          <cell r="C30">
            <v>2</v>
          </cell>
          <cell r="D30" t="str">
            <v>2P</v>
          </cell>
          <cell r="E30">
            <v>808.86251865386998</v>
          </cell>
          <cell r="F30">
            <v>1274.28114120345</v>
          </cell>
          <cell r="G30">
            <v>200.885873116</v>
          </cell>
          <cell r="H30">
            <v>387.65385460549999</v>
          </cell>
          <cell r="I30">
            <v>808.86</v>
          </cell>
          <cell r="J30">
            <v>1274</v>
          </cell>
          <cell r="K30">
            <v>34</v>
          </cell>
          <cell r="L30">
            <v>41</v>
          </cell>
          <cell r="M30">
            <v>200</v>
          </cell>
          <cell r="N30">
            <v>387</v>
          </cell>
          <cell r="P30">
            <v>1063.6600000000001</v>
          </cell>
          <cell r="Q30">
            <v>277.39999999999998</v>
          </cell>
        </row>
        <row r="31">
          <cell r="A31">
            <v>903</v>
          </cell>
          <cell r="B31">
            <v>9</v>
          </cell>
          <cell r="C31">
            <v>3</v>
          </cell>
          <cell r="D31" t="str">
            <v>3P</v>
          </cell>
          <cell r="E31">
            <v>913.64178094397005</v>
          </cell>
          <cell r="F31">
            <v>1287.95588272493</v>
          </cell>
          <cell r="G31">
            <v>242.88587324950998</v>
          </cell>
          <cell r="H31">
            <v>393.13558575994199</v>
          </cell>
          <cell r="I31">
            <v>913.64</v>
          </cell>
          <cell r="J31">
            <v>1287</v>
          </cell>
          <cell r="K31">
            <v>33</v>
          </cell>
          <cell r="L31">
            <v>40</v>
          </cell>
          <cell r="M31">
            <v>242</v>
          </cell>
          <cell r="N31">
            <v>393</v>
          </cell>
          <cell r="P31">
            <v>1171.04</v>
          </cell>
          <cell r="Q31">
            <v>320.60000000000002</v>
          </cell>
        </row>
        <row r="32">
          <cell r="A32">
            <v>1001</v>
          </cell>
          <cell r="B32">
            <v>10</v>
          </cell>
          <cell r="C32">
            <v>1</v>
          </cell>
          <cell r="D32" t="str">
            <v>1P</v>
          </cell>
          <cell r="E32">
            <v>170.9948401833</v>
          </cell>
          <cell r="F32">
            <v>22.316536592319999</v>
          </cell>
          <cell r="G32">
            <v>27.350795898440001</v>
          </cell>
          <cell r="H32">
            <v>3.5638086814880001</v>
          </cell>
          <cell r="P32">
            <v>0</v>
          </cell>
          <cell r="Q32">
            <v>0</v>
          </cell>
        </row>
        <row r="33">
          <cell r="A33">
            <v>1002</v>
          </cell>
          <cell r="B33">
            <v>10</v>
          </cell>
          <cell r="C33">
            <v>2</v>
          </cell>
          <cell r="D33" t="str">
            <v>2P</v>
          </cell>
          <cell r="E33">
            <v>665.57818218470004</v>
          </cell>
          <cell r="F33">
            <v>140.63654492927998</v>
          </cell>
          <cell r="G33">
            <v>103.88958142393</v>
          </cell>
          <cell r="H33">
            <v>21.582518354325</v>
          </cell>
          <cell r="P33">
            <v>0</v>
          </cell>
          <cell r="Q33">
            <v>0</v>
          </cell>
        </row>
        <row r="34">
          <cell r="A34">
            <v>1003</v>
          </cell>
          <cell r="B34">
            <v>10</v>
          </cell>
          <cell r="C34">
            <v>3</v>
          </cell>
          <cell r="D34" t="str">
            <v>3P</v>
          </cell>
          <cell r="E34">
            <v>846.87407858660004</v>
          </cell>
          <cell r="F34">
            <v>164.29747236868999</v>
          </cell>
          <cell r="G34">
            <v>141.32726677238</v>
          </cell>
          <cell r="H34">
            <v>28.374674065339999</v>
          </cell>
          <cell r="P34">
            <v>0</v>
          </cell>
          <cell r="Q34">
            <v>0</v>
          </cell>
        </row>
        <row r="35">
          <cell r="A35">
            <v>1101</v>
          </cell>
          <cell r="B35">
            <v>11</v>
          </cell>
          <cell r="C35">
            <v>1</v>
          </cell>
          <cell r="D35" t="str">
            <v>1P</v>
          </cell>
          <cell r="E35">
            <v>0</v>
          </cell>
          <cell r="F35">
            <v>428.49815382550003</v>
          </cell>
          <cell r="G35">
            <v>0</v>
          </cell>
          <cell r="H35">
            <v>308.63320019999998</v>
          </cell>
          <cell r="I35">
            <v>0</v>
          </cell>
          <cell r="J35">
            <v>428.5</v>
          </cell>
          <cell r="K35">
            <v>0</v>
          </cell>
          <cell r="L35">
            <v>72</v>
          </cell>
          <cell r="M35">
            <v>0</v>
          </cell>
          <cell r="N35">
            <v>308.63</v>
          </cell>
          <cell r="P35">
            <v>85.7</v>
          </cell>
          <cell r="Q35">
            <v>61.725999999999999</v>
          </cell>
        </row>
        <row r="36">
          <cell r="A36">
            <v>1102</v>
          </cell>
          <cell r="B36">
            <v>11</v>
          </cell>
          <cell r="C36">
            <v>2</v>
          </cell>
          <cell r="D36" t="str">
            <v>2P</v>
          </cell>
          <cell r="E36">
            <v>0</v>
          </cell>
          <cell r="F36">
            <v>934.59358025100005</v>
          </cell>
          <cell r="G36">
            <v>0</v>
          </cell>
          <cell r="H36">
            <v>672.87210719999996</v>
          </cell>
          <cell r="I36">
            <v>0</v>
          </cell>
          <cell r="J36">
            <v>934.59</v>
          </cell>
          <cell r="K36">
            <v>0</v>
          </cell>
          <cell r="L36">
            <v>72</v>
          </cell>
          <cell r="M36">
            <v>0</v>
          </cell>
          <cell r="N36">
            <v>672.87</v>
          </cell>
          <cell r="P36">
            <v>186.91800000000001</v>
          </cell>
          <cell r="Q36">
            <v>134.57400000000001</v>
          </cell>
        </row>
        <row r="37">
          <cell r="A37">
            <v>1103</v>
          </cell>
          <cell r="B37">
            <v>11</v>
          </cell>
          <cell r="C37">
            <v>3</v>
          </cell>
          <cell r="D37" t="str">
            <v>3P</v>
          </cell>
          <cell r="E37">
            <v>0</v>
          </cell>
          <cell r="F37">
            <v>1732.7445942659999</v>
          </cell>
          <cell r="G37">
            <v>0</v>
          </cell>
          <cell r="H37">
            <v>1301.8555953120001</v>
          </cell>
          <cell r="I37">
            <v>0</v>
          </cell>
          <cell r="J37">
            <v>1732.74</v>
          </cell>
          <cell r="K37">
            <v>0</v>
          </cell>
          <cell r="L37">
            <v>75.099999999999994</v>
          </cell>
          <cell r="M37">
            <v>0</v>
          </cell>
          <cell r="N37">
            <v>1301.8599999999999</v>
          </cell>
          <cell r="P37">
            <v>346.548</v>
          </cell>
          <cell r="Q37">
            <v>260.37199999999996</v>
          </cell>
        </row>
        <row r="38">
          <cell r="A38">
            <v>1201</v>
          </cell>
          <cell r="B38">
            <v>12</v>
          </cell>
          <cell r="C38">
            <v>1</v>
          </cell>
          <cell r="D38" t="str">
            <v>1P</v>
          </cell>
          <cell r="E38">
            <v>649.02438460386998</v>
          </cell>
          <cell r="F38">
            <v>1372.3734925148601</v>
          </cell>
          <cell r="G38">
            <v>64.309126422100007</v>
          </cell>
          <cell r="H38">
            <v>123.813481789541</v>
          </cell>
          <cell r="I38">
            <v>649</v>
          </cell>
          <cell r="J38">
            <v>1372.4</v>
          </cell>
          <cell r="K38">
            <v>30</v>
          </cell>
          <cell r="L38">
            <v>40</v>
          </cell>
          <cell r="M38">
            <v>64.3</v>
          </cell>
          <cell r="N38">
            <v>123.8</v>
          </cell>
          <cell r="P38">
            <v>923.48</v>
          </cell>
          <cell r="Q38">
            <v>89.06</v>
          </cell>
        </row>
        <row r="39">
          <cell r="A39">
            <v>1202</v>
          </cell>
          <cell r="B39">
            <v>12</v>
          </cell>
          <cell r="C39">
            <v>2</v>
          </cell>
          <cell r="D39" t="str">
            <v>2P</v>
          </cell>
          <cell r="E39">
            <v>649.02438460386998</v>
          </cell>
          <cell r="F39">
            <v>1372.3734925148601</v>
          </cell>
          <cell r="G39">
            <v>64.309126422100007</v>
          </cell>
          <cell r="H39">
            <v>123.813481789541</v>
          </cell>
          <cell r="I39">
            <v>649</v>
          </cell>
          <cell r="J39">
            <v>1372.4</v>
          </cell>
          <cell r="K39">
            <v>30</v>
          </cell>
          <cell r="L39">
            <v>40</v>
          </cell>
          <cell r="M39">
            <v>64.3</v>
          </cell>
          <cell r="N39">
            <v>123.8</v>
          </cell>
          <cell r="P39">
            <v>923.48</v>
          </cell>
          <cell r="Q39">
            <v>89.06</v>
          </cell>
        </row>
        <row r="40">
          <cell r="A40">
            <v>1203</v>
          </cell>
          <cell r="B40">
            <v>12</v>
          </cell>
          <cell r="C40">
            <v>3</v>
          </cell>
          <cell r="D40" t="str">
            <v>3P</v>
          </cell>
          <cell r="E40">
            <v>649.02438460386998</v>
          </cell>
          <cell r="F40">
            <v>1372.3734925148701</v>
          </cell>
          <cell r="G40">
            <v>67.373926356487004</v>
          </cell>
          <cell r="H40">
            <v>129.54298192687</v>
          </cell>
          <cell r="I40">
            <v>649</v>
          </cell>
          <cell r="J40">
            <v>1372.4</v>
          </cell>
          <cell r="K40">
            <v>30</v>
          </cell>
          <cell r="L40">
            <v>40</v>
          </cell>
          <cell r="M40">
            <v>64.3</v>
          </cell>
          <cell r="N40">
            <v>123.8</v>
          </cell>
          <cell r="P40">
            <v>923.48</v>
          </cell>
          <cell r="Q40">
            <v>89.06</v>
          </cell>
        </row>
        <row r="41">
          <cell r="A41">
            <v>1301</v>
          </cell>
          <cell r="B41">
            <v>13</v>
          </cell>
          <cell r="C41">
            <v>1</v>
          </cell>
          <cell r="D41" t="str">
            <v>1P</v>
          </cell>
          <cell r="E41">
            <v>389.45573818785999</v>
          </cell>
          <cell r="F41">
            <v>251.1564299883</v>
          </cell>
          <cell r="G41">
            <v>85.418597653517992</v>
          </cell>
          <cell r="H41">
            <v>56.537621517665997</v>
          </cell>
          <cell r="I41">
            <v>389.45</v>
          </cell>
          <cell r="J41">
            <v>251.26</v>
          </cell>
          <cell r="K41">
            <v>25</v>
          </cell>
          <cell r="L41">
            <v>42</v>
          </cell>
          <cell r="M41">
            <v>85.41</v>
          </cell>
          <cell r="N41">
            <v>56.54</v>
          </cell>
          <cell r="P41">
            <v>439.702</v>
          </cell>
          <cell r="Q41">
            <v>96.717999999999989</v>
          </cell>
        </row>
        <row r="42">
          <cell r="A42">
            <v>1302</v>
          </cell>
          <cell r="B42">
            <v>13</v>
          </cell>
          <cell r="C42">
            <v>2</v>
          </cell>
          <cell r="D42" t="str">
            <v>2P</v>
          </cell>
          <cell r="E42">
            <v>984.60556964105001</v>
          </cell>
          <cell r="F42">
            <v>606.96474684430996</v>
          </cell>
          <cell r="G42">
            <v>242.09565724279997</v>
          </cell>
          <cell r="H42">
            <v>153.16604787586999</v>
          </cell>
          <cell r="I42">
            <v>984.61</v>
          </cell>
          <cell r="J42">
            <v>606.97</v>
          </cell>
          <cell r="K42">
            <v>24</v>
          </cell>
          <cell r="L42">
            <v>34</v>
          </cell>
          <cell r="M42">
            <v>242.1</v>
          </cell>
          <cell r="N42">
            <v>153.16</v>
          </cell>
          <cell r="P42">
            <v>1106.0039999999999</v>
          </cell>
          <cell r="Q42">
            <v>272.73199999999997</v>
          </cell>
        </row>
        <row r="43">
          <cell r="A43">
            <v>1303</v>
          </cell>
          <cell r="B43">
            <v>13</v>
          </cell>
          <cell r="C43">
            <v>3</v>
          </cell>
          <cell r="D43" t="str">
            <v>3P</v>
          </cell>
          <cell r="E43">
            <v>1757.8736507164999</v>
          </cell>
          <cell r="F43">
            <v>1134.31732322362</v>
          </cell>
          <cell r="G43">
            <v>471.64491003059999</v>
          </cell>
          <cell r="H43">
            <v>303.40259705955998</v>
          </cell>
          <cell r="I43">
            <v>1757.87</v>
          </cell>
          <cell r="J43">
            <v>1134.31</v>
          </cell>
          <cell r="K43">
            <v>26</v>
          </cell>
          <cell r="L43">
            <v>36</v>
          </cell>
          <cell r="M43">
            <v>471.65</v>
          </cell>
          <cell r="N43">
            <v>303.39999999999998</v>
          </cell>
          <cell r="P43">
            <v>1984.732</v>
          </cell>
          <cell r="Q43">
            <v>532.32999999999993</v>
          </cell>
        </row>
        <row r="44">
          <cell r="A44">
            <v>1401</v>
          </cell>
          <cell r="B44">
            <v>14</v>
          </cell>
          <cell r="C44">
            <v>1</v>
          </cell>
          <cell r="D44" t="str">
            <v>1P</v>
          </cell>
          <cell r="E44">
            <v>1736.9706897200128</v>
          </cell>
          <cell r="F44">
            <v>5199.8994583678395</v>
          </cell>
          <cell r="G44">
            <v>351.95289645582108</v>
          </cell>
          <cell r="H44">
            <v>1728.9956731121306</v>
          </cell>
          <cell r="I44">
            <v>1737</v>
          </cell>
          <cell r="J44">
            <v>5200</v>
          </cell>
          <cell r="K44">
            <v>20</v>
          </cell>
          <cell r="L44">
            <v>33</v>
          </cell>
          <cell r="M44">
            <v>352</v>
          </cell>
          <cell r="N44">
            <v>1729</v>
          </cell>
          <cell r="O44">
            <v>696</v>
          </cell>
          <cell r="P44">
            <v>2777</v>
          </cell>
          <cell r="Q44">
            <v>697.8</v>
          </cell>
        </row>
        <row r="45">
          <cell r="A45">
            <v>1402</v>
          </cell>
          <cell r="B45">
            <v>14</v>
          </cell>
          <cell r="C45">
            <v>2</v>
          </cell>
          <cell r="D45" t="str">
            <v>2P</v>
          </cell>
          <cell r="E45">
            <v>2612.747146686715</v>
          </cell>
          <cell r="F45">
            <v>8179.9858835415698</v>
          </cell>
          <cell r="G45">
            <v>674.93627031034805</v>
          </cell>
          <cell r="H45">
            <v>3286.33027278279</v>
          </cell>
          <cell r="I45">
            <v>2613</v>
          </cell>
          <cell r="J45">
            <v>8180</v>
          </cell>
          <cell r="K45">
            <v>26</v>
          </cell>
          <cell r="L45">
            <v>40</v>
          </cell>
          <cell r="M45">
            <v>675</v>
          </cell>
          <cell r="N45">
            <v>3286</v>
          </cell>
          <cell r="O45">
            <v>1328</v>
          </cell>
          <cell r="P45">
            <v>4249</v>
          </cell>
          <cell r="Q45">
            <v>1332.2</v>
          </cell>
        </row>
        <row r="46">
          <cell r="A46">
            <v>1403</v>
          </cell>
          <cell r="B46">
            <v>14</v>
          </cell>
          <cell r="C46">
            <v>3</v>
          </cell>
          <cell r="D46" t="str">
            <v>3P</v>
          </cell>
          <cell r="E46">
            <v>4738.4858689979937</v>
          </cell>
          <cell r="F46">
            <v>14669.5029282011</v>
          </cell>
          <cell r="G46">
            <v>1371.4538188530719</v>
          </cell>
          <cell r="H46">
            <v>6596.2423691538906</v>
          </cell>
          <cell r="I46">
            <v>4738</v>
          </cell>
          <cell r="J46">
            <v>14670</v>
          </cell>
          <cell r="K46">
            <v>29</v>
          </cell>
          <cell r="L46">
            <v>45</v>
          </cell>
          <cell r="M46">
            <v>1371</v>
          </cell>
          <cell r="N46">
            <v>6596</v>
          </cell>
          <cell r="O46">
            <v>2691</v>
          </cell>
          <cell r="P46">
            <v>7672</v>
          </cell>
          <cell r="Q46">
            <v>2690.2</v>
          </cell>
        </row>
        <row r="47">
          <cell r="A47">
            <v>1501</v>
          </cell>
          <cell r="B47">
            <v>15</v>
          </cell>
          <cell r="C47">
            <v>1</v>
          </cell>
          <cell r="D47" t="str">
            <v>1P</v>
          </cell>
          <cell r="E47">
            <v>1969.4674938167302</v>
          </cell>
          <cell r="F47">
            <v>2623.0738937776368</v>
          </cell>
          <cell r="G47">
            <v>88.497270907087014</v>
          </cell>
          <cell r="H47">
            <v>218.002321817385</v>
          </cell>
          <cell r="I47">
            <v>2010.9475375806769</v>
          </cell>
          <cell r="J47">
            <v>2638.3736312324058</v>
          </cell>
          <cell r="M47">
            <v>88.5</v>
          </cell>
          <cell r="N47">
            <v>218</v>
          </cell>
          <cell r="P47">
            <v>2538.6222638271583</v>
          </cell>
          <cell r="Q47">
            <v>132.1</v>
          </cell>
        </row>
        <row r="48">
          <cell r="A48">
            <v>1502</v>
          </cell>
          <cell r="B48">
            <v>15</v>
          </cell>
          <cell r="C48">
            <v>2</v>
          </cell>
          <cell r="D48" t="str">
            <v>2P</v>
          </cell>
          <cell r="E48">
            <v>2036.231718236731</v>
          </cell>
          <cell r="F48">
            <v>2711.2958213283755</v>
          </cell>
          <cell r="G48">
            <v>109.16189497981701</v>
          </cell>
          <cell r="H48">
            <v>280.31251929034499</v>
          </cell>
          <cell r="I48">
            <v>2077.7117620006775</v>
          </cell>
          <cell r="J48">
            <v>2726.595558783144</v>
          </cell>
          <cell r="K48">
            <v>29</v>
          </cell>
          <cell r="L48">
            <v>31</v>
          </cell>
          <cell r="M48">
            <v>109.2</v>
          </cell>
          <cell r="N48">
            <v>280.3</v>
          </cell>
          <cell r="P48">
            <v>2623.0308737573064</v>
          </cell>
          <cell r="Q48">
            <v>165.26</v>
          </cell>
        </row>
        <row r="49">
          <cell r="A49">
            <v>1503</v>
          </cell>
          <cell r="B49">
            <v>15</v>
          </cell>
          <cell r="C49">
            <v>3</v>
          </cell>
          <cell r="D49" t="str">
            <v>3P</v>
          </cell>
          <cell r="E49">
            <v>2654.7943592130414</v>
          </cell>
          <cell r="F49">
            <v>3610.3842819404754</v>
          </cell>
          <cell r="G49">
            <v>132.84838269638001</v>
          </cell>
          <cell r="H49">
            <v>332.09673659437698</v>
          </cell>
          <cell r="I49">
            <v>2805.1903721081676</v>
          </cell>
          <cell r="J49">
            <v>3697.0331682254646</v>
          </cell>
          <cell r="M49">
            <v>141.4</v>
          </cell>
          <cell r="N49">
            <v>343.8</v>
          </cell>
          <cell r="P49">
            <v>3544.5970057532604</v>
          </cell>
          <cell r="Q49">
            <v>210.16000000000003</v>
          </cell>
        </row>
        <row r="50">
          <cell r="A50">
            <v>1601</v>
          </cell>
          <cell r="B50">
            <v>16</v>
          </cell>
          <cell r="C50">
            <v>1</v>
          </cell>
          <cell r="D50" t="str">
            <v>1P</v>
          </cell>
          <cell r="E50">
            <v>684.27637710094996</v>
          </cell>
          <cell r="F50">
            <v>262.546499848368</v>
          </cell>
          <cell r="G50">
            <v>21.862529925700002</v>
          </cell>
          <cell r="H50">
            <v>37.589065299700003</v>
          </cell>
          <cell r="P50">
            <v>0</v>
          </cell>
          <cell r="Q50">
            <v>0</v>
          </cell>
        </row>
        <row r="51">
          <cell r="A51">
            <v>1602</v>
          </cell>
          <cell r="B51">
            <v>16</v>
          </cell>
          <cell r="C51">
            <v>2</v>
          </cell>
          <cell r="D51" t="str">
            <v>2P</v>
          </cell>
          <cell r="E51">
            <v>9751.3314979548013</v>
          </cell>
          <cell r="F51">
            <v>3812.1822087652999</v>
          </cell>
          <cell r="G51">
            <v>791.88958630419995</v>
          </cell>
          <cell r="H51">
            <v>1868.70956407364</v>
          </cell>
          <cell r="P51">
            <v>0</v>
          </cell>
          <cell r="Q51">
            <v>0</v>
          </cell>
        </row>
        <row r="52">
          <cell r="A52">
            <v>1603</v>
          </cell>
          <cell r="B52">
            <v>16</v>
          </cell>
          <cell r="C52">
            <v>3</v>
          </cell>
          <cell r="D52" t="str">
            <v>3P</v>
          </cell>
          <cell r="E52">
            <v>23960.388609704998</v>
          </cell>
          <cell r="F52">
            <v>9647.3460471369999</v>
          </cell>
          <cell r="G52">
            <v>2054.1988232015001</v>
          </cell>
          <cell r="H52">
            <v>5419.6952088943399</v>
          </cell>
          <cell r="P52">
            <v>0</v>
          </cell>
          <cell r="Q52">
            <v>0</v>
          </cell>
        </row>
        <row r="53">
          <cell r="A53">
            <v>1701</v>
          </cell>
          <cell r="B53">
            <v>17</v>
          </cell>
          <cell r="C53">
            <v>1</v>
          </cell>
          <cell r="D53" t="str">
            <v>1P</v>
          </cell>
          <cell r="E53">
            <v>4697.2687844419006</v>
          </cell>
          <cell r="F53">
            <v>1268.739540779</v>
          </cell>
          <cell r="G53">
            <v>56.98039631935</v>
          </cell>
          <cell r="H53">
            <v>98.138343517590002</v>
          </cell>
          <cell r="P53">
            <v>0</v>
          </cell>
          <cell r="Q53">
            <v>0</v>
          </cell>
        </row>
        <row r="54">
          <cell r="A54">
            <v>1702</v>
          </cell>
          <cell r="B54">
            <v>17</v>
          </cell>
          <cell r="C54">
            <v>2</v>
          </cell>
          <cell r="D54" t="str">
            <v>2P</v>
          </cell>
          <cell r="E54">
            <v>10059.531708196</v>
          </cell>
          <cell r="F54">
            <v>3576.7172045049997</v>
          </cell>
          <cell r="G54">
            <v>537.09947259101</v>
          </cell>
          <cell r="H54">
            <v>1239.8275378347639</v>
          </cell>
          <cell r="P54">
            <v>0</v>
          </cell>
          <cell r="Q54">
            <v>0</v>
          </cell>
        </row>
        <row r="55">
          <cell r="A55">
            <v>1703</v>
          </cell>
          <cell r="B55">
            <v>17</v>
          </cell>
          <cell r="C55">
            <v>3</v>
          </cell>
          <cell r="D55" t="str">
            <v>3P</v>
          </cell>
          <cell r="E55">
            <v>10533.488814340999</v>
          </cell>
          <cell r="F55">
            <v>3846.1148668861997</v>
          </cell>
          <cell r="G55">
            <v>664.48632077640002</v>
          </cell>
          <cell r="H55">
            <v>1594.807378665264</v>
          </cell>
          <cell r="P55">
            <v>0</v>
          </cell>
          <cell r="Q55">
            <v>0</v>
          </cell>
        </row>
        <row r="56">
          <cell r="A56">
            <v>1801</v>
          </cell>
          <cell r="B56">
            <v>18</v>
          </cell>
          <cell r="C56">
            <v>1</v>
          </cell>
          <cell r="D56" t="str">
            <v>1P</v>
          </cell>
          <cell r="E56">
            <v>731.52454447014986</v>
          </cell>
          <cell r="F56">
            <v>356.07703413146999</v>
          </cell>
          <cell r="G56">
            <v>24.214676907146</v>
          </cell>
          <cell r="H56">
            <v>41.636938193349998</v>
          </cell>
          <cell r="P56">
            <v>0</v>
          </cell>
          <cell r="Q56">
            <v>0</v>
          </cell>
        </row>
        <row r="57">
          <cell r="A57">
            <v>1802</v>
          </cell>
          <cell r="B57">
            <v>18</v>
          </cell>
          <cell r="C57">
            <v>2</v>
          </cell>
          <cell r="D57" t="str">
            <v>2P</v>
          </cell>
          <cell r="E57">
            <v>13108.484641137</v>
          </cell>
          <cell r="F57">
            <v>6094.8600763535997</v>
          </cell>
          <cell r="G57">
            <v>1325.1660554587497</v>
          </cell>
          <cell r="H57">
            <v>2999.0462583673602</v>
          </cell>
          <cell r="P57">
            <v>0</v>
          </cell>
          <cell r="Q57">
            <v>0</v>
          </cell>
        </row>
        <row r="58">
          <cell r="A58">
            <v>1803</v>
          </cell>
          <cell r="B58">
            <v>18</v>
          </cell>
          <cell r="C58">
            <v>3</v>
          </cell>
          <cell r="D58" t="str">
            <v>3P</v>
          </cell>
          <cell r="E58">
            <v>19592.188550033999</v>
          </cell>
          <cell r="F58">
            <v>9014.2264296140002</v>
          </cell>
          <cell r="G58">
            <v>1797.0733823989501</v>
          </cell>
          <cell r="H58">
            <v>4263.3053039241595</v>
          </cell>
          <cell r="P58">
            <v>0</v>
          </cell>
          <cell r="Q58">
            <v>0</v>
          </cell>
        </row>
        <row r="59">
          <cell r="A59">
            <v>1901</v>
          </cell>
          <cell r="B59">
            <v>19</v>
          </cell>
          <cell r="C59">
            <v>1</v>
          </cell>
          <cell r="D59" t="str">
            <v>1P</v>
          </cell>
          <cell r="E59">
            <v>904.07492101130003</v>
          </cell>
          <cell r="F59">
            <v>371.31631107060002</v>
          </cell>
          <cell r="G59">
            <v>26.104364965359999</v>
          </cell>
          <cell r="H59">
            <v>47.046895555890003</v>
          </cell>
          <cell r="P59">
            <v>0</v>
          </cell>
          <cell r="Q59">
            <v>0</v>
          </cell>
        </row>
        <row r="60">
          <cell r="A60">
            <v>1902</v>
          </cell>
          <cell r="B60">
            <v>19</v>
          </cell>
          <cell r="C60">
            <v>2</v>
          </cell>
          <cell r="D60" t="str">
            <v>2P</v>
          </cell>
          <cell r="E60">
            <v>13348.066963998001</v>
          </cell>
          <cell r="F60">
            <v>5146.2436840419996</v>
          </cell>
          <cell r="G60">
            <v>905.73723725290006</v>
          </cell>
          <cell r="H60">
            <v>2138.8195436250699</v>
          </cell>
          <cell r="P60">
            <v>0</v>
          </cell>
          <cell r="Q60">
            <v>0</v>
          </cell>
        </row>
        <row r="61">
          <cell r="A61">
            <v>1903</v>
          </cell>
          <cell r="B61">
            <v>19</v>
          </cell>
          <cell r="C61">
            <v>3</v>
          </cell>
          <cell r="D61" t="str">
            <v>3P</v>
          </cell>
          <cell r="E61">
            <v>17330.433116442</v>
          </cell>
          <cell r="F61">
            <v>6673.7193448389999</v>
          </cell>
          <cell r="G61">
            <v>1599.0159813433002</v>
          </cell>
          <cell r="H61">
            <v>4070.7794695830698</v>
          </cell>
          <cell r="P61">
            <v>0</v>
          </cell>
          <cell r="Q61">
            <v>0</v>
          </cell>
        </row>
        <row r="62">
          <cell r="A62">
            <v>2001</v>
          </cell>
          <cell r="B62">
            <v>20</v>
          </cell>
          <cell r="C62">
            <v>1</v>
          </cell>
          <cell r="D62" t="str">
            <v>1P</v>
          </cell>
          <cell r="E62">
            <v>819.72378018049994</v>
          </cell>
          <cell r="F62">
            <v>399.25808708474</v>
          </cell>
          <cell r="G62">
            <v>13.869331452560001</v>
          </cell>
          <cell r="H62">
            <v>24.223408176349999</v>
          </cell>
          <cell r="P62">
            <v>0</v>
          </cell>
          <cell r="Q62">
            <v>0</v>
          </cell>
        </row>
        <row r="63">
          <cell r="A63">
            <v>2002</v>
          </cell>
          <cell r="B63">
            <v>20</v>
          </cell>
          <cell r="C63">
            <v>2</v>
          </cell>
          <cell r="D63" t="str">
            <v>2P</v>
          </cell>
          <cell r="E63">
            <v>4478.0116325119998</v>
          </cell>
          <cell r="F63">
            <v>2024.3714227421001</v>
          </cell>
          <cell r="G63">
            <v>437.62526459169999</v>
          </cell>
          <cell r="H63">
            <v>928.95623857310011</v>
          </cell>
          <cell r="P63">
            <v>0</v>
          </cell>
          <cell r="Q63">
            <v>0</v>
          </cell>
        </row>
        <row r="64">
          <cell r="A64">
            <v>2003</v>
          </cell>
          <cell r="B64">
            <v>20</v>
          </cell>
          <cell r="C64">
            <v>3</v>
          </cell>
          <cell r="D64" t="str">
            <v>3P</v>
          </cell>
          <cell r="E64">
            <v>15190.721811407</v>
          </cell>
          <cell r="F64">
            <v>6795.3119777809998</v>
          </cell>
          <cell r="G64">
            <v>1751.0369762226001</v>
          </cell>
          <cell r="H64">
            <v>4422.0359470454005</v>
          </cell>
          <cell r="P64">
            <v>0</v>
          </cell>
          <cell r="Q64">
            <v>0</v>
          </cell>
        </row>
        <row r="65">
          <cell r="A65">
            <v>2101</v>
          </cell>
          <cell r="B65">
            <v>21</v>
          </cell>
          <cell r="C65">
            <v>1</v>
          </cell>
          <cell r="D65" t="str">
            <v>1P</v>
          </cell>
          <cell r="E65">
            <v>5905.9040640550002</v>
          </cell>
          <cell r="F65">
            <v>1990.6813667441997</v>
          </cell>
          <cell r="G65">
            <v>80.224642154229997</v>
          </cell>
          <cell r="H65">
            <v>134.92863411041</v>
          </cell>
          <cell r="P65">
            <v>0</v>
          </cell>
          <cell r="Q65">
            <v>0</v>
          </cell>
        </row>
        <row r="66">
          <cell r="A66">
            <v>2102</v>
          </cell>
          <cell r="B66">
            <v>21</v>
          </cell>
          <cell r="C66">
            <v>2</v>
          </cell>
          <cell r="D66" t="str">
            <v>2P</v>
          </cell>
          <cell r="E66">
            <v>12361.754084585002</v>
          </cell>
          <cell r="F66">
            <v>4109.0075234668002</v>
          </cell>
          <cell r="G66">
            <v>611.49363266809996</v>
          </cell>
          <cell r="H66">
            <v>1398.17310001494</v>
          </cell>
          <cell r="P66">
            <v>0</v>
          </cell>
          <cell r="Q66">
            <v>0</v>
          </cell>
        </row>
        <row r="67">
          <cell r="A67">
            <v>2103</v>
          </cell>
          <cell r="B67">
            <v>21</v>
          </cell>
          <cell r="C67">
            <v>3</v>
          </cell>
          <cell r="D67" t="str">
            <v>3P</v>
          </cell>
          <cell r="E67">
            <v>13637.366869703998</v>
          </cell>
          <cell r="F67">
            <v>4571.8835026372999</v>
          </cell>
          <cell r="G67">
            <v>767.32515442429997</v>
          </cell>
          <cell r="H67">
            <v>1828.8183132280399</v>
          </cell>
          <cell r="P67">
            <v>0</v>
          </cell>
          <cell r="Q67">
            <v>0</v>
          </cell>
        </row>
        <row r="68">
          <cell r="A68">
            <v>2201</v>
          </cell>
          <cell r="B68">
            <v>22</v>
          </cell>
          <cell r="C68">
            <v>1</v>
          </cell>
          <cell r="D68" t="str">
            <v>1P</v>
          </cell>
          <cell r="E68">
            <v>3636.4271363898001</v>
          </cell>
          <cell r="F68">
            <v>1302.8188565314001</v>
          </cell>
          <cell r="G68">
            <v>50.281908569470005</v>
          </cell>
          <cell r="H68">
            <v>96.093046973650004</v>
          </cell>
          <cell r="P68">
            <v>0</v>
          </cell>
          <cell r="Q68">
            <v>0</v>
          </cell>
        </row>
        <row r="69">
          <cell r="A69">
            <v>2202</v>
          </cell>
          <cell r="B69">
            <v>22</v>
          </cell>
          <cell r="C69">
            <v>2</v>
          </cell>
          <cell r="D69" t="str">
            <v>2P</v>
          </cell>
          <cell r="E69">
            <v>9469.1488767320006</v>
          </cell>
          <cell r="F69">
            <v>3571.0868633350001</v>
          </cell>
          <cell r="G69">
            <v>553.09802775440005</v>
          </cell>
          <cell r="H69">
            <v>1291.7873911862</v>
          </cell>
          <cell r="P69">
            <v>0</v>
          </cell>
          <cell r="Q69">
            <v>0</v>
          </cell>
        </row>
        <row r="70">
          <cell r="A70">
            <v>2203</v>
          </cell>
          <cell r="B70">
            <v>22</v>
          </cell>
          <cell r="C70">
            <v>3</v>
          </cell>
          <cell r="D70" t="str">
            <v>3P</v>
          </cell>
          <cell r="E70">
            <v>12230.871992118999</v>
          </cell>
          <cell r="F70">
            <v>4594.7901702529998</v>
          </cell>
          <cell r="G70">
            <v>774.00761091039999</v>
          </cell>
          <cell r="H70">
            <v>1907.396152259</v>
          </cell>
          <cell r="P70">
            <v>0</v>
          </cell>
          <cell r="Q70">
            <v>0</v>
          </cell>
        </row>
        <row r="71">
          <cell r="A71">
            <v>2301</v>
          </cell>
          <cell r="B71">
            <v>23</v>
          </cell>
          <cell r="C71">
            <v>1</v>
          </cell>
          <cell r="D71" t="str">
            <v>1P</v>
          </cell>
          <cell r="E71">
            <v>3903.196665083</v>
          </cell>
          <cell r="F71">
            <v>1749.6078710475899</v>
          </cell>
          <cell r="G71">
            <v>84.757193870359998</v>
          </cell>
          <cell r="H71">
            <v>131.09123330449</v>
          </cell>
          <cell r="P71">
            <v>0</v>
          </cell>
          <cell r="Q71">
            <v>0</v>
          </cell>
        </row>
        <row r="72">
          <cell r="A72">
            <v>2302</v>
          </cell>
          <cell r="B72">
            <v>23</v>
          </cell>
          <cell r="C72">
            <v>2</v>
          </cell>
          <cell r="D72" t="str">
            <v>2P</v>
          </cell>
          <cell r="E72">
            <v>15541.443400021999</v>
          </cell>
          <cell r="F72">
            <v>6089.7761961779997</v>
          </cell>
          <cell r="G72">
            <v>992.39495145401997</v>
          </cell>
          <cell r="H72">
            <v>2288.4997524049595</v>
          </cell>
          <cell r="P72">
            <v>0</v>
          </cell>
          <cell r="Q72">
            <v>0</v>
          </cell>
        </row>
        <row r="73">
          <cell r="A73">
            <v>2303</v>
          </cell>
          <cell r="B73">
            <v>23</v>
          </cell>
          <cell r="C73">
            <v>3</v>
          </cell>
          <cell r="D73" t="str">
            <v>3P</v>
          </cell>
          <cell r="E73">
            <v>24814.162340101997</v>
          </cell>
          <cell r="F73">
            <v>9291.5199669149988</v>
          </cell>
          <cell r="G73">
            <v>1992.5241271100199</v>
          </cell>
          <cell r="H73">
            <v>5073.4184745389603</v>
          </cell>
          <cell r="P73">
            <v>0</v>
          </cell>
          <cell r="Q73">
            <v>0</v>
          </cell>
        </row>
        <row r="74">
          <cell r="A74">
            <v>2401</v>
          </cell>
          <cell r="B74">
            <v>24</v>
          </cell>
          <cell r="C74">
            <v>1</v>
          </cell>
          <cell r="D74" t="str">
            <v>1P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P74">
            <v>0</v>
          </cell>
          <cell r="Q74">
            <v>0</v>
          </cell>
        </row>
        <row r="75">
          <cell r="A75">
            <v>2402</v>
          </cell>
          <cell r="B75">
            <v>24</v>
          </cell>
          <cell r="C75">
            <v>2</v>
          </cell>
          <cell r="D75" t="str">
            <v>2P</v>
          </cell>
          <cell r="E75">
            <v>0</v>
          </cell>
          <cell r="F75">
            <v>244.87014313829999</v>
          </cell>
          <cell r="G75">
            <v>0</v>
          </cell>
          <cell r="H75">
            <v>155.49593832099998</v>
          </cell>
          <cell r="I75">
            <v>0</v>
          </cell>
          <cell r="J75">
            <v>244.9</v>
          </cell>
          <cell r="K75">
            <v>0</v>
          </cell>
          <cell r="L75">
            <v>64</v>
          </cell>
          <cell r="M75">
            <v>0</v>
          </cell>
          <cell r="N75">
            <v>155.5</v>
          </cell>
          <cell r="P75">
            <v>48.980000000000004</v>
          </cell>
          <cell r="Q75">
            <v>31.1</v>
          </cell>
        </row>
        <row r="76">
          <cell r="A76">
            <v>2403</v>
          </cell>
          <cell r="B76">
            <v>24</v>
          </cell>
          <cell r="C76">
            <v>3</v>
          </cell>
          <cell r="D76" t="str">
            <v>3P</v>
          </cell>
          <cell r="E76">
            <v>0</v>
          </cell>
          <cell r="F76">
            <v>269.84340731675002</v>
          </cell>
          <cell r="G76">
            <v>0</v>
          </cell>
          <cell r="H76">
            <v>191.16617966839999</v>
          </cell>
          <cell r="I76">
            <v>0</v>
          </cell>
          <cell r="J76">
            <v>284.10000000000002</v>
          </cell>
          <cell r="K76">
            <v>0</v>
          </cell>
          <cell r="L76">
            <v>71</v>
          </cell>
          <cell r="M76">
            <v>0</v>
          </cell>
          <cell r="N76">
            <v>201.5</v>
          </cell>
          <cell r="P76">
            <v>56.820000000000007</v>
          </cell>
          <cell r="Q76">
            <v>40.299999999999997</v>
          </cell>
        </row>
        <row r="77">
          <cell r="A77">
            <v>2501</v>
          </cell>
          <cell r="B77">
            <v>25</v>
          </cell>
          <cell r="C77">
            <v>1</v>
          </cell>
          <cell r="D77" t="str">
            <v>1P</v>
          </cell>
          <cell r="E77">
            <v>13104.44580302935</v>
          </cell>
          <cell r="F77">
            <v>11200.730533106518</v>
          </cell>
          <cell r="G77">
            <v>106.77761008083367</v>
          </cell>
          <cell r="H77">
            <v>152.31886225395411</v>
          </cell>
          <cell r="I77">
            <v>13183.866279857179</v>
          </cell>
          <cell r="J77">
            <v>13312.923879970496</v>
          </cell>
          <cell r="M77">
            <v>106.78</v>
          </cell>
          <cell r="N77">
            <v>152.32</v>
          </cell>
          <cell r="P77">
            <v>15846.451055851277</v>
          </cell>
          <cell r="Q77">
            <v>137.244</v>
          </cell>
        </row>
        <row r="78">
          <cell r="A78">
            <v>2502</v>
          </cell>
          <cell r="B78">
            <v>25</v>
          </cell>
          <cell r="C78">
            <v>2</v>
          </cell>
          <cell r="D78" t="str">
            <v>2P</v>
          </cell>
          <cell r="E78">
            <v>13133.581883785348</v>
          </cell>
          <cell r="F78">
            <v>11286.196123248754</v>
          </cell>
          <cell r="G78">
            <v>298.6795738032564</v>
          </cell>
          <cell r="H78">
            <v>329.4679901408166</v>
          </cell>
          <cell r="I78">
            <v>13213.002360613173</v>
          </cell>
          <cell r="J78">
            <v>13398.389470112734</v>
          </cell>
          <cell r="K78">
            <v>29</v>
          </cell>
          <cell r="L78">
            <v>31</v>
          </cell>
          <cell r="M78">
            <v>298.68</v>
          </cell>
          <cell r="N78">
            <v>329.47</v>
          </cell>
          <cell r="P78">
            <v>15892.680254635719</v>
          </cell>
          <cell r="Q78">
            <v>364.57400000000001</v>
          </cell>
        </row>
        <row r="79">
          <cell r="A79">
            <v>2503</v>
          </cell>
          <cell r="B79">
            <v>25</v>
          </cell>
          <cell r="C79">
            <v>3</v>
          </cell>
          <cell r="D79" t="str">
            <v>3P</v>
          </cell>
          <cell r="E79">
            <v>13149.61535363831</v>
          </cell>
          <cell r="F79">
            <v>11321.794429618367</v>
          </cell>
          <cell r="G79">
            <v>408.67163478044966</v>
          </cell>
          <cell r="H79">
            <v>474.86011273545051</v>
          </cell>
          <cell r="I79">
            <v>13258.889572986849</v>
          </cell>
          <cell r="J79">
            <v>23488.334573466553</v>
          </cell>
          <cell r="M79">
            <v>409.32</v>
          </cell>
          <cell r="N79">
            <v>476.48</v>
          </cell>
          <cell r="P79">
            <v>17956.556487680158</v>
          </cell>
          <cell r="Q79">
            <v>504.61599999999999</v>
          </cell>
        </row>
        <row r="80">
          <cell r="A80">
            <v>2601</v>
          </cell>
          <cell r="B80">
            <v>26</v>
          </cell>
          <cell r="C80">
            <v>1</v>
          </cell>
          <cell r="D80" t="str">
            <v>1P</v>
          </cell>
          <cell r="E80">
            <v>12363.428157557799</v>
          </cell>
          <cell r="F80">
            <v>26675.167374035023</v>
          </cell>
          <cell r="G80">
            <v>50.923889533242011</v>
          </cell>
          <cell r="H80">
            <v>36.697480864206049</v>
          </cell>
          <cell r="I80">
            <v>12363.4</v>
          </cell>
          <cell r="J80">
            <v>26675.200000000001</v>
          </cell>
          <cell r="K80">
            <v>10.45</v>
          </cell>
          <cell r="L80">
            <v>10.9</v>
          </cell>
          <cell r="M80">
            <v>50.9</v>
          </cell>
          <cell r="N80">
            <v>36.700000000000003</v>
          </cell>
          <cell r="P80">
            <v>17698.439999999999</v>
          </cell>
          <cell r="Q80">
            <v>58.24</v>
          </cell>
        </row>
        <row r="81">
          <cell r="A81">
            <v>2602</v>
          </cell>
          <cell r="B81">
            <v>26</v>
          </cell>
          <cell r="C81">
            <v>2</v>
          </cell>
          <cell r="D81" t="str">
            <v>2P</v>
          </cell>
          <cell r="E81">
            <v>12417.6796074907</v>
          </cell>
          <cell r="F81">
            <v>26694.919111279105</v>
          </cell>
          <cell r="G81">
            <v>114.23512126897799</v>
          </cell>
          <cell r="H81">
            <v>50.175505341587744</v>
          </cell>
          <cell r="I81">
            <v>12417.7</v>
          </cell>
          <cell r="J81">
            <v>26694.9</v>
          </cell>
          <cell r="K81">
            <v>10.4</v>
          </cell>
          <cell r="L81">
            <v>10.89</v>
          </cell>
          <cell r="M81">
            <v>114.2</v>
          </cell>
          <cell r="N81">
            <v>50.2</v>
          </cell>
          <cell r="P81">
            <v>17756.68</v>
          </cell>
          <cell r="Q81">
            <v>124.24000000000001</v>
          </cell>
        </row>
        <row r="82">
          <cell r="A82">
            <v>2603</v>
          </cell>
          <cell r="B82">
            <v>26</v>
          </cell>
          <cell r="C82">
            <v>3</v>
          </cell>
          <cell r="D82" t="str">
            <v>3P</v>
          </cell>
          <cell r="E82">
            <v>12417.6796074907</v>
          </cell>
          <cell r="F82">
            <v>26694.919111279105</v>
          </cell>
          <cell r="G82">
            <v>114.23512126897799</v>
          </cell>
          <cell r="H82">
            <v>50.175505341587744</v>
          </cell>
          <cell r="I82">
            <v>12417.7</v>
          </cell>
          <cell r="J82">
            <v>26694.9</v>
          </cell>
          <cell r="K82">
            <v>10.4</v>
          </cell>
          <cell r="L82">
            <v>10.89</v>
          </cell>
          <cell r="M82">
            <v>114.2</v>
          </cell>
          <cell r="N82">
            <v>50.2</v>
          </cell>
          <cell r="P82">
            <v>17756.68</v>
          </cell>
          <cell r="Q82">
            <v>124.24000000000001</v>
          </cell>
        </row>
        <row r="83">
          <cell r="A83">
            <v>2701</v>
          </cell>
          <cell r="B83">
            <v>27</v>
          </cell>
          <cell r="C83">
            <v>1</v>
          </cell>
          <cell r="D83" t="str">
            <v>1P</v>
          </cell>
          <cell r="E83">
            <v>85.457639707120407</v>
          </cell>
          <cell r="F83">
            <v>15670.742345519328</v>
          </cell>
          <cell r="G83">
            <v>4.0865070228582392E-5</v>
          </cell>
          <cell r="H83">
            <v>1908.0066583875659</v>
          </cell>
          <cell r="J83">
            <v>17387.8</v>
          </cell>
          <cell r="K83">
            <v>25.6</v>
          </cell>
          <cell r="L83">
            <v>63.3</v>
          </cell>
          <cell r="N83">
            <v>1914.6</v>
          </cell>
          <cell r="P83">
            <v>3477.56</v>
          </cell>
          <cell r="Q83">
            <v>382.91999999999996</v>
          </cell>
        </row>
        <row r="84">
          <cell r="A84">
            <v>2702</v>
          </cell>
          <cell r="B84">
            <v>27</v>
          </cell>
          <cell r="C84">
            <v>2</v>
          </cell>
          <cell r="D84" t="str">
            <v>2P</v>
          </cell>
          <cell r="E84">
            <v>94.04923657549341</v>
          </cell>
          <cell r="F84">
            <v>18093.865245920893</v>
          </cell>
          <cell r="G84">
            <v>4.0865070228582392E-5</v>
          </cell>
          <cell r="H84">
            <v>2901.7222184739512</v>
          </cell>
          <cell r="J84">
            <v>19825.8</v>
          </cell>
          <cell r="K84">
            <v>24</v>
          </cell>
          <cell r="L84">
            <v>55.5</v>
          </cell>
          <cell r="N84">
            <v>2917.4</v>
          </cell>
          <cell r="P84">
            <v>3965.16</v>
          </cell>
          <cell r="Q84">
            <v>583.48</v>
          </cell>
        </row>
        <row r="85">
          <cell r="A85">
            <v>2703</v>
          </cell>
          <cell r="B85">
            <v>27</v>
          </cell>
          <cell r="C85">
            <v>3</v>
          </cell>
          <cell r="D85" t="str">
            <v>3P</v>
          </cell>
          <cell r="E85">
            <v>97.711735762533422</v>
          </cell>
          <cell r="F85">
            <v>20900.376599676783</v>
          </cell>
          <cell r="G85">
            <v>4.0865070228582392E-5</v>
          </cell>
          <cell r="H85">
            <v>4237.9522441774679</v>
          </cell>
          <cell r="J85">
            <v>22667.200000000001</v>
          </cell>
          <cell r="K85">
            <v>23.4</v>
          </cell>
          <cell r="L85">
            <v>48.5</v>
          </cell>
          <cell r="N85">
            <v>4260.8999999999996</v>
          </cell>
          <cell r="P85">
            <v>4533.4400000000005</v>
          </cell>
          <cell r="Q85">
            <v>852.18</v>
          </cell>
        </row>
        <row r="86">
          <cell r="A86">
            <v>2801</v>
          </cell>
          <cell r="B86">
            <v>28</v>
          </cell>
          <cell r="C86">
            <v>1</v>
          </cell>
          <cell r="D86" t="str">
            <v>1P</v>
          </cell>
          <cell r="E86">
            <v>734.15940344933335</v>
          </cell>
          <cell r="F86">
            <v>5450.6717338463859</v>
          </cell>
          <cell r="G86">
            <v>9.0644072068693795</v>
          </cell>
          <cell r="H86">
            <v>900.98574623008756</v>
          </cell>
          <cell r="I86">
            <v>745.54</v>
          </cell>
          <cell r="J86">
            <v>5514</v>
          </cell>
          <cell r="K86">
            <v>7</v>
          </cell>
          <cell r="L86">
            <v>67</v>
          </cell>
          <cell r="M86">
            <v>9.1</v>
          </cell>
          <cell r="N86">
            <v>901</v>
          </cell>
          <cell r="P86">
            <v>1848.34</v>
          </cell>
          <cell r="Q86">
            <v>189.29999999999998</v>
          </cell>
        </row>
        <row r="87">
          <cell r="A87">
            <v>2802</v>
          </cell>
          <cell r="B87">
            <v>28</v>
          </cell>
          <cell r="C87">
            <v>2</v>
          </cell>
          <cell r="D87" t="str">
            <v>2P</v>
          </cell>
          <cell r="E87">
            <v>734.15940344933335</v>
          </cell>
          <cell r="F87">
            <v>5450.6717338463859</v>
          </cell>
          <cell r="G87">
            <v>14.542038501858377</v>
          </cell>
          <cell r="H87">
            <v>957.91299802318144</v>
          </cell>
          <cell r="I87">
            <v>745.54</v>
          </cell>
          <cell r="J87">
            <v>5514</v>
          </cell>
          <cell r="K87">
            <v>9</v>
          </cell>
          <cell r="L87">
            <v>68</v>
          </cell>
          <cell r="M87">
            <v>14.5</v>
          </cell>
          <cell r="N87">
            <v>958</v>
          </cell>
          <cell r="P87">
            <v>1848.34</v>
          </cell>
          <cell r="Q87">
            <v>206.1</v>
          </cell>
        </row>
        <row r="88">
          <cell r="A88">
            <v>2803</v>
          </cell>
          <cell r="B88">
            <v>28</v>
          </cell>
          <cell r="C88">
            <v>3</v>
          </cell>
          <cell r="D88" t="str">
            <v>3P</v>
          </cell>
          <cell r="E88">
            <v>734.15940344933335</v>
          </cell>
          <cell r="F88">
            <v>5567.6270243700355</v>
          </cell>
          <cell r="G88">
            <v>18.498397566628377</v>
          </cell>
          <cell r="H88">
            <v>1080.7841696546911</v>
          </cell>
          <cell r="I88">
            <v>745.54</v>
          </cell>
          <cell r="J88">
            <v>5631</v>
          </cell>
          <cell r="K88">
            <v>11</v>
          </cell>
          <cell r="L88">
            <v>69</v>
          </cell>
          <cell r="M88">
            <v>18.5</v>
          </cell>
          <cell r="N88">
            <v>1081</v>
          </cell>
          <cell r="P88">
            <v>1871.74</v>
          </cell>
          <cell r="Q88">
            <v>234.7</v>
          </cell>
        </row>
        <row r="89">
          <cell r="A89">
            <v>2901</v>
          </cell>
          <cell r="B89">
            <v>29</v>
          </cell>
          <cell r="C89">
            <v>1</v>
          </cell>
          <cell r="D89" t="str">
            <v>1P</v>
          </cell>
          <cell r="E89">
            <v>0</v>
          </cell>
          <cell r="F89">
            <v>513.06391588642998</v>
          </cell>
          <cell r="G89">
            <v>0</v>
          </cell>
          <cell r="H89">
            <v>33.438649017632997</v>
          </cell>
          <cell r="J89">
            <v>513.1</v>
          </cell>
          <cell r="N89">
            <v>79.2</v>
          </cell>
          <cell r="P89">
            <v>102.62</v>
          </cell>
          <cell r="Q89">
            <v>15.84</v>
          </cell>
        </row>
        <row r="90">
          <cell r="A90">
            <v>2902</v>
          </cell>
          <cell r="B90">
            <v>29</v>
          </cell>
          <cell r="C90">
            <v>2</v>
          </cell>
          <cell r="D90" t="str">
            <v>2P</v>
          </cell>
          <cell r="E90">
            <v>0</v>
          </cell>
          <cell r="F90">
            <v>1065.54841102668</v>
          </cell>
          <cell r="G90">
            <v>0</v>
          </cell>
          <cell r="H90">
            <v>255.184615270405</v>
          </cell>
          <cell r="J90">
            <v>1065.5999999999999</v>
          </cell>
          <cell r="L90">
            <v>26</v>
          </cell>
          <cell r="N90">
            <v>317.39999999999998</v>
          </cell>
          <cell r="P90">
            <v>213.11999999999998</v>
          </cell>
          <cell r="Q90">
            <v>63.48</v>
          </cell>
        </row>
        <row r="91">
          <cell r="A91">
            <v>2903</v>
          </cell>
          <cell r="B91">
            <v>29</v>
          </cell>
          <cell r="C91">
            <v>3</v>
          </cell>
          <cell r="D91" t="str">
            <v>3P</v>
          </cell>
          <cell r="E91">
            <v>0</v>
          </cell>
          <cell r="F91">
            <v>1181.0516362926801</v>
          </cell>
          <cell r="G91">
            <v>0</v>
          </cell>
          <cell r="H91">
            <v>329.682999317895</v>
          </cell>
          <cell r="J91">
            <v>1181.0999999999999</v>
          </cell>
          <cell r="N91">
            <v>363.1</v>
          </cell>
          <cell r="P91">
            <v>236.21999999999997</v>
          </cell>
          <cell r="Q91">
            <v>72.62</v>
          </cell>
        </row>
        <row r="92">
          <cell r="A92">
            <v>3001</v>
          </cell>
          <cell r="B92">
            <v>30</v>
          </cell>
          <cell r="C92">
            <v>1</v>
          </cell>
          <cell r="D92" t="str">
            <v>1P</v>
          </cell>
          <cell r="E92">
            <v>2118.504941003268</v>
          </cell>
          <cell r="F92">
            <v>4249.2745234185368</v>
          </cell>
          <cell r="G92">
            <v>192.67646900574957</v>
          </cell>
          <cell r="H92">
            <v>453.94193108392017</v>
          </cell>
          <cell r="I92">
            <v>2119</v>
          </cell>
          <cell r="J92">
            <v>4249</v>
          </cell>
          <cell r="K92">
            <v>38.700000000000003</v>
          </cell>
          <cell r="L92">
            <v>34.5</v>
          </cell>
          <cell r="M92">
            <v>193</v>
          </cell>
          <cell r="N92">
            <v>454</v>
          </cell>
          <cell r="P92">
            <v>2968.8</v>
          </cell>
          <cell r="Q92">
            <v>283.8</v>
          </cell>
        </row>
        <row r="93">
          <cell r="A93">
            <v>3002</v>
          </cell>
          <cell r="B93">
            <v>30</v>
          </cell>
          <cell r="C93">
            <v>2</v>
          </cell>
          <cell r="D93" t="str">
            <v>2P</v>
          </cell>
          <cell r="E93">
            <v>2471.799916756795</v>
          </cell>
          <cell r="F93">
            <v>4843.5408520369047</v>
          </cell>
          <cell r="G93">
            <v>289.88260670639971</v>
          </cell>
          <cell r="H93">
            <v>656.93092484593012</v>
          </cell>
          <cell r="I93">
            <v>2472</v>
          </cell>
          <cell r="J93">
            <v>4844</v>
          </cell>
          <cell r="K93">
            <v>37.1</v>
          </cell>
          <cell r="L93">
            <v>34.5</v>
          </cell>
          <cell r="M93">
            <v>290</v>
          </cell>
          <cell r="N93">
            <v>657</v>
          </cell>
          <cell r="P93">
            <v>3440.8</v>
          </cell>
          <cell r="Q93">
            <v>421.4</v>
          </cell>
        </row>
        <row r="94">
          <cell r="A94">
            <v>3003</v>
          </cell>
          <cell r="B94">
            <v>30</v>
          </cell>
          <cell r="C94">
            <v>3</v>
          </cell>
          <cell r="D94" t="str">
            <v>3P</v>
          </cell>
          <cell r="E94">
            <v>2692.739889888715</v>
          </cell>
          <cell r="F94">
            <v>5188.2384569556953</v>
          </cell>
          <cell r="G94">
            <v>327.9827640894996</v>
          </cell>
          <cell r="H94">
            <v>702.27289812533013</v>
          </cell>
          <cell r="I94">
            <v>2693</v>
          </cell>
          <cell r="J94">
            <v>5188</v>
          </cell>
          <cell r="K94">
            <v>35.5</v>
          </cell>
          <cell r="L94">
            <v>33.1</v>
          </cell>
          <cell r="M94">
            <v>328</v>
          </cell>
          <cell r="N94">
            <v>702</v>
          </cell>
          <cell r="P94">
            <v>3730.6</v>
          </cell>
          <cell r="Q94">
            <v>468.4</v>
          </cell>
        </row>
        <row r="95">
          <cell r="A95">
            <v>3101</v>
          </cell>
          <cell r="B95">
            <v>31</v>
          </cell>
          <cell r="C95">
            <v>1</v>
          </cell>
          <cell r="D95" t="str">
            <v>1P</v>
          </cell>
          <cell r="E95">
            <v>4500.7047657214935</v>
          </cell>
          <cell r="F95">
            <v>8921.6833153885054</v>
          </cell>
          <cell r="G95">
            <v>53.273831889319482</v>
          </cell>
          <cell r="H95">
            <v>263.89607175250001</v>
          </cell>
          <cell r="I95">
            <v>4501</v>
          </cell>
          <cell r="J95">
            <v>8922</v>
          </cell>
          <cell r="K95">
            <v>22.3</v>
          </cell>
          <cell r="L95">
            <v>22.1</v>
          </cell>
          <cell r="M95">
            <v>53</v>
          </cell>
          <cell r="N95">
            <v>264</v>
          </cell>
          <cell r="O95">
            <v>115</v>
          </cell>
          <cell r="P95">
            <v>6285.4</v>
          </cell>
          <cell r="Q95">
            <v>105.8</v>
          </cell>
        </row>
        <row r="96">
          <cell r="A96">
            <v>3102</v>
          </cell>
          <cell r="B96">
            <v>31</v>
          </cell>
          <cell r="C96">
            <v>2</v>
          </cell>
          <cell r="D96" t="str">
            <v>2P</v>
          </cell>
          <cell r="E96">
            <v>4682.3140762070298</v>
          </cell>
          <cell r="F96">
            <v>9530.6292331162367</v>
          </cell>
          <cell r="G96">
            <v>83.182730836129977</v>
          </cell>
          <cell r="H96">
            <v>419.95248247960006</v>
          </cell>
          <cell r="I96">
            <v>4682</v>
          </cell>
          <cell r="J96">
            <v>9531</v>
          </cell>
          <cell r="K96">
            <v>22.1</v>
          </cell>
          <cell r="L96">
            <v>22.4</v>
          </cell>
          <cell r="M96">
            <v>83</v>
          </cell>
          <cell r="N96">
            <v>420</v>
          </cell>
          <cell r="O96">
            <v>182</v>
          </cell>
          <cell r="P96">
            <v>6588.2</v>
          </cell>
          <cell r="Q96">
            <v>167</v>
          </cell>
        </row>
        <row r="97">
          <cell r="A97">
            <v>3103</v>
          </cell>
          <cell r="B97">
            <v>31</v>
          </cell>
          <cell r="C97">
            <v>3</v>
          </cell>
          <cell r="D97" t="str">
            <v>3P</v>
          </cell>
          <cell r="E97">
            <v>4755.9391066570834</v>
          </cell>
          <cell r="F97">
            <v>9642.9084758578774</v>
          </cell>
          <cell r="G97">
            <v>188.86058492486771</v>
          </cell>
          <cell r="H97">
            <v>646.20124825110929</v>
          </cell>
          <cell r="I97">
            <v>4756</v>
          </cell>
          <cell r="J97">
            <v>9643</v>
          </cell>
          <cell r="K97">
            <v>24</v>
          </cell>
          <cell r="L97">
            <v>24.4</v>
          </cell>
          <cell r="M97">
            <v>189</v>
          </cell>
          <cell r="N97">
            <v>646</v>
          </cell>
          <cell r="O97">
            <v>339</v>
          </cell>
          <cell r="P97">
            <v>6684.6</v>
          </cell>
          <cell r="Q97">
            <v>318.2</v>
          </cell>
        </row>
        <row r="98">
          <cell r="A98">
            <v>3201</v>
          </cell>
          <cell r="B98">
            <v>32</v>
          </cell>
          <cell r="C98">
            <v>1</v>
          </cell>
          <cell r="D98" t="str">
            <v>1P</v>
          </cell>
          <cell r="E98">
            <v>140.74470842743477</v>
          </cell>
          <cell r="F98">
            <v>7342.4305684639075</v>
          </cell>
          <cell r="G98">
            <v>11.85009975706658</v>
          </cell>
          <cell r="H98">
            <v>330.81997316442141</v>
          </cell>
          <cell r="I98">
            <v>1319</v>
          </cell>
          <cell r="J98">
            <v>2467</v>
          </cell>
          <cell r="K98">
            <v>33.5</v>
          </cell>
          <cell r="L98">
            <v>35.6</v>
          </cell>
          <cell r="M98">
            <v>55</v>
          </cell>
          <cell r="N98">
            <v>164</v>
          </cell>
          <cell r="O98">
            <v>95</v>
          </cell>
          <cell r="P98">
            <v>1812.4</v>
          </cell>
          <cell r="Q98">
            <v>87.8</v>
          </cell>
        </row>
        <row r="99">
          <cell r="A99">
            <v>3202</v>
          </cell>
          <cell r="B99">
            <v>32</v>
          </cell>
          <cell r="C99">
            <v>2</v>
          </cell>
          <cell r="D99" t="str">
            <v>2P</v>
          </cell>
          <cell r="E99">
            <v>203.84530038947986</v>
          </cell>
          <cell r="F99">
            <v>7666.7805969957853</v>
          </cell>
          <cell r="G99">
            <v>17.812159911156879</v>
          </cell>
          <cell r="H99">
            <v>496.31462759830924</v>
          </cell>
          <cell r="I99">
            <v>1319</v>
          </cell>
          <cell r="J99">
            <v>2467</v>
          </cell>
          <cell r="K99">
            <v>33.5</v>
          </cell>
          <cell r="L99">
            <v>35.6</v>
          </cell>
          <cell r="M99">
            <v>55</v>
          </cell>
          <cell r="N99">
            <v>164</v>
          </cell>
          <cell r="O99">
            <v>95</v>
          </cell>
          <cell r="P99">
            <v>1812.4</v>
          </cell>
          <cell r="Q99">
            <v>87.8</v>
          </cell>
        </row>
        <row r="100">
          <cell r="A100">
            <v>3203</v>
          </cell>
          <cell r="B100">
            <v>32</v>
          </cell>
          <cell r="C100">
            <v>3</v>
          </cell>
          <cell r="D100" t="str">
            <v>3P</v>
          </cell>
          <cell r="E100">
            <v>204.45388523918575</v>
          </cell>
          <cell r="F100">
            <v>7687.4789910919471</v>
          </cell>
          <cell r="G100">
            <v>17.96849187956688</v>
          </cell>
          <cell r="H100">
            <v>508.84578895747927</v>
          </cell>
          <cell r="I100">
            <v>1319</v>
          </cell>
          <cell r="J100">
            <v>2467</v>
          </cell>
          <cell r="K100">
            <v>33.5</v>
          </cell>
          <cell r="L100">
            <v>35.6</v>
          </cell>
          <cell r="M100">
            <v>55</v>
          </cell>
          <cell r="N100">
            <v>164</v>
          </cell>
          <cell r="O100">
            <v>95</v>
          </cell>
          <cell r="P100">
            <v>1812.4</v>
          </cell>
          <cell r="Q100">
            <v>87.8</v>
          </cell>
        </row>
        <row r="101">
          <cell r="A101">
            <v>3301</v>
          </cell>
          <cell r="B101">
            <v>33</v>
          </cell>
          <cell r="C101">
            <v>1</v>
          </cell>
          <cell r="D101" t="str">
            <v>1P</v>
          </cell>
          <cell r="E101">
            <v>1226.9753997842931</v>
          </cell>
          <cell r="F101">
            <v>7486.8983704602297</v>
          </cell>
          <cell r="G101">
            <v>7.9126635486300154</v>
          </cell>
          <cell r="H101">
            <v>182.3317132048879</v>
          </cell>
          <cell r="I101">
            <v>1229</v>
          </cell>
          <cell r="J101">
            <v>7548</v>
          </cell>
          <cell r="K101">
            <v>32.6</v>
          </cell>
          <cell r="L101">
            <v>49.8</v>
          </cell>
          <cell r="M101">
            <v>8</v>
          </cell>
          <cell r="N101">
            <v>182</v>
          </cell>
          <cell r="O101">
            <v>48</v>
          </cell>
          <cell r="P101">
            <v>2738.6</v>
          </cell>
          <cell r="Q101">
            <v>44.4</v>
          </cell>
        </row>
        <row r="102">
          <cell r="A102">
            <v>3302</v>
          </cell>
          <cell r="B102">
            <v>33</v>
          </cell>
          <cell r="C102">
            <v>2</v>
          </cell>
          <cell r="D102" t="str">
            <v>2P</v>
          </cell>
          <cell r="E102">
            <v>1311.5714199859642</v>
          </cell>
          <cell r="F102">
            <v>7774.852289594749</v>
          </cell>
          <cell r="G102">
            <v>17.351512808780033</v>
          </cell>
          <cell r="H102">
            <v>277.06507794448106</v>
          </cell>
          <cell r="I102">
            <v>1323</v>
          </cell>
          <cell r="J102">
            <v>7836</v>
          </cell>
          <cell r="K102">
            <v>30.3</v>
          </cell>
          <cell r="L102">
            <v>48</v>
          </cell>
          <cell r="M102">
            <v>17</v>
          </cell>
          <cell r="N102">
            <v>277</v>
          </cell>
          <cell r="O102">
            <v>75</v>
          </cell>
          <cell r="P102">
            <v>2890.2</v>
          </cell>
          <cell r="Q102">
            <v>72.400000000000006</v>
          </cell>
        </row>
        <row r="103">
          <cell r="A103">
            <v>3303</v>
          </cell>
          <cell r="B103">
            <v>33</v>
          </cell>
          <cell r="C103">
            <v>3</v>
          </cell>
          <cell r="D103" t="str">
            <v>3P</v>
          </cell>
          <cell r="E103">
            <v>1311.5714199859642</v>
          </cell>
          <cell r="F103">
            <v>7774.852289594749</v>
          </cell>
          <cell r="G103">
            <v>17.351512808780033</v>
          </cell>
          <cell r="H103">
            <v>277.06507794448106</v>
          </cell>
          <cell r="I103">
            <v>1323</v>
          </cell>
          <cell r="J103">
            <v>7836</v>
          </cell>
          <cell r="K103">
            <v>30.3</v>
          </cell>
          <cell r="L103">
            <v>48</v>
          </cell>
          <cell r="M103">
            <v>17</v>
          </cell>
          <cell r="N103">
            <v>277</v>
          </cell>
          <cell r="O103">
            <v>75</v>
          </cell>
          <cell r="P103">
            <v>2890.2</v>
          </cell>
          <cell r="Q103">
            <v>72.400000000000006</v>
          </cell>
        </row>
        <row r="104">
          <cell r="A104">
            <v>3401</v>
          </cell>
          <cell r="B104">
            <v>34</v>
          </cell>
          <cell r="C104">
            <v>1</v>
          </cell>
          <cell r="D104" t="str">
            <v>1P</v>
          </cell>
          <cell r="E104">
            <v>16069.905552323053</v>
          </cell>
          <cell r="F104">
            <v>16970.794390284886</v>
          </cell>
          <cell r="G104">
            <v>1288.3615413666794</v>
          </cell>
          <cell r="H104">
            <v>2432.768452826183</v>
          </cell>
          <cell r="I104">
            <v>17405</v>
          </cell>
          <cell r="J104">
            <v>17775</v>
          </cell>
          <cell r="K104">
            <v>26.3</v>
          </cell>
          <cell r="L104">
            <v>34.799999999999997</v>
          </cell>
          <cell r="M104">
            <v>1288</v>
          </cell>
          <cell r="N104">
            <v>2433</v>
          </cell>
          <cell r="O104">
            <v>1857</v>
          </cell>
          <cell r="P104">
            <v>20960</v>
          </cell>
          <cell r="Q104">
            <v>1774.6</v>
          </cell>
        </row>
        <row r="105">
          <cell r="A105">
            <v>3402</v>
          </cell>
          <cell r="B105">
            <v>34</v>
          </cell>
          <cell r="C105">
            <v>2</v>
          </cell>
          <cell r="D105" t="str">
            <v>2P</v>
          </cell>
          <cell r="E105">
            <v>16759.120627082542</v>
          </cell>
          <cell r="F105">
            <v>17287.614840194921</v>
          </cell>
          <cell r="G105">
            <v>1625.8294513625549</v>
          </cell>
          <cell r="H105">
            <v>2889.2509180684383</v>
          </cell>
          <cell r="I105">
            <v>18094</v>
          </cell>
          <cell r="J105">
            <v>18092</v>
          </cell>
          <cell r="K105">
            <v>25.3</v>
          </cell>
          <cell r="L105">
            <v>34.200000000000003</v>
          </cell>
          <cell r="M105">
            <v>1626</v>
          </cell>
          <cell r="N105">
            <v>2889</v>
          </cell>
          <cell r="O105">
            <v>2301</v>
          </cell>
          <cell r="P105">
            <v>21712.400000000001</v>
          </cell>
          <cell r="Q105">
            <v>2203.8000000000002</v>
          </cell>
        </row>
        <row r="106">
          <cell r="A106">
            <v>3403</v>
          </cell>
          <cell r="B106">
            <v>34</v>
          </cell>
          <cell r="C106">
            <v>3</v>
          </cell>
          <cell r="D106" t="str">
            <v>3P</v>
          </cell>
          <cell r="E106">
            <v>17542.794838292808</v>
          </cell>
          <cell r="F106">
            <v>17407.068085745832</v>
          </cell>
          <cell r="G106">
            <v>1847.7902571136606</v>
          </cell>
          <cell r="H106">
            <v>3020.3516144566952</v>
          </cell>
          <cell r="I106">
            <v>18878</v>
          </cell>
          <cell r="J106">
            <v>18211</v>
          </cell>
          <cell r="K106">
            <v>24.2</v>
          </cell>
          <cell r="L106">
            <v>34</v>
          </cell>
          <cell r="M106">
            <v>1848</v>
          </cell>
          <cell r="N106">
            <v>3020</v>
          </cell>
          <cell r="O106">
            <v>2545</v>
          </cell>
          <cell r="P106">
            <v>22520.2</v>
          </cell>
          <cell r="Q106">
            <v>2452</v>
          </cell>
        </row>
        <row r="107">
          <cell r="A107">
            <v>3501</v>
          </cell>
          <cell r="B107">
            <v>35</v>
          </cell>
          <cell r="C107">
            <v>1</v>
          </cell>
          <cell r="D107" t="str">
            <v>1P</v>
          </cell>
          <cell r="E107">
            <v>70.196780631509995</v>
          </cell>
          <cell r="F107">
            <v>391.06841577450001</v>
          </cell>
          <cell r="G107">
            <v>32.849709826000002</v>
          </cell>
          <cell r="H107">
            <v>237.05193083</v>
          </cell>
          <cell r="I107">
            <v>70.2</v>
          </cell>
          <cell r="J107">
            <v>391.1</v>
          </cell>
          <cell r="K107">
            <v>62.2</v>
          </cell>
          <cell r="L107">
            <v>81.099999999999994</v>
          </cell>
          <cell r="M107">
            <v>32.799999999999997</v>
          </cell>
          <cell r="N107">
            <v>237.1</v>
          </cell>
          <cell r="O107">
            <v>88.1</v>
          </cell>
          <cell r="P107">
            <v>148.42000000000002</v>
          </cell>
          <cell r="Q107">
            <v>80.22</v>
          </cell>
        </row>
        <row r="108">
          <cell r="A108">
            <v>3502</v>
          </cell>
          <cell r="B108">
            <v>35</v>
          </cell>
          <cell r="C108">
            <v>2</v>
          </cell>
          <cell r="D108" t="str">
            <v>2P</v>
          </cell>
          <cell r="E108">
            <v>143.27640788162199</v>
          </cell>
          <cell r="F108">
            <v>882.37043756568005</v>
          </cell>
          <cell r="G108">
            <v>58.207730401230002</v>
          </cell>
          <cell r="H108">
            <v>462.38043319863999</v>
          </cell>
          <cell r="I108">
            <v>143.30000000000001</v>
          </cell>
          <cell r="J108">
            <v>882.4</v>
          </cell>
          <cell r="K108">
            <v>50.3</v>
          </cell>
          <cell r="L108">
            <v>60.6</v>
          </cell>
          <cell r="M108">
            <v>58.2</v>
          </cell>
          <cell r="N108">
            <v>462.4</v>
          </cell>
          <cell r="O108">
            <v>166</v>
          </cell>
          <cell r="P108">
            <v>319.77999999999997</v>
          </cell>
          <cell r="Q108">
            <v>150.68</v>
          </cell>
        </row>
        <row r="109">
          <cell r="A109">
            <v>3503</v>
          </cell>
          <cell r="B109">
            <v>35</v>
          </cell>
          <cell r="C109">
            <v>3</v>
          </cell>
          <cell r="D109" t="str">
            <v>3P</v>
          </cell>
          <cell r="E109">
            <v>173.41516522977201</v>
          </cell>
          <cell r="F109">
            <v>1137.7836354313799</v>
          </cell>
          <cell r="G109">
            <v>73.260772314449994</v>
          </cell>
          <cell r="H109">
            <v>627.42594833973999</v>
          </cell>
          <cell r="I109">
            <v>173.4</v>
          </cell>
          <cell r="J109">
            <v>1137.8</v>
          </cell>
          <cell r="K109">
            <v>48.4</v>
          </cell>
          <cell r="L109">
            <v>62.1</v>
          </cell>
          <cell r="M109">
            <v>73.3</v>
          </cell>
          <cell r="N109">
            <v>627.4</v>
          </cell>
          <cell r="O109">
            <v>219.5</v>
          </cell>
          <cell r="P109">
            <v>400.96000000000004</v>
          </cell>
          <cell r="Q109">
            <v>198.77999999999997</v>
          </cell>
        </row>
        <row r="110">
          <cell r="A110">
            <v>3601</v>
          </cell>
          <cell r="B110">
            <v>36</v>
          </cell>
          <cell r="C110">
            <v>1</v>
          </cell>
          <cell r="D110" t="str">
            <v>1P</v>
          </cell>
          <cell r="E110">
            <v>2045.0400704648198</v>
          </cell>
          <cell r="F110">
            <v>6373.8831012520996</v>
          </cell>
          <cell r="G110">
            <v>154.54865041569016</v>
          </cell>
          <cell r="H110">
            <v>565.10713084740007</v>
          </cell>
          <cell r="I110">
            <v>2066</v>
          </cell>
          <cell r="J110">
            <v>6431</v>
          </cell>
          <cell r="K110">
            <v>26.2</v>
          </cell>
          <cell r="L110">
            <v>30.1</v>
          </cell>
          <cell r="M110">
            <v>155</v>
          </cell>
          <cell r="N110">
            <v>565</v>
          </cell>
          <cell r="O110">
            <v>286</v>
          </cell>
          <cell r="P110">
            <v>3352.2</v>
          </cell>
          <cell r="Q110">
            <v>268</v>
          </cell>
        </row>
        <row r="111">
          <cell r="A111">
            <v>3602</v>
          </cell>
          <cell r="B111">
            <v>36</v>
          </cell>
          <cell r="C111">
            <v>2</v>
          </cell>
          <cell r="D111" t="str">
            <v>2P</v>
          </cell>
          <cell r="E111">
            <v>2354.130810522166</v>
          </cell>
          <cell r="F111">
            <v>7157.1492662468399</v>
          </cell>
          <cell r="G111">
            <v>234.80992599320015</v>
          </cell>
          <cell r="H111">
            <v>802.16813189887</v>
          </cell>
          <cell r="I111">
            <v>2375</v>
          </cell>
          <cell r="J111">
            <v>7214</v>
          </cell>
          <cell r="K111">
            <v>22.8</v>
          </cell>
          <cell r="L111">
            <v>26.8</v>
          </cell>
          <cell r="M111">
            <v>235</v>
          </cell>
          <cell r="N111">
            <v>802</v>
          </cell>
          <cell r="O111">
            <v>421</v>
          </cell>
          <cell r="P111">
            <v>3817.8</v>
          </cell>
          <cell r="Q111">
            <v>395.4</v>
          </cell>
        </row>
        <row r="112">
          <cell r="A112">
            <v>3603</v>
          </cell>
          <cell r="B112">
            <v>36</v>
          </cell>
          <cell r="C112">
            <v>3</v>
          </cell>
          <cell r="D112" t="str">
            <v>3P</v>
          </cell>
          <cell r="E112">
            <v>2565.3665604565663</v>
          </cell>
          <cell r="F112">
            <v>7839.3676091790403</v>
          </cell>
          <cell r="G112">
            <v>321.10239272152023</v>
          </cell>
          <cell r="H112">
            <v>1084.6058102873701</v>
          </cell>
          <cell r="I112">
            <v>2586</v>
          </cell>
          <cell r="J112">
            <v>7896</v>
          </cell>
          <cell r="K112">
            <v>20.9</v>
          </cell>
          <cell r="L112">
            <v>24.4</v>
          </cell>
          <cell r="M112">
            <v>321</v>
          </cell>
          <cell r="N112">
            <v>1086</v>
          </cell>
          <cell r="O112">
            <v>574</v>
          </cell>
          <cell r="P112">
            <v>4165.2</v>
          </cell>
          <cell r="Q112">
            <v>538.20000000000005</v>
          </cell>
        </row>
        <row r="113">
          <cell r="A113">
            <v>3701</v>
          </cell>
          <cell r="B113">
            <v>37</v>
          </cell>
          <cell r="C113">
            <v>1</v>
          </cell>
          <cell r="D113" t="str">
            <v>1P</v>
          </cell>
          <cell r="E113">
            <v>2601.8624357387498</v>
          </cell>
          <cell r="F113">
            <v>1718.8524333170631</v>
          </cell>
          <cell r="G113">
            <v>117.53506270548851</v>
          </cell>
          <cell r="H113">
            <v>83.528334429827851</v>
          </cell>
          <cell r="I113">
            <v>2757</v>
          </cell>
          <cell r="J113">
            <v>1836</v>
          </cell>
          <cell r="K113">
            <v>21.5</v>
          </cell>
          <cell r="L113">
            <v>0.25800000000000001</v>
          </cell>
          <cell r="M113">
            <v>118</v>
          </cell>
          <cell r="N113">
            <v>84</v>
          </cell>
          <cell r="O113">
            <v>126</v>
          </cell>
          <cell r="P113">
            <v>3124.2</v>
          </cell>
          <cell r="Q113">
            <v>134.80000000000001</v>
          </cell>
        </row>
        <row r="114">
          <cell r="A114">
            <v>3702</v>
          </cell>
          <cell r="B114">
            <v>37</v>
          </cell>
          <cell r="C114">
            <v>2</v>
          </cell>
          <cell r="D114" t="str">
            <v>2P</v>
          </cell>
          <cell r="E114">
            <v>3218.2850764297</v>
          </cell>
          <cell r="F114">
            <v>2115.4788861439743</v>
          </cell>
          <cell r="G114">
            <v>190.2218847854455</v>
          </cell>
          <cell r="H114">
            <v>125.0285762326198</v>
          </cell>
          <cell r="I114">
            <v>3374</v>
          </cell>
          <cell r="J114">
            <v>2233</v>
          </cell>
          <cell r="K114">
            <v>19.8</v>
          </cell>
          <cell r="L114">
            <v>0.23100000000000001</v>
          </cell>
          <cell r="M114">
            <v>190</v>
          </cell>
          <cell r="N114">
            <v>125</v>
          </cell>
          <cell r="O114">
            <v>207</v>
          </cell>
          <cell r="P114">
            <v>3820.6</v>
          </cell>
          <cell r="Q114">
            <v>215</v>
          </cell>
        </row>
        <row r="115">
          <cell r="A115">
            <v>3703</v>
          </cell>
          <cell r="B115">
            <v>37</v>
          </cell>
          <cell r="C115">
            <v>3</v>
          </cell>
          <cell r="D115" t="str">
            <v>3P</v>
          </cell>
          <cell r="E115">
            <v>3238.7265200921802</v>
          </cell>
          <cell r="F115">
            <v>2127.3420994446292</v>
          </cell>
          <cell r="G115">
            <v>194.84494628872349</v>
          </cell>
          <cell r="H115">
            <v>127.82609432943981</v>
          </cell>
          <cell r="I115">
            <v>3416</v>
          </cell>
          <cell r="J115">
            <v>2266</v>
          </cell>
          <cell r="K115">
            <v>19.7</v>
          </cell>
          <cell r="L115">
            <v>0.23300000000000001</v>
          </cell>
          <cell r="M115">
            <v>197</v>
          </cell>
          <cell r="N115">
            <v>138</v>
          </cell>
          <cell r="O115">
            <v>216</v>
          </cell>
          <cell r="P115">
            <v>3869.2</v>
          </cell>
          <cell r="Q115">
            <v>224.6</v>
          </cell>
        </row>
        <row r="116">
          <cell r="A116">
            <v>3801</v>
          </cell>
          <cell r="B116">
            <v>38</v>
          </cell>
          <cell r="C116">
            <v>1</v>
          </cell>
          <cell r="D116" t="str">
            <v>1P</v>
          </cell>
          <cell r="E116">
            <v>4716.420876245591</v>
          </cell>
          <cell r="F116">
            <v>6727.22958165412</v>
          </cell>
          <cell r="G116">
            <v>558.78602238610995</v>
          </cell>
          <cell r="H116">
            <v>1295.4072684109899</v>
          </cell>
          <cell r="I116">
            <v>70.2</v>
          </cell>
          <cell r="J116">
            <v>391.1</v>
          </cell>
          <cell r="K116">
            <v>62.2</v>
          </cell>
          <cell r="L116">
            <v>81.099999999999994</v>
          </cell>
          <cell r="M116">
            <v>32.799999999999997</v>
          </cell>
          <cell r="N116">
            <v>237.1</v>
          </cell>
          <cell r="O116">
            <v>88.1</v>
          </cell>
          <cell r="P116">
            <v>148.42000000000002</v>
          </cell>
          <cell r="Q116">
            <v>80.22</v>
          </cell>
        </row>
        <row r="117">
          <cell r="A117">
            <v>3802</v>
          </cell>
          <cell r="B117">
            <v>38</v>
          </cell>
          <cell r="C117">
            <v>2</v>
          </cell>
          <cell r="D117" t="str">
            <v>2P</v>
          </cell>
          <cell r="E117">
            <v>4849.5246049590223</v>
          </cell>
          <cell r="F117">
            <v>6978.7236193290364</v>
          </cell>
          <cell r="G117">
            <v>582.65355178973834</v>
          </cell>
          <cell r="H117">
            <v>1344.2089533275559</v>
          </cell>
          <cell r="I117">
            <v>143.30000000000001</v>
          </cell>
          <cell r="J117">
            <v>882.4</v>
          </cell>
          <cell r="K117">
            <v>50.3</v>
          </cell>
          <cell r="L117">
            <v>60.6</v>
          </cell>
          <cell r="M117">
            <v>58.2</v>
          </cell>
          <cell r="N117">
            <v>462.4</v>
          </cell>
          <cell r="O117">
            <v>166</v>
          </cell>
          <cell r="P117">
            <v>319.77999999999997</v>
          </cell>
          <cell r="Q117">
            <v>150.68</v>
          </cell>
        </row>
        <row r="118">
          <cell r="A118">
            <v>3803</v>
          </cell>
          <cell r="B118">
            <v>38</v>
          </cell>
          <cell r="C118">
            <v>3</v>
          </cell>
          <cell r="D118" t="str">
            <v>3P</v>
          </cell>
          <cell r="E118">
            <v>4849.5246049590223</v>
          </cell>
          <cell r="F118">
            <v>6978.7236193290364</v>
          </cell>
          <cell r="G118">
            <v>582.65355178973834</v>
          </cell>
          <cell r="H118">
            <v>1344.2089533275559</v>
          </cell>
          <cell r="I118">
            <v>173.4</v>
          </cell>
          <cell r="J118">
            <v>1137.8</v>
          </cell>
          <cell r="K118">
            <v>48.4</v>
          </cell>
          <cell r="L118">
            <v>62.1</v>
          </cell>
          <cell r="M118">
            <v>73.3</v>
          </cell>
          <cell r="N118">
            <v>627.4</v>
          </cell>
          <cell r="O118">
            <v>219.5</v>
          </cell>
          <cell r="P118">
            <v>400.96000000000004</v>
          </cell>
          <cell r="Q118">
            <v>198.77999999999997</v>
          </cell>
        </row>
        <row r="119">
          <cell r="A119">
            <v>3901</v>
          </cell>
          <cell r="B119">
            <v>39</v>
          </cell>
          <cell r="C119">
            <v>1</v>
          </cell>
          <cell r="D119" t="str">
            <v>1P</v>
          </cell>
          <cell r="E119">
            <v>1158.1164087767368</v>
          </cell>
          <cell r="F119">
            <v>7309.3936140428968</v>
          </cell>
          <cell r="G119">
            <v>72.125034656050033</v>
          </cell>
          <cell r="H119">
            <v>472.51939268270962</v>
          </cell>
          <cell r="I119">
            <v>1182</v>
          </cell>
          <cell r="J119">
            <v>7501</v>
          </cell>
          <cell r="K119">
            <v>35.6</v>
          </cell>
          <cell r="L119">
            <v>58.3</v>
          </cell>
          <cell r="M119">
            <v>72</v>
          </cell>
          <cell r="N119">
            <v>473</v>
          </cell>
          <cell r="O119">
            <v>183</v>
          </cell>
          <cell r="P119">
            <v>2682.2</v>
          </cell>
          <cell r="Q119">
            <v>166.6</v>
          </cell>
        </row>
        <row r="120">
          <cell r="A120">
            <v>3902</v>
          </cell>
          <cell r="B120">
            <v>39</v>
          </cell>
          <cell r="C120">
            <v>2</v>
          </cell>
          <cell r="D120" t="str">
            <v>2P</v>
          </cell>
          <cell r="E120">
            <v>1164.4716032077747</v>
          </cell>
          <cell r="F120">
            <v>7394.4226283130629</v>
          </cell>
          <cell r="G120">
            <v>83.018538078600017</v>
          </cell>
          <cell r="H120">
            <v>548.27958477902007</v>
          </cell>
          <cell r="I120">
            <v>1189</v>
          </cell>
          <cell r="J120">
            <v>7586</v>
          </cell>
          <cell r="K120">
            <v>36.299999999999997</v>
          </cell>
          <cell r="L120">
            <v>58.6</v>
          </cell>
          <cell r="M120">
            <v>83</v>
          </cell>
          <cell r="N120">
            <v>548</v>
          </cell>
          <cell r="O120">
            <v>212</v>
          </cell>
          <cell r="P120">
            <v>2706.2</v>
          </cell>
          <cell r="Q120">
            <v>192.6</v>
          </cell>
        </row>
        <row r="121">
          <cell r="A121">
            <v>3903</v>
          </cell>
          <cell r="B121">
            <v>39</v>
          </cell>
          <cell r="C121">
            <v>3</v>
          </cell>
          <cell r="D121" t="str">
            <v>3P</v>
          </cell>
          <cell r="E121">
            <v>1233.0289047972178</v>
          </cell>
          <cell r="F121">
            <v>7544.4340670250722</v>
          </cell>
          <cell r="G121">
            <v>109.01634252885002</v>
          </cell>
          <cell r="H121">
            <v>614.18343833719007</v>
          </cell>
          <cell r="I121">
            <v>1257</v>
          </cell>
          <cell r="J121">
            <v>7736</v>
          </cell>
          <cell r="K121">
            <v>36.4</v>
          </cell>
          <cell r="L121">
            <v>58.3</v>
          </cell>
          <cell r="M121">
            <v>109</v>
          </cell>
          <cell r="N121">
            <v>614</v>
          </cell>
          <cell r="O121">
            <v>251</v>
          </cell>
          <cell r="P121">
            <v>2804.2</v>
          </cell>
          <cell r="Q121">
            <v>231.8</v>
          </cell>
        </row>
        <row r="122">
          <cell r="A122">
            <v>4001</v>
          </cell>
          <cell r="B122">
            <v>40</v>
          </cell>
          <cell r="C122">
            <v>1</v>
          </cell>
          <cell r="D122" t="str">
            <v>1P</v>
          </cell>
          <cell r="E122">
            <v>140.74470842743477</v>
          </cell>
          <cell r="F122">
            <v>7342.4305684639075</v>
          </cell>
          <cell r="G122">
            <v>11.85009975706658</v>
          </cell>
          <cell r="H122">
            <v>330.81997316442141</v>
          </cell>
          <cell r="I122">
            <v>181</v>
          </cell>
          <cell r="J122">
            <v>7554</v>
          </cell>
          <cell r="K122">
            <v>21.9</v>
          </cell>
          <cell r="L122">
            <v>79.599999999999994</v>
          </cell>
          <cell r="M122">
            <v>12</v>
          </cell>
          <cell r="N122">
            <v>331</v>
          </cell>
          <cell r="O122">
            <v>76</v>
          </cell>
          <cell r="P122">
            <v>1691.8</v>
          </cell>
          <cell r="Q122">
            <v>78.2</v>
          </cell>
        </row>
        <row r="123">
          <cell r="A123">
            <v>4002</v>
          </cell>
          <cell r="B123">
            <v>40</v>
          </cell>
          <cell r="C123">
            <v>2</v>
          </cell>
          <cell r="D123" t="str">
            <v>2P</v>
          </cell>
          <cell r="E123">
            <v>203.84530038947986</v>
          </cell>
          <cell r="F123">
            <v>7666.7805969957853</v>
          </cell>
          <cell r="G123">
            <v>17.812159911156879</v>
          </cell>
          <cell r="H123">
            <v>496.31462759830924</v>
          </cell>
          <cell r="I123">
            <v>244</v>
          </cell>
          <cell r="J123">
            <v>7882</v>
          </cell>
          <cell r="K123">
            <v>18.7</v>
          </cell>
          <cell r="L123">
            <v>78.400000000000006</v>
          </cell>
          <cell r="M123">
            <v>18</v>
          </cell>
          <cell r="N123">
            <v>496</v>
          </cell>
          <cell r="O123">
            <v>115</v>
          </cell>
          <cell r="P123">
            <v>1820.4</v>
          </cell>
          <cell r="Q123">
            <v>117.2</v>
          </cell>
        </row>
        <row r="124">
          <cell r="A124">
            <v>4003</v>
          </cell>
          <cell r="B124">
            <v>40</v>
          </cell>
          <cell r="C124">
            <v>3</v>
          </cell>
          <cell r="D124" t="str">
            <v>3P</v>
          </cell>
          <cell r="E124">
            <v>204.45388523918575</v>
          </cell>
          <cell r="F124">
            <v>7687.4789910919471</v>
          </cell>
          <cell r="G124">
            <v>17.96849187956688</v>
          </cell>
          <cell r="H124">
            <v>508.84578895747927</v>
          </cell>
          <cell r="I124">
            <v>246</v>
          </cell>
          <cell r="J124">
            <v>7932</v>
          </cell>
          <cell r="K124">
            <v>18.600000000000001</v>
          </cell>
          <cell r="L124">
            <v>78.3</v>
          </cell>
          <cell r="M124">
            <v>18</v>
          </cell>
          <cell r="N124">
            <v>526</v>
          </cell>
          <cell r="O124">
            <v>121</v>
          </cell>
          <cell r="P124">
            <v>1832.4</v>
          </cell>
          <cell r="Q124">
            <v>123.2</v>
          </cell>
        </row>
      </sheetData>
      <sheetData sheetId="11"/>
      <sheetData sheetId="1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uadro de costos sin descuento"/>
      <sheetName val="Catalogo"/>
    </sheetNames>
    <sheetDataSet>
      <sheetData sheetId="0"/>
      <sheetData sheetId="1">
        <row r="3">
          <cell r="D3" t="str">
            <v>Exploración Área Perdido</v>
          </cell>
          <cell r="E3" t="str">
            <v>Región Norte</v>
          </cell>
          <cell r="F3">
            <v>41</v>
          </cell>
        </row>
        <row r="4">
          <cell r="D4" t="str">
            <v>Exploración Campeche Oriente</v>
          </cell>
          <cell r="E4" t="str">
            <v>Región Marina Noreste</v>
          </cell>
          <cell r="F4">
            <v>44</v>
          </cell>
        </row>
        <row r="5">
          <cell r="D5" t="str">
            <v>Exploración Campeche Poniente</v>
          </cell>
          <cell r="E5" t="str">
            <v>Región Marina Suroeste</v>
          </cell>
          <cell r="F5">
            <v>46</v>
          </cell>
        </row>
        <row r="6">
          <cell r="D6" t="str">
            <v>Exploración Cazones</v>
          </cell>
          <cell r="E6" t="str">
            <v>Región Norte</v>
          </cell>
          <cell r="F6">
            <v>47</v>
          </cell>
        </row>
        <row r="7">
          <cell r="D7" t="str">
            <v>Exploración Coatzacoalcos</v>
          </cell>
          <cell r="E7" t="str">
            <v>Región Marina Suroeste</v>
          </cell>
          <cell r="F7">
            <v>48</v>
          </cell>
        </row>
        <row r="8">
          <cell r="D8" t="str">
            <v>Exploración Comalcalco</v>
          </cell>
          <cell r="E8" t="str">
            <v>Región Sur</v>
          </cell>
          <cell r="F8">
            <v>49</v>
          </cell>
        </row>
        <row r="9">
          <cell r="D9" t="str">
            <v>Exploración Cuichapa</v>
          </cell>
          <cell r="E9" t="str">
            <v>Región Sur</v>
          </cell>
          <cell r="F9">
            <v>53</v>
          </cell>
        </row>
        <row r="10">
          <cell r="D10" t="str">
            <v>Exploración Evaluación del Potencial Campeche Oriente Terciario</v>
          </cell>
          <cell r="E10" t="str">
            <v>Región Marina Noreste</v>
          </cell>
          <cell r="F10">
            <v>43</v>
          </cell>
        </row>
        <row r="11">
          <cell r="D11" t="str">
            <v>Exploración Evaluación del Potencial Campeche Poniente Terciario</v>
          </cell>
          <cell r="E11" t="str">
            <v>Región Marina Suroeste</v>
          </cell>
          <cell r="F11">
            <v>45</v>
          </cell>
        </row>
        <row r="12">
          <cell r="D12" t="str">
            <v>Exploración Evaluación del Potencial Delta del Bravo</v>
          </cell>
          <cell r="E12" t="str">
            <v>Región Norte</v>
          </cell>
          <cell r="F12">
            <v>54</v>
          </cell>
        </row>
        <row r="13">
          <cell r="D13" t="str">
            <v>Exploración Evaluación del Potencial Julivá</v>
          </cell>
          <cell r="E13" t="str">
            <v>Región Sur</v>
          </cell>
          <cell r="F13">
            <v>57</v>
          </cell>
        </row>
        <row r="14">
          <cell r="D14" t="str">
            <v>Exploración Evaluación del Potencial Lamprea</v>
          </cell>
          <cell r="E14" t="str">
            <v>Región Norte</v>
          </cell>
          <cell r="F14">
            <v>58</v>
          </cell>
        </row>
        <row r="15">
          <cell r="D15" t="str">
            <v>Exploración Evaluación del Potencial Papaloapan B</v>
          </cell>
          <cell r="E15" t="str">
            <v>Región Norte</v>
          </cell>
          <cell r="F15">
            <v>62</v>
          </cell>
        </row>
        <row r="16">
          <cell r="D16" t="str">
            <v>Exploración Evaluación del Potencial Reforma Terciario</v>
          </cell>
          <cell r="E16" t="str">
            <v>Región Sur</v>
          </cell>
          <cell r="F16">
            <v>64</v>
          </cell>
        </row>
        <row r="17">
          <cell r="D17" t="str">
            <v>Exploración Golfo de México B</v>
          </cell>
          <cell r="E17" t="str">
            <v>Región Marina Suroeste</v>
          </cell>
          <cell r="F17">
            <v>56</v>
          </cell>
        </row>
        <row r="18">
          <cell r="D18" t="str">
            <v>Exploración Golfo de México Sur</v>
          </cell>
          <cell r="E18" t="str">
            <v>Región Norte</v>
          </cell>
          <cell r="F18">
            <v>55</v>
          </cell>
        </row>
        <row r="19">
          <cell r="D19" t="str">
            <v>Exploración Incorporación de Reservas Litoral de Tabasco Terrestre</v>
          </cell>
          <cell r="E19" t="str">
            <v>Región Sur</v>
          </cell>
          <cell r="F19">
            <v>60</v>
          </cell>
        </row>
        <row r="20">
          <cell r="D20" t="str">
            <v>Exploración Incorporación de Reservas Simojovel</v>
          </cell>
          <cell r="E20" t="str">
            <v>Región Sur</v>
          </cell>
          <cell r="F20">
            <v>66</v>
          </cell>
        </row>
        <row r="21">
          <cell r="D21" t="str">
            <v>Integral Burgos (exploración)</v>
          </cell>
          <cell r="E21" t="str">
            <v>Región Norte</v>
          </cell>
          <cell r="F21">
            <v>42</v>
          </cell>
        </row>
        <row r="22">
          <cell r="D22" t="str">
            <v>Integral Crudo Ligero Marino (exploración)</v>
          </cell>
          <cell r="E22" t="str">
            <v>Región Marina Suroeste</v>
          </cell>
          <cell r="F22">
            <v>50</v>
          </cell>
        </row>
        <row r="23">
          <cell r="D23" t="str">
            <v>Integral Cuenca de Veracruz (exploración)</v>
          </cell>
          <cell r="E23" t="str">
            <v>Región Norte</v>
          </cell>
          <cell r="F23">
            <v>52</v>
          </cell>
        </row>
        <row r="24">
          <cell r="D24" t="str">
            <v>Integral Lankahuasa (exploración)</v>
          </cell>
          <cell r="E24" t="str">
            <v>Región Norte</v>
          </cell>
          <cell r="F24">
            <v>59</v>
          </cell>
        </row>
        <row r="25">
          <cell r="D25" t="str">
            <v>Integral Macuspana (exploración)</v>
          </cell>
          <cell r="E25" t="str">
            <v>Región Sur</v>
          </cell>
          <cell r="F25">
            <v>51</v>
          </cell>
        </row>
        <row r="26">
          <cell r="D26" t="str">
            <v>Exploración Malpaso</v>
          </cell>
          <cell r="E26" t="str">
            <v>Región Sur</v>
          </cell>
          <cell r="F26">
            <v>61</v>
          </cell>
        </row>
        <row r="27">
          <cell r="D27" t="str">
            <v>Exploración Progreso</v>
          </cell>
          <cell r="E27" t="str">
            <v>Región Marina Noreste</v>
          </cell>
          <cell r="F27">
            <v>63</v>
          </cell>
        </row>
        <row r="28">
          <cell r="D28" t="str">
            <v>Exploración Sardina</v>
          </cell>
          <cell r="E28" t="str">
            <v>Región Norte</v>
          </cell>
          <cell r="F28">
            <v>65</v>
          </cell>
        </row>
        <row r="29">
          <cell r="D29" t="str">
            <v>Exploración Tampico-Misantla-Sur de Burgos</v>
          </cell>
          <cell r="E29" t="str">
            <v>Región Norte</v>
          </cell>
          <cell r="F29">
            <v>67</v>
          </cell>
        </row>
        <row r="30">
          <cell r="D30" t="str">
            <v>Explotación Arenque</v>
          </cell>
          <cell r="E30" t="str">
            <v>Región Norte</v>
          </cell>
          <cell r="F30">
            <v>15</v>
          </cell>
        </row>
        <row r="31">
          <cell r="D31" t="str">
            <v>Explotación ATG 1 Sitio-Tenexcuila</v>
          </cell>
          <cell r="E31" t="str">
            <v>Región Norte</v>
          </cell>
          <cell r="F31">
            <v>16</v>
          </cell>
        </row>
        <row r="32">
          <cell r="D32" t="str">
            <v>Explotación ATG 2 Soledad-Coyotes</v>
          </cell>
          <cell r="E32" t="str">
            <v>Región Norte</v>
          </cell>
          <cell r="F32">
            <v>17</v>
          </cell>
        </row>
        <row r="33">
          <cell r="D33" t="str">
            <v>Explotación ATG 3 Amatitlán-Agua Nacida</v>
          </cell>
          <cell r="E33" t="str">
            <v>Región Norte</v>
          </cell>
          <cell r="F33">
            <v>18</v>
          </cell>
        </row>
        <row r="34">
          <cell r="D34" t="str">
            <v>Explotación ATG 4 Coyol-Humapa</v>
          </cell>
          <cell r="E34" t="str">
            <v>Región Norte</v>
          </cell>
          <cell r="F34">
            <v>19</v>
          </cell>
        </row>
        <row r="35">
          <cell r="D35" t="str">
            <v>Explotación ATG 5 Miquetla-Mihuapán</v>
          </cell>
          <cell r="E35" t="str">
            <v>Región Norte</v>
          </cell>
          <cell r="F35">
            <v>20</v>
          </cell>
        </row>
        <row r="36">
          <cell r="D36" t="str">
            <v>Explotación ATG 6 Agua Fría-Coapechaca</v>
          </cell>
          <cell r="E36" t="str">
            <v>Región Norte</v>
          </cell>
          <cell r="F36">
            <v>21</v>
          </cell>
        </row>
        <row r="37">
          <cell r="D37" t="str">
            <v>Explotación ATG 7 Tajín-Corralillo</v>
          </cell>
          <cell r="E37" t="str">
            <v>Región Norte</v>
          </cell>
          <cell r="F37">
            <v>22</v>
          </cell>
        </row>
        <row r="38">
          <cell r="D38" t="str">
            <v>Explotación ATG 8 Presidente Alemán-Furbero</v>
          </cell>
          <cell r="E38" t="str">
            <v>Región Norte</v>
          </cell>
          <cell r="F38">
            <v>23</v>
          </cell>
        </row>
        <row r="39">
          <cell r="D39" t="str">
            <v>Explotación Ayin-Alux</v>
          </cell>
          <cell r="E39" t="str">
            <v>Región Marina Suroeste</v>
          </cell>
          <cell r="F39">
            <v>4</v>
          </cell>
        </row>
        <row r="40">
          <cell r="D40" t="str">
            <v>Explotación Bellota-Chinchorro</v>
          </cell>
          <cell r="E40" t="str">
            <v>Región Sur</v>
          </cell>
          <cell r="F40">
            <v>30</v>
          </cell>
        </row>
        <row r="41">
          <cell r="D41" t="str">
            <v>Explotación Caan</v>
          </cell>
          <cell r="E41" t="str">
            <v>Región Marina Suroeste</v>
          </cell>
          <cell r="F41">
            <v>5</v>
          </cell>
        </row>
        <row r="42">
          <cell r="D42" t="str">
            <v>Explotación Cactus-Sitio Grande</v>
          </cell>
          <cell r="E42" t="str">
            <v>Región Sur</v>
          </cell>
          <cell r="F42">
            <v>31</v>
          </cell>
        </row>
        <row r="43">
          <cell r="D43" t="str">
            <v>Explotación Cantarell</v>
          </cell>
          <cell r="E43" t="str">
            <v>Región Marina Noreste</v>
          </cell>
          <cell r="F43">
            <v>1</v>
          </cell>
        </row>
        <row r="44">
          <cell r="D44" t="str">
            <v>Explotación Cárdenas</v>
          </cell>
          <cell r="E44" t="str">
            <v>Región Sur</v>
          </cell>
          <cell r="F44">
            <v>32</v>
          </cell>
        </row>
        <row r="45">
          <cell r="D45" t="str">
            <v>Explotación Carmito-Artesa</v>
          </cell>
          <cell r="E45" t="str">
            <v>Región Sur</v>
          </cell>
          <cell r="F45">
            <v>33</v>
          </cell>
        </row>
        <row r="46">
          <cell r="D46" t="str">
            <v>Explotación Chuc</v>
          </cell>
          <cell r="E46" t="str">
            <v>Región Marina Suroeste</v>
          </cell>
          <cell r="F46">
            <v>6</v>
          </cell>
        </row>
        <row r="47">
          <cell r="D47" t="str">
            <v>Explotación Coatzacoalcos-Marino</v>
          </cell>
          <cell r="E47" t="str">
            <v>Región Marina Suroeste</v>
          </cell>
          <cell r="F47">
            <v>7</v>
          </cell>
        </row>
        <row r="48">
          <cell r="D48" t="str">
            <v>Explotación Complejo Antonio J. Bermúdez</v>
          </cell>
          <cell r="E48" t="str">
            <v>Región Sur</v>
          </cell>
          <cell r="F48">
            <v>34</v>
          </cell>
        </row>
        <row r="49">
          <cell r="D49" t="str">
            <v>Explotación Costero Terrestre</v>
          </cell>
          <cell r="E49" t="str">
            <v>Región Sur</v>
          </cell>
          <cell r="F49">
            <v>35</v>
          </cell>
        </row>
        <row r="50">
          <cell r="D50" t="str">
            <v>Explotación Delta del Grijalva</v>
          </cell>
          <cell r="E50" t="str">
            <v>Región Sur</v>
          </cell>
          <cell r="F50">
            <v>36</v>
          </cell>
        </row>
        <row r="51">
          <cell r="D51" t="str">
            <v>Explotación Ek-Balam</v>
          </cell>
          <cell r="E51" t="str">
            <v>Región Marina Noreste</v>
          </cell>
          <cell r="F51">
            <v>2</v>
          </cell>
        </row>
        <row r="52">
          <cell r="D52" t="str">
            <v>Explotación El Golpe-Puerto Ceiba</v>
          </cell>
          <cell r="E52" t="str">
            <v>Región Sur</v>
          </cell>
          <cell r="F52">
            <v>37</v>
          </cell>
        </row>
        <row r="53">
          <cell r="D53" t="str">
            <v>Explotación Gas del Terciario</v>
          </cell>
          <cell r="E53" t="str">
            <v>Región Marina Suroeste</v>
          </cell>
          <cell r="F53">
            <v>8</v>
          </cell>
        </row>
        <row r="54">
          <cell r="D54" t="str">
            <v>Explotación Ixtal-Manik</v>
          </cell>
          <cell r="E54" t="str">
            <v>Región Marina Suroeste</v>
          </cell>
          <cell r="F54">
            <v>9</v>
          </cell>
        </row>
        <row r="55">
          <cell r="D55" t="str">
            <v>Explotación Jujo-Tecominoacán</v>
          </cell>
          <cell r="E55" t="str">
            <v>Región Sur</v>
          </cell>
          <cell r="F55">
            <v>38</v>
          </cell>
        </row>
        <row r="56">
          <cell r="D56" t="str">
            <v>Explotación Kach-Alak</v>
          </cell>
          <cell r="E56" t="str">
            <v>Región Marina Suroeste</v>
          </cell>
          <cell r="F56">
            <v>10</v>
          </cell>
        </row>
        <row r="57">
          <cell r="D57" t="str">
            <v>Explotación Ku-Maloob-Zaap</v>
          </cell>
          <cell r="E57" t="str">
            <v>Región Marina Noreste</v>
          </cell>
          <cell r="F57">
            <v>3</v>
          </cell>
        </row>
        <row r="58">
          <cell r="D58" t="str">
            <v>Explotación Lakach</v>
          </cell>
          <cell r="E58" t="str">
            <v>Región Marina Suroeste</v>
          </cell>
          <cell r="F58">
            <v>11</v>
          </cell>
        </row>
        <row r="59">
          <cell r="D59" t="str">
            <v>Explotación Lerma-Malta-Talisman</v>
          </cell>
          <cell r="E59" t="str">
            <v>Región Norte</v>
          </cell>
          <cell r="F59">
            <v>24</v>
          </cell>
        </row>
        <row r="60">
          <cell r="D60" t="str">
            <v>Explotación Och-Uech-Kax</v>
          </cell>
          <cell r="E60" t="str">
            <v>Región Marina Suroeste</v>
          </cell>
          <cell r="F60">
            <v>12</v>
          </cell>
        </row>
        <row r="61">
          <cell r="D61" t="str">
            <v>Explotación Poza Rica</v>
          </cell>
          <cell r="E61" t="str">
            <v>Región Norte</v>
          </cell>
          <cell r="F61">
            <v>25</v>
          </cell>
        </row>
        <row r="62">
          <cell r="D62" t="str">
            <v>Explotación RSRSC Tamaulipas-Constituciones</v>
          </cell>
          <cell r="E62" t="str">
            <v>Región Norte</v>
          </cell>
          <cell r="F62">
            <v>26</v>
          </cell>
        </row>
        <row r="63">
          <cell r="D63" t="str">
            <v>Explotación San Manuel</v>
          </cell>
          <cell r="E63" t="str">
            <v>Región Sur</v>
          </cell>
          <cell r="F63">
            <v>39</v>
          </cell>
        </row>
        <row r="64">
          <cell r="D64" t="str">
            <v>Explotación Yaxche</v>
          </cell>
          <cell r="E64" t="str">
            <v>Región Marina Suroeste</v>
          </cell>
          <cell r="F64">
            <v>13</v>
          </cell>
        </row>
        <row r="65">
          <cell r="D65" t="str">
            <v>Integral Burgos</v>
          </cell>
          <cell r="E65" t="str">
            <v>Región Norte</v>
          </cell>
          <cell r="F65">
            <v>27</v>
          </cell>
        </row>
        <row r="66">
          <cell r="D66" t="str">
            <v>Integral Crudo Ligero Marino</v>
          </cell>
          <cell r="E66" t="str">
            <v>Región Marina Suroeste</v>
          </cell>
          <cell r="F66">
            <v>14</v>
          </cell>
        </row>
        <row r="67">
          <cell r="D67" t="str">
            <v>Integral Cuenca de Veracruz</v>
          </cell>
          <cell r="E67" t="str">
            <v>Región Norte</v>
          </cell>
          <cell r="F67">
            <v>28</v>
          </cell>
        </row>
        <row r="68">
          <cell r="D68" t="str">
            <v>Integral Lankahuasa</v>
          </cell>
          <cell r="E68" t="str">
            <v>Región Norte</v>
          </cell>
          <cell r="F68">
            <v>29</v>
          </cell>
        </row>
        <row r="69">
          <cell r="D69" t="str">
            <v>Integral Macuspana</v>
          </cell>
          <cell r="E69" t="str">
            <v>Región Sur</v>
          </cell>
          <cell r="F69">
            <v>40</v>
          </cell>
        </row>
      </sheetData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1233C4BF-C84B-4EED-B4D7-8FAB24C437E9}" name="Tabla4" displayName="Tabla4" ref="B23:N133" totalsRowShown="0" headerRowDxfId="24" dataDxfId="23">
  <tableColumns count="13">
    <tableColumn id="1" xr3:uid="{770FFCA5-83A2-46A5-A579-77D4DFECD07A}" name="Tipo" dataDxfId="22"/>
    <tableColumn id="2" xr3:uid="{9E9A0678-5669-45A8-90E4-161E39B86406}" name="Contrato" dataDxfId="21"/>
    <tableColumn id="3" xr3:uid="{23BDAF9B-2DAE-48DB-8171-AD96D9F1B58A}" name="Columna1" dataDxfId="20"/>
    <tableColumn id="9" xr3:uid="{081D26B9-F2E3-4428-AB88-04746A3A862B}" name="2015" dataDxfId="19"/>
    <tableColumn id="4" xr3:uid="{3C170117-F2EC-4943-8B65-3682FCC8B646}" name="2,016.00" dataDxfId="18"/>
    <tableColumn id="5" xr3:uid="{64DF9B22-2246-4133-A404-8EE8C2E980EB}" name="2,017.00" dataDxfId="17"/>
    <tableColumn id="6" xr3:uid="{170D04E3-F620-4E93-98C5-064A3CE635E8}" name="2,018.00" dataDxfId="16"/>
    <tableColumn id="7" xr3:uid="{CE281BC7-A8DE-4E71-8481-178477599F11}" name="2,019.00" dataDxfId="15"/>
    <tableColumn id="12" xr3:uid="{16B15BE2-1405-499E-AA05-9952F103C539}" name="2,020.00" dataDxfId="14"/>
    <tableColumn id="11" xr3:uid="{B53FE668-441E-4282-8837-A94BB6472203}" name="2,021.00" dataDxfId="13"/>
    <tableColumn id="10" xr3:uid="{7B5F7C45-0F7B-46B2-980B-CC6B94694D3E}" name="2,022.00" dataDxfId="12"/>
    <tableColumn id="14" xr3:uid="{F272D66B-5E2D-47EC-B374-1C7588F8712B}" name="2,022.01" dataDxfId="1"/>
    <tableColumn id="8" xr3:uid="{81E6AD05-B77D-4EE8-A679-5DE9791C9569}" name="Total" dataDxfId="0">
      <calculatedColumnFormula>SUM(Tabla4[[#This Row],[2015]:[2,022.01]])</calculatedColumnFormula>
    </tableColumn>
  </tableColumns>
  <tableStyleInfo name="TableStyleDark1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823B3709-0101-4338-91CD-3A01B6EE44F5}" name="Tabla13" displayName="Tabla13" ref="A5:E6422" totalsRowShown="0" headerRowDxfId="11" dataDxfId="9" headerRowBorderDxfId="10" tableBorderDxfId="8" totalsRowBorderDxfId="7">
  <autoFilter ref="A5:E6422" xr:uid="{823B3709-0101-4338-91CD-3A01B6EE44F5}"/>
  <tableColumns count="5">
    <tableColumn id="1" xr3:uid="{038F741C-F6E9-4B94-AAD4-9F64573317D3}" name="Contrato" dataDxfId="6"/>
    <tableColumn id="6" xr3:uid="{BB779878-BB7F-4C5B-85CF-1A9203569F9A}" name="Operador" dataDxfId="5"/>
    <tableColumn id="3" xr3:uid="{64A4DEA7-0DA4-4139-A217-EE94B53E4B00}" name="Actividad" dataDxfId="4"/>
    <tableColumn id="4" xr3:uid="{BF97B37E-13E6-4811-ABDD-7AAD10EFB6FE}" name="Periodo" dataDxfId="3"/>
    <tableColumn id="5" xr3:uid="{C7285359-88C0-484B-92DC-1F9965DFD308}" name="Inversiones reportadas_x000a_(Dólares americanos)" dataDxfId="2" dataCellStyle="Moneda"/>
  </tableColumns>
  <tableStyleInfo name="TableStyleMedium13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77DE1F-37E2-4476-A923-9C02749F02E2}">
  <dimension ref="A1:N139"/>
  <sheetViews>
    <sheetView tabSelected="1" view="pageBreakPreview" zoomScaleNormal="100" zoomScaleSheetLayoutView="100" workbookViewId="0">
      <selection activeCell="B1" sqref="B1:N1"/>
    </sheetView>
  </sheetViews>
  <sheetFormatPr baseColWidth="10" defaultColWidth="11.42578125" defaultRowHeight="18" x14ac:dyDescent="0.35"/>
  <cols>
    <col min="1" max="1" width="4.28515625" style="2" customWidth="1"/>
    <col min="2" max="2" width="17.5703125" style="2" customWidth="1"/>
    <col min="3" max="3" width="37.42578125" style="2" customWidth="1"/>
    <col min="4" max="4" width="55.85546875" style="2" customWidth="1"/>
    <col min="5" max="14" width="11.7109375" style="2" customWidth="1"/>
    <col min="15" max="16384" width="11.42578125" style="2"/>
  </cols>
  <sheetData>
    <row r="1" spans="1:14" ht="92.25" customHeight="1" x14ac:dyDescent="0.6">
      <c r="A1" s="4"/>
      <c r="B1" s="45" t="s">
        <v>142</v>
      </c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</row>
    <row r="2" spans="1:14" ht="20.25" customHeight="1" x14ac:dyDescent="0.35">
      <c r="A2" s="4"/>
      <c r="B2" s="46" t="s">
        <v>277</v>
      </c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</row>
    <row r="3" spans="1:14" ht="18.75" customHeight="1" x14ac:dyDescent="0.35">
      <c r="A3" s="4"/>
      <c r="B3" s="8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</row>
    <row r="4" spans="1:14" ht="18.75" customHeight="1" x14ac:dyDescent="0.35">
      <c r="A4" s="4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</row>
    <row r="5" spans="1:14" ht="60" customHeight="1" x14ac:dyDescent="0.35">
      <c r="A5" s="4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 ht="60" customHeight="1" x14ac:dyDescent="0.35">
      <c r="A6" s="4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60" customHeight="1" x14ac:dyDescent="0.35">
      <c r="A7" s="4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</row>
    <row r="8" spans="1:14" ht="15" customHeight="1" x14ac:dyDescent="0.35">
      <c r="A8" s="4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</row>
    <row r="9" spans="1:14" ht="15" customHeight="1" x14ac:dyDescent="0.35">
      <c r="A9" s="4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</row>
    <row r="10" spans="1:14" ht="15" customHeight="1" x14ac:dyDescent="0.35">
      <c r="A10" s="4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</row>
    <row r="11" spans="1:14" ht="15" customHeight="1" x14ac:dyDescent="0.35">
      <c r="A11" s="4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</row>
    <row r="12" spans="1:14" ht="15" customHeight="1" x14ac:dyDescent="0.35">
      <c r="A12" s="4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t="15" customHeight="1" x14ac:dyDescent="0.35">
      <c r="A13" s="4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t="15" customHeight="1" x14ac:dyDescent="0.35">
      <c r="A14" s="4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</row>
    <row r="15" spans="1:14" ht="15" customHeight="1" x14ac:dyDescent="0.35">
      <c r="A15" s="4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</row>
    <row r="16" spans="1:14" ht="15" customHeight="1" x14ac:dyDescent="0.35">
      <c r="A16" s="4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</row>
    <row r="17" spans="1:14" ht="15" customHeight="1" x14ac:dyDescent="0.35">
      <c r="A17" s="4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</row>
    <row r="18" spans="1:14" ht="15" customHeight="1" x14ac:dyDescent="0.35">
      <c r="A18" s="4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</row>
    <row r="19" spans="1:14" ht="15" customHeight="1" x14ac:dyDescent="0.35">
      <c r="A19" s="4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</row>
    <row r="20" spans="1:14" ht="15" customHeight="1" x14ac:dyDescent="0.35">
      <c r="A20" s="4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</row>
    <row r="21" spans="1:14" s="20" customFormat="1" ht="28.5" customHeight="1" x14ac:dyDescent="0.3">
      <c r="A21" s="16"/>
      <c r="B21" s="17"/>
      <c r="C21" s="18"/>
      <c r="D21" s="18"/>
      <c r="E21" s="19"/>
      <c r="F21" s="44" t="s">
        <v>138</v>
      </c>
      <c r="G21" s="44"/>
      <c r="H21" s="44"/>
      <c r="I21" s="44"/>
      <c r="J21" s="44"/>
      <c r="K21" s="44"/>
      <c r="L21" s="44"/>
      <c r="M21" s="44"/>
      <c r="N21" s="44"/>
    </row>
    <row r="22" spans="1:14" s="20" customFormat="1" ht="15" x14ac:dyDescent="0.3">
      <c r="A22" s="16"/>
      <c r="B22" s="21" t="s">
        <v>0</v>
      </c>
      <c r="C22" s="19" t="s">
        <v>1</v>
      </c>
      <c r="D22" s="19" t="s">
        <v>139</v>
      </c>
      <c r="E22" s="19">
        <v>2015</v>
      </c>
      <c r="F22" s="19">
        <v>2016</v>
      </c>
      <c r="G22" s="19">
        <v>2017</v>
      </c>
      <c r="H22" s="19">
        <v>2018</v>
      </c>
      <c r="I22" s="19">
        <v>2019</v>
      </c>
      <c r="J22" s="19">
        <v>2020</v>
      </c>
      <c r="K22" s="19">
        <v>2021</v>
      </c>
      <c r="L22" s="19">
        <v>2022</v>
      </c>
      <c r="M22" s="19">
        <v>2023</v>
      </c>
      <c r="N22" s="19" t="s">
        <v>2</v>
      </c>
    </row>
    <row r="23" spans="1:14" s="20" customFormat="1" ht="15" hidden="1" x14ac:dyDescent="0.3">
      <c r="A23" s="16"/>
      <c r="B23" s="22" t="s">
        <v>0</v>
      </c>
      <c r="C23" s="22" t="s">
        <v>1</v>
      </c>
      <c r="D23" s="22" t="s">
        <v>167</v>
      </c>
      <c r="E23" s="22" t="s">
        <v>66</v>
      </c>
      <c r="F23" s="23" t="s">
        <v>146</v>
      </c>
      <c r="G23" s="23" t="s">
        <v>147</v>
      </c>
      <c r="H23" s="23" t="s">
        <v>148</v>
      </c>
      <c r="I23" s="23" t="s">
        <v>67</v>
      </c>
      <c r="J23" s="23" t="s">
        <v>149</v>
      </c>
      <c r="K23" s="23" t="s">
        <v>187</v>
      </c>
      <c r="L23" s="23" t="s">
        <v>188</v>
      </c>
      <c r="M23" s="23" t="s">
        <v>276</v>
      </c>
      <c r="N23" s="38" t="s">
        <v>2</v>
      </c>
    </row>
    <row r="24" spans="1:14" s="20" customFormat="1" ht="15" x14ac:dyDescent="0.3">
      <c r="A24" s="16"/>
      <c r="B24" s="22" t="s">
        <v>165</v>
      </c>
      <c r="C24" s="22" t="s">
        <v>3</v>
      </c>
      <c r="D24" s="22" t="s">
        <v>72</v>
      </c>
      <c r="E24" s="24"/>
      <c r="F24" s="24"/>
      <c r="G24" s="24">
        <v>1.5508078199999999</v>
      </c>
      <c r="H24" s="24">
        <v>116.07634019</v>
      </c>
      <c r="I24" s="24">
        <v>185.99801957</v>
      </c>
      <c r="J24" s="24">
        <v>202.85026943</v>
      </c>
      <c r="K24" s="24">
        <v>127.92590472000001</v>
      </c>
      <c r="L24" s="24">
        <v>5.6442156800000003</v>
      </c>
      <c r="M24" s="24"/>
      <c r="N24" s="37">
        <f>SUM(Tabla4[[#This Row],[2015]:[2,022.01]])</f>
        <v>640.04555741000001</v>
      </c>
    </row>
    <row r="25" spans="1:14" s="20" customFormat="1" ht="15" x14ac:dyDescent="0.3">
      <c r="A25" s="16"/>
      <c r="B25" s="22" t="s">
        <v>165</v>
      </c>
      <c r="C25" s="22" t="s">
        <v>110</v>
      </c>
      <c r="D25" s="22" t="s">
        <v>111</v>
      </c>
      <c r="E25" s="24"/>
      <c r="F25" s="24"/>
      <c r="G25" s="24"/>
      <c r="H25" s="24">
        <v>20.523692560000001</v>
      </c>
      <c r="I25" s="24">
        <v>29.60843539</v>
      </c>
      <c r="J25" s="24">
        <v>8.1412298799999991</v>
      </c>
      <c r="K25" s="24">
        <v>14.14930513</v>
      </c>
      <c r="L25" s="24">
        <v>9.5015137200000002</v>
      </c>
      <c r="M25" s="24">
        <v>2.6746540799999998</v>
      </c>
      <c r="N25" s="37">
        <f>SUM(Tabla4[[#This Row],[2015]:[2,022.01]])</f>
        <v>84.598830759999998</v>
      </c>
    </row>
    <row r="26" spans="1:14" s="20" customFormat="1" ht="15" x14ac:dyDescent="0.3">
      <c r="A26" s="16"/>
      <c r="B26" s="22" t="s">
        <v>165</v>
      </c>
      <c r="C26" s="22" t="s">
        <v>108</v>
      </c>
      <c r="D26" s="22" t="s">
        <v>109</v>
      </c>
      <c r="E26" s="24"/>
      <c r="F26" s="24"/>
      <c r="G26" s="24"/>
      <c r="H26" s="24">
        <v>32.059694499999999</v>
      </c>
      <c r="I26" s="24">
        <v>65.01027698</v>
      </c>
      <c r="J26" s="24">
        <v>49.995757910000002</v>
      </c>
      <c r="K26" s="24">
        <v>56.771470149999999</v>
      </c>
      <c r="L26" s="24">
        <v>53.185035280000001</v>
      </c>
      <c r="M26" s="24">
        <v>8.1287230699999995</v>
      </c>
      <c r="N26" s="37">
        <f>SUM(Tabla4[[#This Row],[2015]:[2,022.01]])</f>
        <v>265.15095788999997</v>
      </c>
    </row>
    <row r="27" spans="1:14" s="20" customFormat="1" ht="15" x14ac:dyDescent="0.3">
      <c r="A27" s="16"/>
      <c r="B27" s="22" t="s">
        <v>166</v>
      </c>
      <c r="C27" s="22" t="s">
        <v>4</v>
      </c>
      <c r="D27" s="22" t="s">
        <v>73</v>
      </c>
      <c r="E27" s="24"/>
      <c r="F27" s="24"/>
      <c r="G27" s="24">
        <v>32.930443420000003</v>
      </c>
      <c r="H27" s="24">
        <v>259.91642041</v>
      </c>
      <c r="I27" s="24">
        <v>626.67801086999998</v>
      </c>
      <c r="J27" s="24">
        <v>401.18648838000001</v>
      </c>
      <c r="K27" s="24">
        <v>465.24072365000001</v>
      </c>
      <c r="L27" s="24">
        <v>473.99288142</v>
      </c>
      <c r="M27" s="24">
        <v>24.610140359999999</v>
      </c>
      <c r="N27" s="37">
        <f>SUM(Tabla4[[#This Row],[2015]:[2,022.01]])</f>
        <v>2284.5551085100001</v>
      </c>
    </row>
    <row r="28" spans="1:14" s="20" customFormat="1" ht="15" x14ac:dyDescent="0.3">
      <c r="A28" s="16"/>
      <c r="B28" s="22" t="s">
        <v>166</v>
      </c>
      <c r="C28" s="22" t="s">
        <v>49</v>
      </c>
      <c r="D28" s="22" t="s">
        <v>163</v>
      </c>
      <c r="E28" s="24"/>
      <c r="F28" s="24"/>
      <c r="G28" s="24"/>
      <c r="H28" s="24">
        <v>20.114079589999999</v>
      </c>
      <c r="I28" s="24">
        <v>65.904304620000005</v>
      </c>
      <c r="J28" s="24">
        <v>80.866454649999994</v>
      </c>
      <c r="K28" s="24">
        <v>53.636322100000001</v>
      </c>
      <c r="L28" s="24">
        <v>53.057769</v>
      </c>
      <c r="M28" s="24">
        <v>7.1780744500000004</v>
      </c>
      <c r="N28" s="37">
        <f>SUM(Tabla4[[#This Row],[2015]:[2,022.01]])</f>
        <v>280.75700440999998</v>
      </c>
    </row>
    <row r="29" spans="1:14" s="20" customFormat="1" ht="15" x14ac:dyDescent="0.3">
      <c r="A29" s="16"/>
      <c r="B29" s="22" t="s">
        <v>166</v>
      </c>
      <c r="C29" s="22" t="s">
        <v>112</v>
      </c>
      <c r="D29" s="22" t="s">
        <v>259</v>
      </c>
      <c r="E29" s="24"/>
      <c r="F29" s="24"/>
      <c r="G29" s="24"/>
      <c r="H29" s="24"/>
      <c r="I29" s="24">
        <v>6.7093433200000003</v>
      </c>
      <c r="J29" s="24">
        <v>4.2248215900000003</v>
      </c>
      <c r="K29" s="24">
        <v>16.810644230000001</v>
      </c>
      <c r="L29" s="24">
        <v>17.035603219999999</v>
      </c>
      <c r="M29" s="24">
        <v>2.8814690600000001</v>
      </c>
      <c r="N29" s="37">
        <f>SUM(Tabla4[[#This Row],[2015]:[2,022.01]])</f>
        <v>47.66188142</v>
      </c>
    </row>
    <row r="30" spans="1:14" s="20" customFormat="1" ht="15" x14ac:dyDescent="0.3">
      <c r="A30" s="16"/>
      <c r="B30" s="22" t="s">
        <v>166</v>
      </c>
      <c r="C30" s="22" t="s">
        <v>50</v>
      </c>
      <c r="D30" s="22" t="s">
        <v>257</v>
      </c>
      <c r="E30" s="24"/>
      <c r="F30" s="24"/>
      <c r="G30" s="24"/>
      <c r="H30" s="24">
        <v>11.46913887</v>
      </c>
      <c r="I30" s="24">
        <v>47.599903679999997</v>
      </c>
      <c r="J30" s="24">
        <v>52.00390573</v>
      </c>
      <c r="K30" s="24">
        <v>63.631594159999999</v>
      </c>
      <c r="L30" s="24">
        <v>62.855967030000002</v>
      </c>
      <c r="M30" s="24">
        <v>4.2872922100000004</v>
      </c>
      <c r="N30" s="37">
        <f>SUM(Tabla4[[#This Row],[2015]:[2,022.01]])</f>
        <v>241.84780168</v>
      </c>
    </row>
    <row r="31" spans="1:14" s="20" customFormat="1" ht="15" x14ac:dyDescent="0.3">
      <c r="A31" s="16"/>
      <c r="B31" s="22" t="s">
        <v>166</v>
      </c>
      <c r="C31" s="22" t="s">
        <v>90</v>
      </c>
      <c r="D31" s="22" t="s">
        <v>258</v>
      </c>
      <c r="E31" s="24"/>
      <c r="F31" s="24"/>
      <c r="G31" s="24"/>
      <c r="H31" s="24">
        <v>4.2247601799999996</v>
      </c>
      <c r="I31" s="24">
        <v>25.31645649</v>
      </c>
      <c r="J31" s="24">
        <v>51.73419414</v>
      </c>
      <c r="K31" s="24">
        <v>43.80472692</v>
      </c>
      <c r="L31" s="24">
        <v>58.446410479999997</v>
      </c>
      <c r="M31" s="24">
        <v>3.3361528200000001</v>
      </c>
      <c r="N31" s="37">
        <f>SUM(Tabla4[[#This Row],[2015]:[2,022.01]])</f>
        <v>186.86270102999998</v>
      </c>
    </row>
    <row r="32" spans="1:14" s="20" customFormat="1" ht="15" x14ac:dyDescent="0.3">
      <c r="A32" s="16"/>
      <c r="B32" s="22" t="s">
        <v>5</v>
      </c>
      <c r="C32" s="22" t="s">
        <v>7</v>
      </c>
      <c r="D32" s="22" t="s">
        <v>260</v>
      </c>
      <c r="E32" s="24">
        <v>1.14E-2</v>
      </c>
      <c r="F32" s="24">
        <v>4.83678249</v>
      </c>
      <c r="G32" s="24">
        <v>56.482570109999997</v>
      </c>
      <c r="H32" s="24">
        <v>25.972352520000001</v>
      </c>
      <c r="I32" s="24">
        <v>257.58110876000001</v>
      </c>
      <c r="J32" s="24">
        <v>39.193348700000001</v>
      </c>
      <c r="K32" s="24">
        <v>8.6619324100000004</v>
      </c>
      <c r="L32" s="24">
        <v>9.5568009999999995E-2</v>
      </c>
      <c r="M32" s="24"/>
      <c r="N32" s="37">
        <f>SUM(Tabla4[[#This Row],[2015]:[2,022.01]])</f>
        <v>392.83506300000005</v>
      </c>
    </row>
    <row r="33" spans="1:14" s="20" customFormat="1" ht="15" x14ac:dyDescent="0.3">
      <c r="A33" s="16"/>
      <c r="B33" s="22" t="s">
        <v>5</v>
      </c>
      <c r="C33" s="22" t="s">
        <v>6</v>
      </c>
      <c r="D33" s="22" t="s">
        <v>74</v>
      </c>
      <c r="E33" s="24">
        <v>1.14E-2</v>
      </c>
      <c r="F33" s="24">
        <v>3.0994760100000001</v>
      </c>
      <c r="G33" s="24">
        <v>3.79340221</v>
      </c>
      <c r="H33" s="24">
        <v>1.71670948</v>
      </c>
      <c r="I33" s="24">
        <v>48.826401359999998</v>
      </c>
      <c r="J33" s="24">
        <v>-1.1349395</v>
      </c>
      <c r="K33" s="24"/>
      <c r="L33" s="24"/>
      <c r="M33" s="24"/>
      <c r="N33" s="37">
        <f>SUM(Tabla4[[#This Row],[2015]:[2,022.01]])</f>
        <v>56.312449559999997</v>
      </c>
    </row>
    <row r="34" spans="1:14" s="20" customFormat="1" ht="15" x14ac:dyDescent="0.3">
      <c r="A34" s="16"/>
      <c r="B34" s="22" t="s">
        <v>8</v>
      </c>
      <c r="C34" s="22" t="s">
        <v>9</v>
      </c>
      <c r="D34" s="22" t="s">
        <v>85</v>
      </c>
      <c r="E34" s="24">
        <v>3.2259599999999999E-3</v>
      </c>
      <c r="F34" s="24">
        <v>16.512595130000001</v>
      </c>
      <c r="G34" s="24">
        <v>114.52140968</v>
      </c>
      <c r="H34" s="24">
        <v>325.63436410999998</v>
      </c>
      <c r="I34" s="24">
        <v>562.20407571999999</v>
      </c>
      <c r="J34" s="24">
        <v>642.55687673</v>
      </c>
      <c r="K34" s="24">
        <v>360.18270256</v>
      </c>
      <c r="L34" s="24">
        <v>257.23759217000003</v>
      </c>
      <c r="M34" s="24">
        <v>94.662851029999999</v>
      </c>
      <c r="N34" s="37">
        <f>SUM(Tabla4[[#This Row],[2015]:[2,022.01]])</f>
        <v>2373.5156930900002</v>
      </c>
    </row>
    <row r="35" spans="1:14" s="20" customFormat="1" ht="15" x14ac:dyDescent="0.3">
      <c r="A35" s="16"/>
      <c r="B35" s="22" t="s">
        <v>8</v>
      </c>
      <c r="C35" s="22" t="s">
        <v>10</v>
      </c>
      <c r="D35" s="22" t="s">
        <v>74</v>
      </c>
      <c r="E35" s="24"/>
      <c r="F35" s="24">
        <v>25.352003809999999</v>
      </c>
      <c r="G35" s="24">
        <v>109.33398668</v>
      </c>
      <c r="H35" s="24">
        <v>134.63668436</v>
      </c>
      <c r="I35" s="24">
        <v>444.942249</v>
      </c>
      <c r="J35" s="24">
        <v>459.69062098000001</v>
      </c>
      <c r="K35" s="24">
        <v>225.33441823999999</v>
      </c>
      <c r="L35" s="24">
        <v>171.98948489</v>
      </c>
      <c r="M35" s="24">
        <v>22.718913499999999</v>
      </c>
      <c r="N35" s="37">
        <f>SUM(Tabla4[[#This Row],[2015]:[2,022.01]])</f>
        <v>1593.9983614600001</v>
      </c>
    </row>
    <row r="36" spans="1:14" s="20" customFormat="1" ht="15" x14ac:dyDescent="0.3">
      <c r="A36" s="16"/>
      <c r="B36" s="22" t="s">
        <v>8</v>
      </c>
      <c r="C36" s="22" t="s">
        <v>11</v>
      </c>
      <c r="D36" s="22" t="s">
        <v>137</v>
      </c>
      <c r="E36" s="24"/>
      <c r="F36" s="24">
        <v>9.0373686099999997</v>
      </c>
      <c r="G36" s="24">
        <v>132.43692154999999</v>
      </c>
      <c r="H36" s="24">
        <v>40.870913039999998</v>
      </c>
      <c r="I36" s="24">
        <v>79.295653369999997</v>
      </c>
      <c r="J36" s="24">
        <v>508.48726519000002</v>
      </c>
      <c r="K36" s="24">
        <v>479.83845903999998</v>
      </c>
      <c r="L36" s="24">
        <v>354.71539106</v>
      </c>
      <c r="M36" s="24">
        <v>11.21872342</v>
      </c>
      <c r="N36" s="37">
        <f>SUM(Tabla4[[#This Row],[2015]:[2,022.01]])</f>
        <v>1615.90069528</v>
      </c>
    </row>
    <row r="37" spans="1:14" s="20" customFormat="1" ht="15" x14ac:dyDescent="0.3">
      <c r="A37" s="16"/>
      <c r="B37" s="22" t="s">
        <v>12</v>
      </c>
      <c r="C37" s="22" t="s">
        <v>13</v>
      </c>
      <c r="D37" s="22" t="s">
        <v>261</v>
      </c>
      <c r="E37" s="24"/>
      <c r="F37" s="24">
        <v>0.27976221000000001</v>
      </c>
      <c r="G37" s="24">
        <v>1.9018014700000001</v>
      </c>
      <c r="H37" s="24">
        <v>5.5158995300000004</v>
      </c>
      <c r="I37" s="24">
        <v>3.3917750799999999</v>
      </c>
      <c r="J37" s="24">
        <v>1.30047709</v>
      </c>
      <c r="K37" s="24">
        <v>0.97060654999999996</v>
      </c>
      <c r="L37" s="24">
        <v>0.64897905</v>
      </c>
      <c r="M37" s="24">
        <v>5.8872149999999998E-2</v>
      </c>
      <c r="N37" s="37">
        <f>SUM(Tabla4[[#This Row],[2015]:[2,022.01]])</f>
        <v>14.068173129999998</v>
      </c>
    </row>
    <row r="38" spans="1:14" s="20" customFormat="1" ht="15" x14ac:dyDescent="0.3">
      <c r="A38" s="16"/>
      <c r="B38" s="22" t="s">
        <v>12</v>
      </c>
      <c r="C38" s="22" t="s">
        <v>22</v>
      </c>
      <c r="D38" s="22" t="s">
        <v>252</v>
      </c>
      <c r="E38" s="24"/>
      <c r="F38" s="24">
        <v>10.73196154</v>
      </c>
      <c r="G38" s="24">
        <v>10.050214779999999</v>
      </c>
      <c r="H38" s="24">
        <v>15.58784865</v>
      </c>
      <c r="I38" s="24">
        <v>4.7246751900000001</v>
      </c>
      <c r="J38" s="24">
        <v>3.1086610499999998</v>
      </c>
      <c r="K38" s="24">
        <v>41.25891068</v>
      </c>
      <c r="L38" s="24">
        <v>2.79759621</v>
      </c>
      <c r="M38" s="24"/>
      <c r="N38" s="37">
        <f>SUM(Tabla4[[#This Row],[2015]:[2,022.01]])</f>
        <v>88.259868099999991</v>
      </c>
    </row>
    <row r="39" spans="1:14" s="20" customFormat="1" ht="15" x14ac:dyDescent="0.3">
      <c r="A39" s="16"/>
      <c r="B39" s="22" t="s">
        <v>12</v>
      </c>
      <c r="C39" s="22" t="s">
        <v>29</v>
      </c>
      <c r="D39" s="22" t="s">
        <v>267</v>
      </c>
      <c r="E39" s="24"/>
      <c r="F39" s="24">
        <v>0.53472390999999997</v>
      </c>
      <c r="G39" s="24">
        <v>1.2110717900000001</v>
      </c>
      <c r="H39" s="24">
        <v>6.7639988799999999</v>
      </c>
      <c r="I39" s="24">
        <v>4.6302879800000003</v>
      </c>
      <c r="J39" s="24">
        <v>0.76181184999999996</v>
      </c>
      <c r="K39" s="24">
        <v>0.58368591999999997</v>
      </c>
      <c r="L39" s="24"/>
      <c r="M39" s="24"/>
      <c r="N39" s="37">
        <f>SUM(Tabla4[[#This Row],[2015]:[2,022.01]])</f>
        <v>14.485580330000001</v>
      </c>
    </row>
    <row r="40" spans="1:14" s="20" customFormat="1" ht="15" x14ac:dyDescent="0.3">
      <c r="A40" s="16"/>
      <c r="B40" s="22" t="s">
        <v>12</v>
      </c>
      <c r="C40" s="22" t="s">
        <v>30</v>
      </c>
      <c r="D40" s="22" t="s">
        <v>268</v>
      </c>
      <c r="E40" s="24"/>
      <c r="F40" s="24">
        <v>6.4942180000000002E-2</v>
      </c>
      <c r="G40" s="24">
        <v>7.42751E-3</v>
      </c>
      <c r="H40" s="24">
        <v>0.42543365999999999</v>
      </c>
      <c r="I40" s="24"/>
      <c r="J40" s="24"/>
      <c r="K40" s="24"/>
      <c r="L40" s="24"/>
      <c r="M40" s="24"/>
      <c r="N40" s="37">
        <f>SUM(Tabla4[[#This Row],[2015]:[2,022.01]])</f>
        <v>0.49780334999999998</v>
      </c>
    </row>
    <row r="41" spans="1:14" s="20" customFormat="1" ht="15" x14ac:dyDescent="0.3">
      <c r="A41" s="16"/>
      <c r="B41" s="22" t="s">
        <v>12</v>
      </c>
      <c r="C41" s="22" t="s">
        <v>31</v>
      </c>
      <c r="D41" s="22" t="s">
        <v>264</v>
      </c>
      <c r="E41" s="24"/>
      <c r="F41" s="24">
        <v>0.53157467000000003</v>
      </c>
      <c r="G41" s="24">
        <v>1.22602214</v>
      </c>
      <c r="H41" s="24">
        <v>0.69422044999999999</v>
      </c>
      <c r="I41" s="24">
        <v>0.47543109</v>
      </c>
      <c r="J41" s="24">
        <v>0.10122407</v>
      </c>
      <c r="K41" s="24">
        <v>1.9959270000000001E-2</v>
      </c>
      <c r="L41" s="24">
        <v>2.4661700000000002E-2</v>
      </c>
      <c r="M41" s="24">
        <v>5.8573999999999996E-4</v>
      </c>
      <c r="N41" s="37">
        <f>SUM(Tabla4[[#This Row],[2015]:[2,022.01]])</f>
        <v>3.0736791299999999</v>
      </c>
    </row>
    <row r="42" spans="1:14" s="20" customFormat="1" ht="15" x14ac:dyDescent="0.3">
      <c r="A42" s="16"/>
      <c r="B42" s="22" t="s">
        <v>12</v>
      </c>
      <c r="C42" s="22" t="s">
        <v>32</v>
      </c>
      <c r="D42" s="22" t="s">
        <v>261</v>
      </c>
      <c r="E42" s="24"/>
      <c r="F42" s="24">
        <v>0.10011601000000001</v>
      </c>
      <c r="G42" s="24">
        <v>1.6110495199999999</v>
      </c>
      <c r="H42" s="24">
        <v>4.1514194900000003</v>
      </c>
      <c r="I42" s="24">
        <v>2.44440379</v>
      </c>
      <c r="J42" s="24">
        <v>3.0252353599999999</v>
      </c>
      <c r="K42" s="24">
        <v>0.57668485999999997</v>
      </c>
      <c r="L42" s="24">
        <v>5.5170909999999997E-2</v>
      </c>
      <c r="M42" s="24"/>
      <c r="N42" s="37">
        <f>SUM(Tabla4[[#This Row],[2015]:[2,022.01]])</f>
        <v>11.96407994</v>
      </c>
    </row>
    <row r="43" spans="1:14" s="20" customFormat="1" ht="15" x14ac:dyDescent="0.3">
      <c r="A43" s="16"/>
      <c r="B43" s="22" t="s">
        <v>12</v>
      </c>
      <c r="C43" s="22" t="s">
        <v>33</v>
      </c>
      <c r="D43" s="22" t="s">
        <v>78</v>
      </c>
      <c r="E43" s="24"/>
      <c r="F43" s="24">
        <v>0.26006487</v>
      </c>
      <c r="G43" s="24">
        <v>12.791612130000001</v>
      </c>
      <c r="H43" s="24">
        <v>58.390430000000002</v>
      </c>
      <c r="I43" s="24">
        <v>33.883936579999997</v>
      </c>
      <c r="J43" s="24">
        <v>19.638616599999999</v>
      </c>
      <c r="K43" s="24">
        <v>15.66321216</v>
      </c>
      <c r="L43" s="24">
        <v>7.26177516</v>
      </c>
      <c r="M43" s="24">
        <v>1.4796811400000001</v>
      </c>
      <c r="N43" s="37">
        <f>SUM(Tabla4[[#This Row],[2015]:[2,022.01]])</f>
        <v>149.36932864000002</v>
      </c>
    </row>
    <row r="44" spans="1:14" s="20" customFormat="1" ht="15" x14ac:dyDescent="0.3">
      <c r="A44" s="16"/>
      <c r="B44" s="22" t="s">
        <v>12</v>
      </c>
      <c r="C44" s="22" t="s">
        <v>34</v>
      </c>
      <c r="D44" s="22" t="s">
        <v>82</v>
      </c>
      <c r="E44" s="24"/>
      <c r="F44" s="24">
        <v>0.36248296000000002</v>
      </c>
      <c r="G44" s="24">
        <v>1.3244981300000001</v>
      </c>
      <c r="H44" s="24">
        <v>1.1791558</v>
      </c>
      <c r="I44" s="24">
        <v>0.88032999000000001</v>
      </c>
      <c r="J44" s="24">
        <v>2.9306579999999999E-2</v>
      </c>
      <c r="K44" s="24">
        <v>0.46699234000000001</v>
      </c>
      <c r="L44" s="24">
        <v>0.12865942</v>
      </c>
      <c r="M44" s="24"/>
      <c r="N44" s="37">
        <f>SUM(Tabla4[[#This Row],[2015]:[2,022.01]])</f>
        <v>4.3714252199999999</v>
      </c>
    </row>
    <row r="45" spans="1:14" s="20" customFormat="1" ht="15" x14ac:dyDescent="0.3">
      <c r="A45" s="16"/>
      <c r="B45" s="22" t="s">
        <v>12</v>
      </c>
      <c r="C45" s="22" t="s">
        <v>35</v>
      </c>
      <c r="D45" s="22" t="s">
        <v>269</v>
      </c>
      <c r="E45" s="24"/>
      <c r="F45" s="24">
        <v>0.58453421000000005</v>
      </c>
      <c r="G45" s="24">
        <v>0.81445113999999996</v>
      </c>
      <c r="H45" s="24">
        <v>0.28181152999999998</v>
      </c>
      <c r="I45" s="24">
        <v>9.6277092700000004</v>
      </c>
      <c r="J45" s="24">
        <v>2.2366727800000001</v>
      </c>
      <c r="K45" s="24">
        <v>0.84097158999999999</v>
      </c>
      <c r="L45" s="24">
        <v>0.55807952000000005</v>
      </c>
      <c r="M45" s="24">
        <v>7.4274400000000004E-2</v>
      </c>
      <c r="N45" s="37">
        <f>SUM(Tabla4[[#This Row],[2015]:[2,022.01]])</f>
        <v>15.018504439999999</v>
      </c>
    </row>
    <row r="46" spans="1:14" s="20" customFormat="1" ht="15" x14ac:dyDescent="0.3">
      <c r="A46" s="16"/>
      <c r="B46" s="22" t="s">
        <v>12</v>
      </c>
      <c r="C46" s="22" t="s">
        <v>14</v>
      </c>
      <c r="D46" s="22" t="s">
        <v>75</v>
      </c>
      <c r="E46" s="24"/>
      <c r="F46" s="24">
        <v>0.16059509999999999</v>
      </c>
      <c r="G46" s="24">
        <v>0.69918678000000001</v>
      </c>
      <c r="H46" s="24">
        <v>2.5921417500000001</v>
      </c>
      <c r="I46" s="24">
        <v>3.8941057400000001</v>
      </c>
      <c r="J46" s="24">
        <v>2.90576094</v>
      </c>
      <c r="K46" s="24"/>
      <c r="L46" s="24"/>
      <c r="M46" s="24"/>
      <c r="N46" s="37">
        <f>SUM(Tabla4[[#This Row],[2015]:[2,022.01]])</f>
        <v>10.251790310000001</v>
      </c>
    </row>
    <row r="47" spans="1:14" s="20" customFormat="1" ht="15" x14ac:dyDescent="0.3">
      <c r="A47" s="16"/>
      <c r="B47" s="22" t="s">
        <v>12</v>
      </c>
      <c r="C47" s="22" t="s">
        <v>15</v>
      </c>
      <c r="D47" s="22" t="s">
        <v>76</v>
      </c>
      <c r="E47" s="24"/>
      <c r="F47" s="24">
        <v>0.38664173000000002</v>
      </c>
      <c r="G47" s="24">
        <v>0.77442847999999997</v>
      </c>
      <c r="H47" s="24">
        <v>0.63075842999999998</v>
      </c>
      <c r="I47" s="24">
        <v>0.52683731</v>
      </c>
      <c r="J47" s="24">
        <v>0.70691325000000005</v>
      </c>
      <c r="K47" s="24">
        <v>0.26182280000000002</v>
      </c>
      <c r="L47" s="24"/>
      <c r="M47" s="24">
        <v>1.511786E-2</v>
      </c>
      <c r="N47" s="37">
        <f>SUM(Tabla4[[#This Row],[2015]:[2,022.01]])</f>
        <v>3.3025198600000003</v>
      </c>
    </row>
    <row r="48" spans="1:14" s="20" customFormat="1" ht="15" x14ac:dyDescent="0.3">
      <c r="A48" s="16"/>
      <c r="B48" s="22" t="s">
        <v>12</v>
      </c>
      <c r="C48" s="22" t="s">
        <v>16</v>
      </c>
      <c r="D48" s="22" t="s">
        <v>262</v>
      </c>
      <c r="E48" s="24"/>
      <c r="F48" s="24">
        <v>0.71406603999999996</v>
      </c>
      <c r="G48" s="24">
        <v>1.9358878500000001</v>
      </c>
      <c r="H48" s="24">
        <v>6.9127742000000003</v>
      </c>
      <c r="I48" s="24">
        <v>3.4252345800000001</v>
      </c>
      <c r="J48" s="24">
        <v>2.52225754</v>
      </c>
      <c r="K48" s="24">
        <v>0.27736759</v>
      </c>
      <c r="L48" s="24"/>
      <c r="M48" s="24"/>
      <c r="N48" s="37">
        <f>SUM(Tabla4[[#This Row],[2015]:[2,022.01]])</f>
        <v>15.787587800000001</v>
      </c>
    </row>
    <row r="49" spans="1:14" s="20" customFormat="1" ht="15" x14ac:dyDescent="0.3">
      <c r="A49" s="16"/>
      <c r="B49" s="22" t="s">
        <v>12</v>
      </c>
      <c r="C49" s="22" t="s">
        <v>17</v>
      </c>
      <c r="D49" s="22" t="s">
        <v>263</v>
      </c>
      <c r="E49" s="24"/>
      <c r="F49" s="24">
        <v>0.10324239</v>
      </c>
      <c r="G49" s="24">
        <v>0.22880697</v>
      </c>
      <c r="H49" s="24">
        <v>0.86574923000000004</v>
      </c>
      <c r="I49" s="24">
        <v>0.37222389</v>
      </c>
      <c r="J49" s="24">
        <v>2.7045400000000001E-3</v>
      </c>
      <c r="K49" s="24"/>
      <c r="L49" s="24"/>
      <c r="M49" s="24"/>
      <c r="N49" s="37">
        <f>SUM(Tabla4[[#This Row],[2015]:[2,022.01]])</f>
        <v>1.5727270200000001</v>
      </c>
    </row>
    <row r="50" spans="1:14" s="20" customFormat="1" ht="15" x14ac:dyDescent="0.3">
      <c r="A50" s="16"/>
      <c r="B50" s="22" t="s">
        <v>12</v>
      </c>
      <c r="C50" s="22" t="s">
        <v>19</v>
      </c>
      <c r="D50" s="22" t="s">
        <v>76</v>
      </c>
      <c r="E50" s="24"/>
      <c r="F50" s="24">
        <v>0.43116754000000002</v>
      </c>
      <c r="G50" s="24">
        <v>0.71551290999999995</v>
      </c>
      <c r="H50" s="24">
        <v>0.94180381999999996</v>
      </c>
      <c r="I50" s="24">
        <v>0.44032431</v>
      </c>
      <c r="J50" s="24">
        <v>0.26554843</v>
      </c>
      <c r="K50" s="24">
        <v>0.20255330999999999</v>
      </c>
      <c r="L50" s="24"/>
      <c r="M50" s="24">
        <v>1.6261709999999999E-2</v>
      </c>
      <c r="N50" s="37">
        <f>SUM(Tabla4[[#This Row],[2015]:[2,022.01]])</f>
        <v>3.0131720299999998</v>
      </c>
    </row>
    <row r="51" spans="1:14" s="20" customFormat="1" ht="15" x14ac:dyDescent="0.3">
      <c r="A51" s="16"/>
      <c r="B51" s="22" t="s">
        <v>12</v>
      </c>
      <c r="C51" s="22" t="s">
        <v>70</v>
      </c>
      <c r="D51" s="22" t="s">
        <v>162</v>
      </c>
      <c r="E51" s="24"/>
      <c r="F51" s="24">
        <v>0.60569510999999998</v>
      </c>
      <c r="G51" s="24">
        <v>0.18034312999999999</v>
      </c>
      <c r="H51" s="24">
        <v>0.17079414000000001</v>
      </c>
      <c r="I51" s="24">
        <v>0.42802461000000003</v>
      </c>
      <c r="J51" s="24">
        <v>6.6069559999999999E-2</v>
      </c>
      <c r="K51" s="24"/>
      <c r="L51" s="24"/>
      <c r="M51" s="24"/>
      <c r="N51" s="37">
        <f>SUM(Tabla4[[#This Row],[2015]:[2,022.01]])</f>
        <v>1.4509265500000001</v>
      </c>
    </row>
    <row r="52" spans="1:14" s="20" customFormat="1" ht="15" x14ac:dyDescent="0.3">
      <c r="A52" s="16"/>
      <c r="B52" s="22" t="s">
        <v>12</v>
      </c>
      <c r="C52" s="22" t="s">
        <v>20</v>
      </c>
      <c r="D52" s="22" t="s">
        <v>78</v>
      </c>
      <c r="E52" s="24"/>
      <c r="F52" s="24"/>
      <c r="G52" s="24">
        <v>1.533954E-2</v>
      </c>
      <c r="H52" s="24">
        <v>3.2593750899999998</v>
      </c>
      <c r="I52" s="24">
        <v>1.82348149</v>
      </c>
      <c r="J52" s="24">
        <v>1.0237909599999999</v>
      </c>
      <c r="K52" s="24">
        <v>1.23127177</v>
      </c>
      <c r="L52" s="24"/>
      <c r="M52" s="24"/>
      <c r="N52" s="37">
        <f>SUM(Tabla4[[#This Row],[2015]:[2,022.01]])</f>
        <v>7.3532588500000005</v>
      </c>
    </row>
    <row r="53" spans="1:14" s="20" customFormat="1" ht="15" x14ac:dyDescent="0.3">
      <c r="A53" s="16"/>
      <c r="B53" s="22" t="s">
        <v>12</v>
      </c>
      <c r="C53" s="22" t="s">
        <v>21</v>
      </c>
      <c r="D53" s="22" t="s">
        <v>264</v>
      </c>
      <c r="E53" s="24"/>
      <c r="F53" s="24">
        <v>0.66707806000000003</v>
      </c>
      <c r="G53" s="24">
        <v>1.16469019</v>
      </c>
      <c r="H53" s="24">
        <v>1.1037375</v>
      </c>
      <c r="I53" s="24">
        <v>0.58765632000000001</v>
      </c>
      <c r="J53" s="24">
        <v>0.24887070999999999</v>
      </c>
      <c r="K53" s="24">
        <v>3.6778520000000002E-2</v>
      </c>
      <c r="L53" s="24">
        <v>8.6699719999999994E-2</v>
      </c>
      <c r="M53" s="24">
        <v>2.1086899999999999E-3</v>
      </c>
      <c r="N53" s="37">
        <f>SUM(Tabla4[[#This Row],[2015]:[2,022.01]])</f>
        <v>3.8976197099999994</v>
      </c>
    </row>
    <row r="54" spans="1:14" s="20" customFormat="1" ht="15" x14ac:dyDescent="0.3">
      <c r="A54" s="16"/>
      <c r="B54" s="22" t="s">
        <v>12</v>
      </c>
      <c r="C54" s="22" t="s">
        <v>23</v>
      </c>
      <c r="D54" s="22" t="s">
        <v>79</v>
      </c>
      <c r="E54" s="24"/>
      <c r="F54" s="24">
        <v>0.23273293</v>
      </c>
      <c r="G54" s="24">
        <v>1.12959973</v>
      </c>
      <c r="H54" s="24">
        <v>1.57759443</v>
      </c>
      <c r="I54" s="24">
        <v>1.8843531499999999</v>
      </c>
      <c r="J54" s="24">
        <v>0.65398743000000004</v>
      </c>
      <c r="K54" s="24">
        <v>1.05003728</v>
      </c>
      <c r="L54" s="24">
        <v>7.3305300000000004E-2</v>
      </c>
      <c r="M54" s="24">
        <v>7.1656440000000002E-2</v>
      </c>
      <c r="N54" s="37">
        <f>SUM(Tabla4[[#This Row],[2015]:[2,022.01]])</f>
        <v>6.6732666900000002</v>
      </c>
    </row>
    <row r="55" spans="1:14" s="20" customFormat="1" ht="15" x14ac:dyDescent="0.3">
      <c r="A55" s="16"/>
      <c r="B55" s="22" t="s">
        <v>12</v>
      </c>
      <c r="C55" s="22" t="s">
        <v>24</v>
      </c>
      <c r="D55" s="22" t="s">
        <v>265</v>
      </c>
      <c r="E55" s="24"/>
      <c r="F55" s="24">
        <v>0.25080997999999999</v>
      </c>
      <c r="G55" s="24">
        <v>1.80307811</v>
      </c>
      <c r="H55" s="24">
        <v>1.6581100099999999</v>
      </c>
      <c r="I55" s="24">
        <v>1.4228713500000001</v>
      </c>
      <c r="J55" s="24">
        <v>0.55666543999999996</v>
      </c>
      <c r="K55" s="24">
        <v>0.33258546</v>
      </c>
      <c r="L55" s="24">
        <v>0.20423416</v>
      </c>
      <c r="M55" s="24">
        <v>2.3021260000000002E-2</v>
      </c>
      <c r="N55" s="37">
        <f>SUM(Tabla4[[#This Row],[2015]:[2,022.01]])</f>
        <v>6.2513757700000001</v>
      </c>
    </row>
    <row r="56" spans="1:14" s="20" customFormat="1" ht="15" x14ac:dyDescent="0.3">
      <c r="A56" s="16"/>
      <c r="B56" s="22" t="s">
        <v>12</v>
      </c>
      <c r="C56" s="22" t="s">
        <v>25</v>
      </c>
      <c r="D56" s="22" t="s">
        <v>80</v>
      </c>
      <c r="E56" s="24"/>
      <c r="F56" s="24">
        <v>8.2404640000000001E-2</v>
      </c>
      <c r="G56" s="24">
        <v>8.8840820000000001E-2</v>
      </c>
      <c r="H56" s="24">
        <v>1.6575310599999999</v>
      </c>
      <c r="I56" s="24"/>
      <c r="J56" s="24"/>
      <c r="K56" s="24"/>
      <c r="L56" s="24"/>
      <c r="M56" s="24"/>
      <c r="N56" s="37">
        <f>SUM(Tabla4[[#This Row],[2015]:[2,022.01]])</f>
        <v>1.8287765199999999</v>
      </c>
    </row>
    <row r="57" spans="1:14" s="20" customFormat="1" ht="15" x14ac:dyDescent="0.3">
      <c r="A57" s="16"/>
      <c r="B57" s="22" t="s">
        <v>12</v>
      </c>
      <c r="C57" s="22" t="s">
        <v>26</v>
      </c>
      <c r="D57" s="22" t="s">
        <v>266</v>
      </c>
      <c r="E57" s="24"/>
      <c r="F57" s="24">
        <v>0.80210157999999998</v>
      </c>
      <c r="G57" s="24">
        <v>5.8804353899999997</v>
      </c>
      <c r="H57" s="24">
        <v>6.2344007000000001</v>
      </c>
      <c r="I57" s="24">
        <v>3.8193747600000001</v>
      </c>
      <c r="J57" s="24">
        <v>3.0107693599999998</v>
      </c>
      <c r="K57" s="24">
        <v>2.0208702199999999</v>
      </c>
      <c r="L57" s="24">
        <v>12.524109810000001</v>
      </c>
      <c r="M57" s="24">
        <v>0.13246981999999999</v>
      </c>
      <c r="N57" s="37">
        <f>SUM(Tabla4[[#This Row],[2015]:[2,022.01]])</f>
        <v>34.424531639999998</v>
      </c>
    </row>
    <row r="58" spans="1:14" s="20" customFormat="1" ht="15" x14ac:dyDescent="0.3">
      <c r="A58" s="16"/>
      <c r="B58" s="22" t="s">
        <v>12</v>
      </c>
      <c r="C58" s="22" t="s">
        <v>27</v>
      </c>
      <c r="D58" s="22" t="s">
        <v>81</v>
      </c>
      <c r="E58" s="24"/>
      <c r="F58" s="24">
        <v>0.17511788</v>
      </c>
      <c r="G58" s="24">
        <v>1.4896602999999999</v>
      </c>
      <c r="H58" s="24">
        <v>5.0431009199999997</v>
      </c>
      <c r="I58" s="24">
        <v>3.3238563600000002</v>
      </c>
      <c r="J58" s="24">
        <v>0.83977119</v>
      </c>
      <c r="K58" s="24">
        <v>0.21041344000000001</v>
      </c>
      <c r="L58" s="24"/>
      <c r="M58" s="24"/>
      <c r="N58" s="37">
        <f>SUM(Tabla4[[#This Row],[2015]:[2,022.01]])</f>
        <v>11.081920090000001</v>
      </c>
    </row>
    <row r="59" spans="1:14" s="20" customFormat="1" ht="15" x14ac:dyDescent="0.3">
      <c r="A59" s="16"/>
      <c r="B59" s="22" t="s">
        <v>12</v>
      </c>
      <c r="C59" s="22" t="s">
        <v>28</v>
      </c>
      <c r="D59" s="22" t="s">
        <v>76</v>
      </c>
      <c r="E59" s="24"/>
      <c r="F59" s="24">
        <v>0.41629753000000003</v>
      </c>
      <c r="G59" s="24">
        <v>1.37109803</v>
      </c>
      <c r="H59" s="24">
        <v>0.61587349000000002</v>
      </c>
      <c r="I59" s="24">
        <v>6.3182379999999996E-2</v>
      </c>
      <c r="J59" s="24">
        <v>4.3333299999999998E-3</v>
      </c>
      <c r="K59" s="24">
        <v>6.0124959999999998E-2</v>
      </c>
      <c r="L59" s="24"/>
      <c r="M59" s="24"/>
      <c r="N59" s="37">
        <f>SUM(Tabla4[[#This Row],[2015]:[2,022.01]])</f>
        <v>2.5309097200000004</v>
      </c>
    </row>
    <row r="60" spans="1:14" s="20" customFormat="1" ht="15" x14ac:dyDescent="0.3">
      <c r="A60" s="16"/>
      <c r="B60" s="22" t="s">
        <v>12</v>
      </c>
      <c r="C60" s="22" t="s">
        <v>18</v>
      </c>
      <c r="D60" s="22" t="s">
        <v>77</v>
      </c>
      <c r="E60" s="24"/>
      <c r="F60" s="24">
        <v>0.6072651</v>
      </c>
      <c r="G60" s="24">
        <v>0.64707071999999999</v>
      </c>
      <c r="H60" s="24"/>
      <c r="I60" s="24"/>
      <c r="J60" s="24"/>
      <c r="K60" s="24"/>
      <c r="L60" s="24"/>
      <c r="M60" s="24"/>
      <c r="N60" s="37">
        <f>SUM(Tabla4[[#This Row],[2015]:[2,022.01]])</f>
        <v>1.2543358200000001</v>
      </c>
    </row>
    <row r="61" spans="1:14" s="20" customFormat="1" ht="15" x14ac:dyDescent="0.3">
      <c r="A61" s="16"/>
      <c r="B61" s="22" t="s">
        <v>36</v>
      </c>
      <c r="C61" s="22" t="s">
        <v>37</v>
      </c>
      <c r="D61" s="22" t="s">
        <v>253</v>
      </c>
      <c r="E61" s="24"/>
      <c r="F61" s="24"/>
      <c r="G61" s="24">
        <v>5.1771699499999997</v>
      </c>
      <c r="H61" s="24">
        <v>2.2698197499999999</v>
      </c>
      <c r="I61" s="24">
        <v>2.7089435499999999</v>
      </c>
      <c r="J61" s="24">
        <v>45.987230969999999</v>
      </c>
      <c r="K61" s="24">
        <v>83.001003350000005</v>
      </c>
      <c r="L61" s="24">
        <v>46.639775010000001</v>
      </c>
      <c r="M61" s="24">
        <v>1.8506299100000001</v>
      </c>
      <c r="N61" s="37">
        <f>SUM(Tabla4[[#This Row],[2015]:[2,022.01]])</f>
        <v>187.63457249000001</v>
      </c>
    </row>
    <row r="62" spans="1:14" s="20" customFormat="1" ht="15" x14ac:dyDescent="0.3">
      <c r="A62" s="16"/>
      <c r="B62" s="22" t="s">
        <v>36</v>
      </c>
      <c r="C62" s="22" t="s">
        <v>40</v>
      </c>
      <c r="D62" s="22" t="s">
        <v>83</v>
      </c>
      <c r="E62" s="24"/>
      <c r="F62" s="24"/>
      <c r="G62" s="24">
        <v>1.5157508099999999</v>
      </c>
      <c r="H62" s="24">
        <v>2.5457043000000001</v>
      </c>
      <c r="I62" s="24">
        <v>4.4676863899999999</v>
      </c>
      <c r="J62" s="24">
        <v>0.74379065</v>
      </c>
      <c r="K62" s="24">
        <v>1.5616699000000001</v>
      </c>
      <c r="L62" s="24">
        <v>0.30675909000000001</v>
      </c>
      <c r="M62" s="24">
        <v>1.613318E-2</v>
      </c>
      <c r="N62" s="37">
        <f>SUM(Tabla4[[#This Row],[2015]:[2,022.01]])</f>
        <v>11.15749432</v>
      </c>
    </row>
    <row r="63" spans="1:14" s="20" customFormat="1" ht="15" x14ac:dyDescent="0.3">
      <c r="A63" s="16"/>
      <c r="B63" s="22" t="s">
        <v>36</v>
      </c>
      <c r="C63" s="22" t="s">
        <v>42</v>
      </c>
      <c r="D63" s="22" t="s">
        <v>253</v>
      </c>
      <c r="E63" s="24"/>
      <c r="F63" s="24"/>
      <c r="G63" s="24">
        <v>5.1771699499999997</v>
      </c>
      <c r="H63" s="24">
        <v>2.2533626600000001</v>
      </c>
      <c r="I63" s="24">
        <v>3.6673457900000002</v>
      </c>
      <c r="J63" s="24">
        <v>42.52444517</v>
      </c>
      <c r="K63" s="24">
        <v>75.649267089999995</v>
      </c>
      <c r="L63" s="24">
        <v>1.16019147</v>
      </c>
      <c r="M63" s="24">
        <v>4.7492029999999998E-2</v>
      </c>
      <c r="N63" s="37">
        <f>SUM(Tabla4[[#This Row],[2015]:[2,022.01]])</f>
        <v>130.47927415999999</v>
      </c>
    </row>
    <row r="64" spans="1:14" s="20" customFormat="1" ht="15" x14ac:dyDescent="0.3">
      <c r="A64" s="16"/>
      <c r="B64" s="22" t="s">
        <v>36</v>
      </c>
      <c r="C64" s="22" t="s">
        <v>38</v>
      </c>
      <c r="D64" s="22" t="s">
        <v>254</v>
      </c>
      <c r="E64" s="24"/>
      <c r="F64" s="24"/>
      <c r="G64" s="24">
        <v>1.4868435600000001</v>
      </c>
      <c r="H64" s="24">
        <v>6.40475905</v>
      </c>
      <c r="I64" s="24">
        <v>5.67525339</v>
      </c>
      <c r="J64" s="24">
        <v>4.1367667600000004</v>
      </c>
      <c r="K64" s="24">
        <v>0.84258456999999998</v>
      </c>
      <c r="L64" s="24">
        <v>0.39086132000000001</v>
      </c>
      <c r="M64" s="24">
        <v>5.3053379999999997E-2</v>
      </c>
      <c r="N64" s="37">
        <f>SUM(Tabla4[[#This Row],[2015]:[2,022.01]])</f>
        <v>18.990122030000002</v>
      </c>
    </row>
    <row r="65" spans="1:14" s="20" customFormat="1" ht="15" x14ac:dyDescent="0.3">
      <c r="A65" s="16"/>
      <c r="B65" s="22" t="s">
        <v>36</v>
      </c>
      <c r="C65" s="22" t="s">
        <v>41</v>
      </c>
      <c r="D65" s="22" t="s">
        <v>151</v>
      </c>
      <c r="E65" s="24"/>
      <c r="F65" s="24"/>
      <c r="G65" s="24">
        <v>1.3317310200000001</v>
      </c>
      <c r="H65" s="24">
        <v>7.0895812500000002</v>
      </c>
      <c r="I65" s="24">
        <v>11.70384271</v>
      </c>
      <c r="J65" s="24">
        <v>4.6622532899999998</v>
      </c>
      <c r="K65" s="24">
        <v>1.6769311499999999</v>
      </c>
      <c r="L65" s="24">
        <v>0.31598504999999999</v>
      </c>
      <c r="M65" s="24"/>
      <c r="N65" s="37">
        <f>SUM(Tabla4[[#This Row],[2015]:[2,022.01]])</f>
        <v>26.780324469999996</v>
      </c>
    </row>
    <row r="66" spans="1:14" s="20" customFormat="1" ht="15" x14ac:dyDescent="0.3">
      <c r="A66" s="16"/>
      <c r="B66" s="22" t="s">
        <v>36</v>
      </c>
      <c r="C66" s="22" t="s">
        <v>43</v>
      </c>
      <c r="D66" s="22" t="s">
        <v>255</v>
      </c>
      <c r="E66" s="24"/>
      <c r="F66" s="24"/>
      <c r="G66" s="24">
        <v>10.80248896</v>
      </c>
      <c r="H66" s="24">
        <v>0.91553434</v>
      </c>
      <c r="I66" s="24">
        <v>91.053251680000002</v>
      </c>
      <c r="J66" s="24">
        <v>20.56780032</v>
      </c>
      <c r="K66" s="24">
        <v>4.1412028400000001</v>
      </c>
      <c r="L66" s="24">
        <v>1.2975400100000001</v>
      </c>
      <c r="M66" s="24">
        <v>0.72770886999999995</v>
      </c>
      <c r="N66" s="37">
        <f>SUM(Tabla4[[#This Row],[2015]:[2,022.01]])</f>
        <v>129.50552701999999</v>
      </c>
    </row>
    <row r="67" spans="1:14" s="20" customFormat="1" ht="15" x14ac:dyDescent="0.3">
      <c r="A67" s="16"/>
      <c r="B67" s="22" t="s">
        <v>36</v>
      </c>
      <c r="C67" s="22" t="s">
        <v>44</v>
      </c>
      <c r="D67" s="22" t="s">
        <v>84</v>
      </c>
      <c r="E67" s="24"/>
      <c r="F67" s="24"/>
      <c r="G67" s="24">
        <v>1.6314244899999999</v>
      </c>
      <c r="H67" s="24">
        <v>16.70420446</v>
      </c>
      <c r="I67" s="24">
        <v>48.208818200000003</v>
      </c>
      <c r="J67" s="24">
        <v>15.11224039</v>
      </c>
      <c r="K67" s="24">
        <v>3.6934416400000001</v>
      </c>
      <c r="L67" s="24">
        <v>24.456828990000002</v>
      </c>
      <c r="M67" s="24">
        <v>19.15955679</v>
      </c>
      <c r="N67" s="37">
        <f>SUM(Tabla4[[#This Row],[2015]:[2,022.01]])</f>
        <v>128.96651496000001</v>
      </c>
    </row>
    <row r="68" spans="1:14" s="20" customFormat="1" ht="15" x14ac:dyDescent="0.3">
      <c r="A68" s="16"/>
      <c r="B68" s="22" t="s">
        <v>36</v>
      </c>
      <c r="C68" s="22" t="s">
        <v>39</v>
      </c>
      <c r="D68" s="22" t="s">
        <v>86</v>
      </c>
      <c r="E68" s="24"/>
      <c r="F68" s="24"/>
      <c r="G68" s="24">
        <v>11.58485686</v>
      </c>
      <c r="H68" s="24">
        <v>9.4330475400000005</v>
      </c>
      <c r="I68" s="24">
        <v>68.109952440000001</v>
      </c>
      <c r="J68" s="24">
        <v>6.5604780500000004</v>
      </c>
      <c r="K68" s="24">
        <v>0.33584568999999997</v>
      </c>
      <c r="L68" s="24"/>
      <c r="M68" s="24"/>
      <c r="N68" s="37">
        <f>SUM(Tabla4[[#This Row],[2015]:[2,022.01]])</f>
        <v>96.024180579999992</v>
      </c>
    </row>
    <row r="69" spans="1:14" s="20" customFormat="1" ht="15" x14ac:dyDescent="0.3">
      <c r="A69" s="16"/>
      <c r="B69" s="22" t="s">
        <v>45</v>
      </c>
      <c r="C69" s="22" t="s">
        <v>53</v>
      </c>
      <c r="D69" s="22" t="s">
        <v>73</v>
      </c>
      <c r="E69" s="24"/>
      <c r="F69" s="24"/>
      <c r="G69" s="24"/>
      <c r="H69" s="24">
        <v>0.66327519000000001</v>
      </c>
      <c r="I69" s="24"/>
      <c r="J69" s="24">
        <v>4.0400490400000004</v>
      </c>
      <c r="K69" s="24"/>
      <c r="L69" s="24">
        <v>9.0895300000000002E-3</v>
      </c>
      <c r="M69" s="24">
        <v>3.7858800000000001E-3</v>
      </c>
      <c r="N69" s="37">
        <f>SUM(Tabla4[[#This Row],[2015]:[2,022.01]])</f>
        <v>4.7161996400000001</v>
      </c>
    </row>
    <row r="70" spans="1:14" s="20" customFormat="1" ht="15" x14ac:dyDescent="0.3">
      <c r="A70" s="16"/>
      <c r="B70" s="22" t="s">
        <v>45</v>
      </c>
      <c r="C70" s="22" t="s">
        <v>54</v>
      </c>
      <c r="D70" s="22" t="s">
        <v>255</v>
      </c>
      <c r="E70" s="24"/>
      <c r="F70" s="24"/>
      <c r="G70" s="24"/>
      <c r="H70" s="24">
        <v>2.6347990100000001</v>
      </c>
      <c r="I70" s="24">
        <v>4.3437998799999997</v>
      </c>
      <c r="J70" s="24">
        <v>16.821114900000001</v>
      </c>
      <c r="K70" s="24">
        <v>49.645047839999997</v>
      </c>
      <c r="L70" s="24">
        <v>2.0126578400000001</v>
      </c>
      <c r="M70" s="24">
        <v>3.6783009999999998E-2</v>
      </c>
      <c r="N70" s="37">
        <f>SUM(Tabla4[[#This Row],[2015]:[2,022.01]])</f>
        <v>75.494202479999998</v>
      </c>
    </row>
    <row r="71" spans="1:14" s="20" customFormat="1" ht="15" x14ac:dyDescent="0.3">
      <c r="A71" s="16"/>
      <c r="B71" s="22" t="s">
        <v>45</v>
      </c>
      <c r="C71" s="22" t="s">
        <v>55</v>
      </c>
      <c r="D71" s="22" t="s">
        <v>85</v>
      </c>
      <c r="E71" s="24"/>
      <c r="F71" s="24"/>
      <c r="G71" s="24"/>
      <c r="H71" s="24"/>
      <c r="I71" s="24">
        <v>13.69461168</v>
      </c>
      <c r="J71" s="24">
        <v>49.069559300000002</v>
      </c>
      <c r="K71" s="24">
        <v>8.4883008899999997</v>
      </c>
      <c r="L71" s="24">
        <v>9.8055803299999997</v>
      </c>
      <c r="M71" s="24">
        <v>0.13096715</v>
      </c>
      <c r="N71" s="37">
        <f>SUM(Tabla4[[#This Row],[2015]:[2,022.01]])</f>
        <v>81.189019350000009</v>
      </c>
    </row>
    <row r="72" spans="1:14" s="20" customFormat="1" ht="15" x14ac:dyDescent="0.3">
      <c r="A72" s="16"/>
      <c r="B72" s="22" t="s">
        <v>45</v>
      </c>
      <c r="C72" s="22" t="s">
        <v>56</v>
      </c>
      <c r="D72" s="22" t="s">
        <v>73</v>
      </c>
      <c r="E72" s="24"/>
      <c r="F72" s="24"/>
      <c r="G72" s="24"/>
      <c r="H72" s="24">
        <v>0.54102530999999998</v>
      </c>
      <c r="I72" s="24"/>
      <c r="J72" s="24">
        <v>3.1387632299999999</v>
      </c>
      <c r="K72" s="24"/>
      <c r="L72" s="24">
        <v>3.0513699999999999E-3</v>
      </c>
      <c r="M72" s="24"/>
      <c r="N72" s="37">
        <f>SUM(Tabla4[[#This Row],[2015]:[2,022.01]])</f>
        <v>3.6828399099999998</v>
      </c>
    </row>
    <row r="73" spans="1:14" s="20" customFormat="1" ht="15" x14ac:dyDescent="0.3">
      <c r="A73" s="16"/>
      <c r="B73" s="22" t="s">
        <v>45</v>
      </c>
      <c r="C73" s="22" t="s">
        <v>71</v>
      </c>
      <c r="D73" s="22" t="s">
        <v>133</v>
      </c>
      <c r="E73" s="24"/>
      <c r="F73" s="24"/>
      <c r="G73" s="24">
        <v>0.60367881999999995</v>
      </c>
      <c r="H73" s="24">
        <v>10.899254689999999</v>
      </c>
      <c r="I73" s="24">
        <v>83.811871550000006</v>
      </c>
      <c r="J73" s="24">
        <v>74.648975179999994</v>
      </c>
      <c r="K73" s="24">
        <v>4.0192259799999999</v>
      </c>
      <c r="L73" s="24">
        <v>1.72549358</v>
      </c>
      <c r="M73" s="24"/>
      <c r="N73" s="37">
        <f>SUM(Tabla4[[#This Row],[2015]:[2,022.01]])</f>
        <v>175.7084998</v>
      </c>
    </row>
    <row r="74" spans="1:14" s="20" customFormat="1" ht="15" x14ac:dyDescent="0.3">
      <c r="A74" s="16"/>
      <c r="B74" s="22" t="s">
        <v>45</v>
      </c>
      <c r="C74" s="22" t="s">
        <v>51</v>
      </c>
      <c r="D74" s="22" t="s">
        <v>85</v>
      </c>
      <c r="E74" s="24"/>
      <c r="F74" s="24"/>
      <c r="G74" s="24"/>
      <c r="H74" s="24"/>
      <c r="I74" s="24">
        <v>14.683809889999999</v>
      </c>
      <c r="J74" s="24">
        <v>53.166920660000002</v>
      </c>
      <c r="K74" s="24">
        <v>52.080596679999999</v>
      </c>
      <c r="L74" s="24">
        <v>12.8871612</v>
      </c>
      <c r="M74" s="24">
        <v>0.31390562999999999</v>
      </c>
      <c r="N74" s="37">
        <f>SUM(Tabla4[[#This Row],[2015]:[2,022.01]])</f>
        <v>133.13239406</v>
      </c>
    </row>
    <row r="75" spans="1:14" s="20" customFormat="1" ht="15" x14ac:dyDescent="0.3">
      <c r="A75" s="16"/>
      <c r="B75" s="22" t="s">
        <v>45</v>
      </c>
      <c r="C75" s="22" t="s">
        <v>46</v>
      </c>
      <c r="D75" s="22" t="s">
        <v>120</v>
      </c>
      <c r="E75" s="24"/>
      <c r="F75" s="24"/>
      <c r="G75" s="24"/>
      <c r="H75" s="24">
        <v>5.70537501</v>
      </c>
      <c r="I75" s="24">
        <v>5.0138208000000004</v>
      </c>
      <c r="J75" s="24">
        <v>2.34629252</v>
      </c>
      <c r="K75" s="24">
        <v>1.10785365</v>
      </c>
      <c r="L75" s="24">
        <v>1.0955572499999999</v>
      </c>
      <c r="M75" s="24">
        <v>-1.422416E-2</v>
      </c>
      <c r="N75" s="37">
        <f>SUM(Tabla4[[#This Row],[2015]:[2,022.01]])</f>
        <v>15.254675070000001</v>
      </c>
    </row>
    <row r="76" spans="1:14" s="20" customFormat="1" ht="15" x14ac:dyDescent="0.3">
      <c r="A76" s="16"/>
      <c r="B76" s="22" t="s">
        <v>45</v>
      </c>
      <c r="C76" s="22" t="s">
        <v>113</v>
      </c>
      <c r="D76" s="22" t="s">
        <v>114</v>
      </c>
      <c r="E76" s="24"/>
      <c r="F76" s="24"/>
      <c r="G76" s="24"/>
      <c r="H76" s="24"/>
      <c r="I76" s="24">
        <v>1.15488714</v>
      </c>
      <c r="J76" s="24">
        <v>14.047176690000001</v>
      </c>
      <c r="K76" s="24">
        <v>13.41460786</v>
      </c>
      <c r="L76" s="24">
        <v>7.32603341</v>
      </c>
      <c r="M76" s="24"/>
      <c r="N76" s="37">
        <f>SUM(Tabla4[[#This Row],[2015]:[2,022.01]])</f>
        <v>35.942705099999998</v>
      </c>
    </row>
    <row r="77" spans="1:14" s="20" customFormat="1" ht="15" x14ac:dyDescent="0.3">
      <c r="A77" s="16"/>
      <c r="B77" s="22" t="s">
        <v>45</v>
      </c>
      <c r="C77" s="22" t="s">
        <v>52</v>
      </c>
      <c r="D77" s="22" t="s">
        <v>85</v>
      </c>
      <c r="E77" s="24"/>
      <c r="F77" s="24"/>
      <c r="G77" s="24"/>
      <c r="H77" s="24"/>
      <c r="I77" s="24">
        <v>4.8589681899999997</v>
      </c>
      <c r="J77" s="24">
        <v>1.22851808</v>
      </c>
      <c r="K77" s="24">
        <v>3.0324982</v>
      </c>
      <c r="L77" s="24">
        <v>1.9992361000000001</v>
      </c>
      <c r="M77" s="24"/>
      <c r="N77" s="37">
        <f>SUM(Tabla4[[#This Row],[2015]:[2,022.01]])</f>
        <v>11.11922057</v>
      </c>
    </row>
    <row r="78" spans="1:14" s="20" customFormat="1" ht="15" x14ac:dyDescent="0.3">
      <c r="A78" s="16"/>
      <c r="B78" s="22" t="s">
        <v>45</v>
      </c>
      <c r="C78" s="22" t="s">
        <v>47</v>
      </c>
      <c r="D78" s="22" t="s">
        <v>86</v>
      </c>
      <c r="E78" s="24"/>
      <c r="F78" s="24"/>
      <c r="G78" s="24">
        <v>0.32640599999999997</v>
      </c>
      <c r="H78" s="24">
        <v>7.0441208</v>
      </c>
      <c r="I78" s="24">
        <v>7.3726429900000001</v>
      </c>
      <c r="J78" s="24">
        <v>4.4947366799999999</v>
      </c>
      <c r="K78" s="24">
        <v>5.6920763599999997</v>
      </c>
      <c r="L78" s="24">
        <v>6.2713084200000004</v>
      </c>
      <c r="M78" s="24"/>
      <c r="N78" s="37">
        <f>SUM(Tabla4[[#This Row],[2015]:[2,022.01]])</f>
        <v>31.201291250000001</v>
      </c>
    </row>
    <row r="79" spans="1:14" s="20" customFormat="1" ht="15" x14ac:dyDescent="0.3">
      <c r="A79" s="16"/>
      <c r="B79" s="22" t="s">
        <v>68</v>
      </c>
      <c r="C79" s="22" t="s">
        <v>115</v>
      </c>
      <c r="D79" s="22" t="s">
        <v>270</v>
      </c>
      <c r="E79" s="24"/>
      <c r="F79" s="24"/>
      <c r="G79" s="24"/>
      <c r="H79" s="24"/>
      <c r="I79" s="24"/>
      <c r="J79" s="24"/>
      <c r="K79" s="24">
        <v>0.11543296</v>
      </c>
      <c r="L79" s="24"/>
      <c r="M79" s="24">
        <v>4.6134550000000003E-2</v>
      </c>
      <c r="N79" s="37">
        <f>SUM(Tabla4[[#This Row],[2015]:[2,022.01]])</f>
        <v>0.16156751</v>
      </c>
    </row>
    <row r="80" spans="1:14" s="20" customFormat="1" ht="15" x14ac:dyDescent="0.3">
      <c r="A80" s="16"/>
      <c r="B80" s="22" t="s">
        <v>68</v>
      </c>
      <c r="C80" s="22" t="s">
        <v>57</v>
      </c>
      <c r="D80" s="22" t="s">
        <v>271</v>
      </c>
      <c r="E80" s="24"/>
      <c r="F80" s="24"/>
      <c r="G80" s="24"/>
      <c r="H80" s="24">
        <v>0.85062729000000004</v>
      </c>
      <c r="I80" s="24">
        <v>4.9736483800000002</v>
      </c>
      <c r="J80" s="24">
        <v>16.072162160000001</v>
      </c>
      <c r="K80" s="24">
        <v>5.1014654899999998</v>
      </c>
      <c r="L80" s="24">
        <v>4.0899999999999999E-3</v>
      </c>
      <c r="M80" s="24"/>
      <c r="N80" s="37">
        <f>SUM(Tabla4[[#This Row],[2015]:[2,022.01]])</f>
        <v>27.001993320000004</v>
      </c>
    </row>
    <row r="81" spans="1:14" s="20" customFormat="1" ht="15" x14ac:dyDescent="0.3">
      <c r="A81" s="16"/>
      <c r="B81" s="22" t="s">
        <v>68</v>
      </c>
      <c r="C81" s="22" t="s">
        <v>58</v>
      </c>
      <c r="D81" s="22" t="s">
        <v>271</v>
      </c>
      <c r="E81" s="24"/>
      <c r="F81" s="24"/>
      <c r="G81" s="24"/>
      <c r="H81" s="24">
        <v>0.61696344999999997</v>
      </c>
      <c r="I81" s="24">
        <v>3.8352704100000001</v>
      </c>
      <c r="J81" s="24">
        <v>8.6186606700000006</v>
      </c>
      <c r="K81" s="24">
        <v>4.5579310800000004</v>
      </c>
      <c r="L81" s="24">
        <v>0.42222618000000001</v>
      </c>
      <c r="M81" s="24"/>
      <c r="N81" s="37">
        <f>SUM(Tabla4[[#This Row],[2015]:[2,022.01]])</f>
        <v>18.051051789999999</v>
      </c>
    </row>
    <row r="82" spans="1:14" s="20" customFormat="1" ht="15" x14ac:dyDescent="0.3">
      <c r="A82" s="16"/>
      <c r="B82" s="22" t="s">
        <v>68</v>
      </c>
      <c r="C82" s="22" t="s">
        <v>59</v>
      </c>
      <c r="D82" s="22" t="s">
        <v>271</v>
      </c>
      <c r="E82" s="24"/>
      <c r="F82" s="24"/>
      <c r="G82" s="24"/>
      <c r="H82" s="24">
        <v>0.23116501</v>
      </c>
      <c r="I82" s="24">
        <v>0.21529814</v>
      </c>
      <c r="J82" s="24">
        <v>4.9066913899999998</v>
      </c>
      <c r="K82" s="24">
        <v>6.1050371300000004</v>
      </c>
      <c r="L82" s="24">
        <v>0.31754505999999999</v>
      </c>
      <c r="M82" s="24"/>
      <c r="N82" s="37">
        <f>SUM(Tabla4[[#This Row],[2015]:[2,022.01]])</f>
        <v>11.775736730000002</v>
      </c>
    </row>
    <row r="83" spans="1:14" s="20" customFormat="1" ht="15" x14ac:dyDescent="0.3">
      <c r="A83" s="16"/>
      <c r="B83" s="22" t="s">
        <v>68</v>
      </c>
      <c r="C83" s="22" t="s">
        <v>189</v>
      </c>
      <c r="D83" s="22" t="s">
        <v>271</v>
      </c>
      <c r="E83" s="24"/>
      <c r="F83" s="24"/>
      <c r="G83" s="24"/>
      <c r="H83" s="24">
        <v>5.5685190000000002E-2</v>
      </c>
      <c r="I83" s="24">
        <v>5.0242000000000002E-2</v>
      </c>
      <c r="J83" s="24">
        <v>1.18612987</v>
      </c>
      <c r="K83" s="24">
        <v>3.9446156800000001</v>
      </c>
      <c r="L83" s="24">
        <v>2.9419049999999999E-2</v>
      </c>
      <c r="M83" s="24"/>
      <c r="N83" s="37">
        <f>SUM(Tabla4[[#This Row],[2015]:[2,022.01]])</f>
        <v>5.2660917899999999</v>
      </c>
    </row>
    <row r="84" spans="1:14" s="20" customFormat="1" ht="15" x14ac:dyDescent="0.3">
      <c r="A84" s="16"/>
      <c r="B84" s="22" t="s">
        <v>68</v>
      </c>
      <c r="C84" s="22" t="s">
        <v>92</v>
      </c>
      <c r="D84" s="22" t="s">
        <v>271</v>
      </c>
      <c r="E84" s="24"/>
      <c r="F84" s="24"/>
      <c r="G84" s="24"/>
      <c r="H84" s="24">
        <v>0.15910025</v>
      </c>
      <c r="I84" s="24">
        <v>6.8062830000000005E-2</v>
      </c>
      <c r="J84" s="24">
        <v>1.04194136</v>
      </c>
      <c r="K84" s="24">
        <v>5.0069391999999997</v>
      </c>
      <c r="L84" s="24">
        <v>0.10105272</v>
      </c>
      <c r="M84" s="24"/>
      <c r="N84" s="37">
        <f>SUM(Tabla4[[#This Row],[2015]:[2,022.01]])</f>
        <v>6.3770963599999995</v>
      </c>
    </row>
    <row r="85" spans="1:14" s="20" customFormat="1" ht="15" x14ac:dyDescent="0.3">
      <c r="A85" s="16"/>
      <c r="B85" s="22" t="s">
        <v>68</v>
      </c>
      <c r="C85" s="22" t="s">
        <v>91</v>
      </c>
      <c r="D85" s="22" t="s">
        <v>271</v>
      </c>
      <c r="E85" s="24"/>
      <c r="F85" s="24"/>
      <c r="G85" s="24"/>
      <c r="H85" s="24">
        <v>0.64494947000000002</v>
      </c>
      <c r="I85" s="24">
        <v>3.3929659399999998</v>
      </c>
      <c r="J85" s="24">
        <v>1.28725669</v>
      </c>
      <c r="K85" s="24">
        <v>0.83099973999999999</v>
      </c>
      <c r="L85" s="24">
        <v>0.64843216000000004</v>
      </c>
      <c r="M85" s="24"/>
      <c r="N85" s="37">
        <f>SUM(Tabla4[[#This Row],[2015]:[2,022.01]])</f>
        <v>6.8046039999999994</v>
      </c>
    </row>
    <row r="86" spans="1:14" s="20" customFormat="1" ht="15" x14ac:dyDescent="0.3">
      <c r="A86" s="16"/>
      <c r="B86" s="22" t="s">
        <v>69</v>
      </c>
      <c r="C86" s="22" t="s">
        <v>116</v>
      </c>
      <c r="D86" s="22" t="s">
        <v>270</v>
      </c>
      <c r="E86" s="24"/>
      <c r="F86" s="24"/>
      <c r="G86" s="24"/>
      <c r="H86" s="24"/>
      <c r="I86" s="24"/>
      <c r="J86" s="24">
        <v>6.3856299999999998E-3</v>
      </c>
      <c r="K86" s="24">
        <v>0.29759058999999999</v>
      </c>
      <c r="L86" s="24"/>
      <c r="M86" s="24">
        <v>0.13273982000000001</v>
      </c>
      <c r="N86" s="37">
        <f>SUM(Tabla4[[#This Row],[2015]:[2,022.01]])</f>
        <v>0.43671603999999997</v>
      </c>
    </row>
    <row r="87" spans="1:14" s="20" customFormat="1" ht="15" x14ac:dyDescent="0.3">
      <c r="A87" s="16"/>
      <c r="B87" s="22" t="s">
        <v>69</v>
      </c>
      <c r="C87" s="22" t="s">
        <v>87</v>
      </c>
      <c r="D87" s="22" t="s">
        <v>88</v>
      </c>
      <c r="E87" s="24"/>
      <c r="F87" s="24"/>
      <c r="G87" s="24"/>
      <c r="H87" s="24">
        <v>1.1294345400000001</v>
      </c>
      <c r="I87" s="24">
        <v>6.0637191100000001</v>
      </c>
      <c r="J87" s="24">
        <v>13.250312360000001</v>
      </c>
      <c r="K87" s="24">
        <v>2.2337214400000001</v>
      </c>
      <c r="L87" s="24">
        <v>0.19614971</v>
      </c>
      <c r="M87" s="24"/>
      <c r="N87" s="37">
        <f>SUM(Tabla4[[#This Row],[2015]:[2,022.01]])</f>
        <v>22.873337160000002</v>
      </c>
    </row>
    <row r="88" spans="1:14" s="20" customFormat="1" ht="15" x14ac:dyDescent="0.3">
      <c r="A88" s="16"/>
      <c r="B88" s="22" t="s">
        <v>69</v>
      </c>
      <c r="C88" s="22" t="s">
        <v>89</v>
      </c>
      <c r="D88" s="22" t="s">
        <v>88</v>
      </c>
      <c r="E88" s="24"/>
      <c r="F88" s="24"/>
      <c r="G88" s="24"/>
      <c r="H88" s="24">
        <v>0.67753722000000005</v>
      </c>
      <c r="I88" s="24">
        <v>0.53575368999999995</v>
      </c>
      <c r="J88" s="24">
        <v>0.80606120000000003</v>
      </c>
      <c r="K88" s="24">
        <v>4.9514030000000001E-2</v>
      </c>
      <c r="L88" s="24">
        <v>0.94995196999999998</v>
      </c>
      <c r="M88" s="24"/>
      <c r="N88" s="37">
        <f>SUM(Tabla4[[#This Row],[2015]:[2,022.01]])</f>
        <v>3.0188181099999998</v>
      </c>
    </row>
    <row r="89" spans="1:14" s="20" customFormat="1" ht="15" x14ac:dyDescent="0.3">
      <c r="A89" s="16"/>
      <c r="B89" s="22" t="s">
        <v>69</v>
      </c>
      <c r="C89" s="22" t="s">
        <v>60</v>
      </c>
      <c r="D89" s="22" t="s">
        <v>270</v>
      </c>
      <c r="E89" s="24"/>
      <c r="F89" s="24"/>
      <c r="G89" s="24"/>
      <c r="H89" s="24"/>
      <c r="I89" s="24">
        <v>3.8722319999999998E-2</v>
      </c>
      <c r="J89" s="24">
        <v>6.0871429999999997E-2</v>
      </c>
      <c r="K89" s="24">
        <v>6.4562579999999994E-2</v>
      </c>
      <c r="L89" s="24"/>
      <c r="M89" s="24"/>
      <c r="N89" s="37">
        <f>SUM(Tabla4[[#This Row],[2015]:[2,022.01]])</f>
        <v>0.16415632999999999</v>
      </c>
    </row>
    <row r="90" spans="1:14" s="20" customFormat="1" ht="15" x14ac:dyDescent="0.3">
      <c r="A90" s="16"/>
      <c r="B90" s="22" t="s">
        <v>69</v>
      </c>
      <c r="C90" s="22" t="s">
        <v>64</v>
      </c>
      <c r="D90" s="22" t="s">
        <v>274</v>
      </c>
      <c r="E90" s="24"/>
      <c r="F90" s="24"/>
      <c r="G90" s="24">
        <v>1.9324480000000002E-2</v>
      </c>
      <c r="H90" s="24">
        <v>0.17642079999999999</v>
      </c>
      <c r="I90" s="24">
        <v>0.40584541000000002</v>
      </c>
      <c r="J90" s="24">
        <v>4.2741050100000004</v>
      </c>
      <c r="K90" s="24">
        <v>8.8543317100000003</v>
      </c>
      <c r="L90" s="24">
        <v>5.2732769999999998E-2</v>
      </c>
      <c r="M90" s="24"/>
      <c r="N90" s="37">
        <f>SUM(Tabla4[[#This Row],[2015]:[2,022.01]])</f>
        <v>13.782760180000002</v>
      </c>
    </row>
    <row r="91" spans="1:14" s="20" customFormat="1" ht="15" x14ac:dyDescent="0.3">
      <c r="A91" s="16"/>
      <c r="B91" s="22" t="s">
        <v>69</v>
      </c>
      <c r="C91" s="22" t="s">
        <v>117</v>
      </c>
      <c r="D91" s="22" t="s">
        <v>118</v>
      </c>
      <c r="E91" s="24"/>
      <c r="F91" s="24"/>
      <c r="G91" s="24"/>
      <c r="H91" s="24">
        <v>0.73276534000000004</v>
      </c>
      <c r="I91" s="24">
        <v>0.75134666999999999</v>
      </c>
      <c r="J91" s="24">
        <v>1.29024227</v>
      </c>
      <c r="K91" s="24">
        <v>1.88601168</v>
      </c>
      <c r="L91" s="24"/>
      <c r="M91" s="24"/>
      <c r="N91" s="37">
        <f>SUM(Tabla4[[#This Row],[2015]:[2,022.01]])</f>
        <v>4.66036596</v>
      </c>
    </row>
    <row r="92" spans="1:14" s="20" customFormat="1" ht="15" x14ac:dyDescent="0.3">
      <c r="A92" s="16"/>
      <c r="B92" s="22" t="s">
        <v>69</v>
      </c>
      <c r="C92" s="22" t="s">
        <v>65</v>
      </c>
      <c r="D92" s="22" t="s">
        <v>274</v>
      </c>
      <c r="E92" s="24"/>
      <c r="F92" s="24"/>
      <c r="G92" s="24"/>
      <c r="H92" s="24">
        <v>0.71785220999999999</v>
      </c>
      <c r="I92" s="24">
        <v>3.6008855199999998</v>
      </c>
      <c r="J92" s="24">
        <v>1.8201470399999999</v>
      </c>
      <c r="K92" s="24">
        <v>7.5846016900000004</v>
      </c>
      <c r="L92" s="24">
        <v>1.9054177800000001</v>
      </c>
      <c r="M92" s="24"/>
      <c r="N92" s="37">
        <f>SUM(Tabla4[[#This Row],[2015]:[2,022.01]])</f>
        <v>15.628904240000001</v>
      </c>
    </row>
    <row r="93" spans="1:14" s="20" customFormat="1" ht="15" x14ac:dyDescent="0.3">
      <c r="A93" s="16"/>
      <c r="B93" s="22" t="s">
        <v>69</v>
      </c>
      <c r="C93" s="22" t="s">
        <v>94</v>
      </c>
      <c r="D93" s="22" t="s">
        <v>274</v>
      </c>
      <c r="E93" s="24"/>
      <c r="F93" s="24"/>
      <c r="G93" s="24">
        <v>1.7439159999999999E-2</v>
      </c>
      <c r="H93" s="24">
        <v>0.23500878</v>
      </c>
      <c r="I93" s="24">
        <v>3.4406770000000003E-2</v>
      </c>
      <c r="J93" s="24">
        <v>0.99736592000000002</v>
      </c>
      <c r="K93" s="24">
        <v>0.87889329000000005</v>
      </c>
      <c r="L93" s="24">
        <v>0.41131615999999999</v>
      </c>
      <c r="M93" s="24"/>
      <c r="N93" s="37">
        <f>SUM(Tabla4[[#This Row],[2015]:[2,022.01]])</f>
        <v>2.5744300800000004</v>
      </c>
    </row>
    <row r="94" spans="1:14" s="20" customFormat="1" ht="15" x14ac:dyDescent="0.3">
      <c r="A94" s="16"/>
      <c r="B94" s="22" t="s">
        <v>69</v>
      </c>
      <c r="C94" s="22" t="s">
        <v>61</v>
      </c>
      <c r="D94" s="22" t="s">
        <v>153</v>
      </c>
      <c r="E94" s="24"/>
      <c r="F94" s="24"/>
      <c r="G94" s="24"/>
      <c r="H94" s="24">
        <v>2.9245206700000002</v>
      </c>
      <c r="I94" s="24">
        <v>6.2639598000000003</v>
      </c>
      <c r="J94" s="24">
        <v>4.4069156200000004</v>
      </c>
      <c r="K94" s="24">
        <v>3.4090984099999999</v>
      </c>
      <c r="L94" s="24">
        <v>3.6907588100000002</v>
      </c>
      <c r="M94" s="24">
        <v>0.30063441000000002</v>
      </c>
      <c r="N94" s="37">
        <f>SUM(Tabla4[[#This Row],[2015]:[2,022.01]])</f>
        <v>20.995887719999999</v>
      </c>
    </row>
    <row r="95" spans="1:14" s="20" customFormat="1" ht="15" x14ac:dyDescent="0.3">
      <c r="A95" s="16"/>
      <c r="B95" s="22" t="s">
        <v>69</v>
      </c>
      <c r="C95" s="22" t="s">
        <v>62</v>
      </c>
      <c r="D95" s="22" t="s">
        <v>272</v>
      </c>
      <c r="E95" s="24"/>
      <c r="F95" s="24"/>
      <c r="G95" s="24"/>
      <c r="H95" s="24">
        <v>0.90017672000000004</v>
      </c>
      <c r="I95" s="24">
        <v>0.56184201</v>
      </c>
      <c r="J95" s="24">
        <v>2.5161738100000002</v>
      </c>
      <c r="K95" s="24">
        <v>5.79418217</v>
      </c>
      <c r="L95" s="24">
        <v>6.2701488899999998</v>
      </c>
      <c r="M95" s="24"/>
      <c r="N95" s="37">
        <f>SUM(Tabla4[[#This Row],[2015]:[2,022.01]])</f>
        <v>16.042523600000003</v>
      </c>
    </row>
    <row r="96" spans="1:14" s="20" customFormat="1" ht="15" x14ac:dyDescent="0.3">
      <c r="A96" s="16"/>
      <c r="B96" s="22" t="s">
        <v>69</v>
      </c>
      <c r="C96" s="22" t="s">
        <v>63</v>
      </c>
      <c r="D96" s="22" t="s">
        <v>273</v>
      </c>
      <c r="E96" s="24"/>
      <c r="F96" s="24"/>
      <c r="G96" s="24"/>
      <c r="H96" s="24">
        <v>0.87780893999999998</v>
      </c>
      <c r="I96" s="24">
        <v>0.58177654000000001</v>
      </c>
      <c r="J96" s="24">
        <v>1.8212267</v>
      </c>
      <c r="K96" s="24">
        <v>3.8609610700000001</v>
      </c>
      <c r="L96" s="24">
        <v>6.90199388</v>
      </c>
      <c r="M96" s="24"/>
      <c r="N96" s="37">
        <f>SUM(Tabla4[[#This Row],[2015]:[2,022.01]])</f>
        <v>14.043767129999999</v>
      </c>
    </row>
    <row r="97" spans="1:14" s="20" customFormat="1" ht="15" x14ac:dyDescent="0.3">
      <c r="A97" s="16"/>
      <c r="B97" s="22" t="s">
        <v>69</v>
      </c>
      <c r="C97" s="22" t="s">
        <v>93</v>
      </c>
      <c r="D97" s="22" t="s">
        <v>274</v>
      </c>
      <c r="E97" s="24"/>
      <c r="F97" s="24"/>
      <c r="G97" s="24">
        <v>5.9470229999999999E-2</v>
      </c>
      <c r="H97" s="24">
        <v>2.0082302699999999</v>
      </c>
      <c r="I97" s="24">
        <v>5.2442059999999999E-2</v>
      </c>
      <c r="J97" s="24">
        <v>0.91676025000000005</v>
      </c>
      <c r="K97" s="24">
        <v>0.76261968000000002</v>
      </c>
      <c r="L97" s="24">
        <v>0.22588419000000001</v>
      </c>
      <c r="M97" s="24"/>
      <c r="N97" s="37">
        <f>SUM(Tabla4[[#This Row],[2015]:[2,022.01]])</f>
        <v>4.0254066800000006</v>
      </c>
    </row>
    <row r="98" spans="1:14" s="20" customFormat="1" ht="15" x14ac:dyDescent="0.3">
      <c r="A98" s="16"/>
      <c r="B98" s="22" t="s">
        <v>107</v>
      </c>
      <c r="C98" s="22" t="s">
        <v>102</v>
      </c>
      <c r="D98" s="22" t="s">
        <v>256</v>
      </c>
      <c r="E98" s="24"/>
      <c r="F98" s="24"/>
      <c r="G98" s="24"/>
      <c r="H98" s="24">
        <v>0.81715897000000004</v>
      </c>
      <c r="I98" s="24">
        <v>12.466548639999999</v>
      </c>
      <c r="J98" s="24">
        <v>2.5511852300000002</v>
      </c>
      <c r="K98" s="24">
        <v>3.4843833499999999</v>
      </c>
      <c r="L98" s="24">
        <v>8.6266598000000005</v>
      </c>
      <c r="M98" s="24">
        <v>0.27286897999999998</v>
      </c>
      <c r="N98" s="37">
        <f>SUM(Tabla4[[#This Row],[2015]:[2,022.01]])</f>
        <v>28.218804969999994</v>
      </c>
    </row>
    <row r="99" spans="1:14" s="20" customFormat="1" ht="15" x14ac:dyDescent="0.3">
      <c r="A99" s="16"/>
      <c r="B99" s="22" t="s">
        <v>107</v>
      </c>
      <c r="C99" s="22" t="s">
        <v>103</v>
      </c>
      <c r="D99" s="22" t="s">
        <v>256</v>
      </c>
      <c r="E99" s="24"/>
      <c r="F99" s="24"/>
      <c r="G99" s="24"/>
      <c r="H99" s="24">
        <v>0.62588412000000004</v>
      </c>
      <c r="I99" s="24">
        <v>7.2931151400000003</v>
      </c>
      <c r="J99" s="24">
        <v>23.076715149999998</v>
      </c>
      <c r="K99" s="24">
        <v>40.5812721</v>
      </c>
      <c r="L99" s="24">
        <v>3.0940515400000002</v>
      </c>
      <c r="M99" s="24">
        <v>0.12177884999999999</v>
      </c>
      <c r="N99" s="37">
        <f>SUM(Tabla4[[#This Row],[2015]:[2,022.01]])</f>
        <v>74.792816899999991</v>
      </c>
    </row>
    <row r="100" spans="1:14" s="20" customFormat="1" ht="15" x14ac:dyDescent="0.3">
      <c r="A100" s="16"/>
      <c r="B100" s="22" t="s">
        <v>107</v>
      </c>
      <c r="C100" s="22" t="s">
        <v>104</v>
      </c>
      <c r="D100" s="22" t="s">
        <v>256</v>
      </c>
      <c r="E100" s="24"/>
      <c r="F100" s="24"/>
      <c r="G100" s="24"/>
      <c r="H100" s="24">
        <v>1.0513618600000001</v>
      </c>
      <c r="I100" s="24">
        <v>8.9935092300000008</v>
      </c>
      <c r="J100" s="24">
        <v>11.148057400000001</v>
      </c>
      <c r="K100" s="24">
        <v>9.6963365499999998</v>
      </c>
      <c r="L100" s="24">
        <v>11.872339950000001</v>
      </c>
      <c r="M100" s="24">
        <v>1.6765903</v>
      </c>
      <c r="N100" s="37">
        <f>SUM(Tabla4[[#This Row],[2015]:[2,022.01]])</f>
        <v>44.438195289999996</v>
      </c>
    </row>
    <row r="101" spans="1:14" s="20" customFormat="1" ht="15" x14ac:dyDescent="0.3">
      <c r="A101" s="16"/>
      <c r="B101" s="22" t="s">
        <v>107</v>
      </c>
      <c r="C101" s="22" t="s">
        <v>168</v>
      </c>
      <c r="D101" s="22" t="s">
        <v>73</v>
      </c>
      <c r="E101" s="24"/>
      <c r="F101" s="24"/>
      <c r="G101" s="24"/>
      <c r="H101" s="24"/>
      <c r="I101" s="24"/>
      <c r="J101" s="24"/>
      <c r="K101" s="24"/>
      <c r="L101" s="24"/>
      <c r="M101" s="24"/>
      <c r="N101" s="37">
        <f>SUM(Tabla4[[#This Row],[2015]:[2,022.01]])</f>
        <v>0</v>
      </c>
    </row>
    <row r="102" spans="1:14" s="20" customFormat="1" ht="15" x14ac:dyDescent="0.3">
      <c r="A102" s="16"/>
      <c r="B102" s="22" t="s">
        <v>107</v>
      </c>
      <c r="C102" s="22" t="s">
        <v>105</v>
      </c>
      <c r="D102" s="22" t="s">
        <v>256</v>
      </c>
      <c r="E102" s="24"/>
      <c r="F102" s="24"/>
      <c r="G102" s="24"/>
      <c r="H102" s="24">
        <v>0.85379532999999996</v>
      </c>
      <c r="I102" s="24">
        <v>8.9557110000000009</v>
      </c>
      <c r="J102" s="24">
        <v>18.509866240000001</v>
      </c>
      <c r="K102" s="24">
        <v>43.238624600000001</v>
      </c>
      <c r="L102" s="24">
        <v>14.3334844</v>
      </c>
      <c r="M102" s="24">
        <v>1.5625197</v>
      </c>
      <c r="N102" s="37">
        <f>SUM(Tabla4[[#This Row],[2015]:[2,022.01]])</f>
        <v>87.454001270000006</v>
      </c>
    </row>
    <row r="103" spans="1:14" s="20" customFormat="1" ht="15" x14ac:dyDescent="0.3">
      <c r="A103" s="16"/>
      <c r="B103" s="22" t="s">
        <v>107</v>
      </c>
      <c r="C103" s="22" t="s">
        <v>106</v>
      </c>
      <c r="D103" s="22" t="s">
        <v>256</v>
      </c>
      <c r="E103" s="24"/>
      <c r="F103" s="24"/>
      <c r="G103" s="24"/>
      <c r="H103" s="24">
        <v>0.98496068000000003</v>
      </c>
      <c r="I103" s="24">
        <v>10.767734709999999</v>
      </c>
      <c r="J103" s="24">
        <v>26.493293829999999</v>
      </c>
      <c r="K103" s="24">
        <v>84.916088999999999</v>
      </c>
      <c r="L103" s="24">
        <v>6.9735144499999997</v>
      </c>
      <c r="M103" s="24">
        <v>-1.4204899999999999E-2</v>
      </c>
      <c r="N103" s="37">
        <f>SUM(Tabla4[[#This Row],[2015]:[2,022.01]])</f>
        <v>130.12138776999998</v>
      </c>
    </row>
    <row r="104" spans="1:14" s="20" customFormat="1" ht="15" x14ac:dyDescent="0.3">
      <c r="A104" s="16"/>
      <c r="B104" s="22" t="s">
        <v>107</v>
      </c>
      <c r="C104" s="22" t="s">
        <v>119</v>
      </c>
      <c r="D104" s="22" t="s">
        <v>120</v>
      </c>
      <c r="E104" s="24"/>
      <c r="F104" s="24"/>
      <c r="G104" s="24"/>
      <c r="H104" s="24">
        <v>2.4302124699999998</v>
      </c>
      <c r="I104" s="24">
        <v>11.16188406</v>
      </c>
      <c r="J104" s="24">
        <v>48.733236769999998</v>
      </c>
      <c r="K104" s="24">
        <v>2.49925854</v>
      </c>
      <c r="L104" s="24">
        <v>3.0315964700000002</v>
      </c>
      <c r="M104" s="24">
        <v>0.13369658000000001</v>
      </c>
      <c r="N104" s="37">
        <f>SUM(Tabla4[[#This Row],[2015]:[2,022.01]])</f>
        <v>67.989884889999999</v>
      </c>
    </row>
    <row r="105" spans="1:14" s="20" customFormat="1" ht="15" x14ac:dyDescent="0.3">
      <c r="A105" s="16"/>
      <c r="B105" s="22" t="s">
        <v>107</v>
      </c>
      <c r="C105" s="22" t="s">
        <v>95</v>
      </c>
      <c r="D105" s="22" t="s">
        <v>255</v>
      </c>
      <c r="E105" s="24"/>
      <c r="F105" s="24"/>
      <c r="G105" s="24"/>
      <c r="H105" s="24">
        <v>0.33181733000000002</v>
      </c>
      <c r="I105" s="24">
        <v>2.3511306200000002</v>
      </c>
      <c r="J105" s="24">
        <v>0.23683624</v>
      </c>
      <c r="K105" s="24">
        <v>47.29382244</v>
      </c>
      <c r="L105" s="24">
        <v>13.943342899999999</v>
      </c>
      <c r="M105" s="24">
        <v>0.23308591000000001</v>
      </c>
      <c r="N105" s="37">
        <f>SUM(Tabla4[[#This Row],[2015]:[2,022.01]])</f>
        <v>64.390035440000005</v>
      </c>
    </row>
    <row r="106" spans="1:14" s="20" customFormat="1" ht="15" x14ac:dyDescent="0.3">
      <c r="A106" s="16"/>
      <c r="B106" s="22" t="s">
        <v>107</v>
      </c>
      <c r="C106" s="22" t="s">
        <v>121</v>
      </c>
      <c r="D106" s="22" t="s">
        <v>120</v>
      </c>
      <c r="E106" s="24"/>
      <c r="F106" s="24"/>
      <c r="G106" s="24"/>
      <c r="H106" s="24">
        <v>1.56210648</v>
      </c>
      <c r="I106" s="24">
        <v>3.53549515</v>
      </c>
      <c r="J106" s="24">
        <v>2.7138333700000001</v>
      </c>
      <c r="K106" s="24">
        <v>1.27337619</v>
      </c>
      <c r="L106" s="24">
        <v>0.90881018000000002</v>
      </c>
      <c r="M106" s="24">
        <v>6.3948459999999999E-2</v>
      </c>
      <c r="N106" s="37">
        <f>SUM(Tabla4[[#This Row],[2015]:[2,022.01]])</f>
        <v>10.05756983</v>
      </c>
    </row>
    <row r="107" spans="1:14" s="20" customFormat="1" ht="15" x14ac:dyDescent="0.3">
      <c r="A107" s="16"/>
      <c r="B107" s="22" t="s">
        <v>107</v>
      </c>
      <c r="C107" s="22" t="s">
        <v>169</v>
      </c>
      <c r="D107" s="22" t="s">
        <v>73</v>
      </c>
      <c r="E107" s="24"/>
      <c r="F107" s="24"/>
      <c r="G107" s="24"/>
      <c r="H107" s="24"/>
      <c r="I107" s="24"/>
      <c r="J107" s="24"/>
      <c r="K107" s="24"/>
      <c r="L107" s="24"/>
      <c r="M107" s="24"/>
      <c r="N107" s="37">
        <f>SUM(Tabla4[[#This Row],[2015]:[2,022.01]])</f>
        <v>0</v>
      </c>
    </row>
    <row r="108" spans="1:14" s="20" customFormat="1" ht="15" x14ac:dyDescent="0.3">
      <c r="A108" s="16"/>
      <c r="B108" s="22" t="s">
        <v>107</v>
      </c>
      <c r="C108" s="22" t="s">
        <v>96</v>
      </c>
      <c r="D108" s="22" t="s">
        <v>256</v>
      </c>
      <c r="E108" s="24"/>
      <c r="F108" s="24"/>
      <c r="G108" s="24"/>
      <c r="H108" s="24">
        <v>4.43623367</v>
      </c>
      <c r="I108" s="24">
        <v>14.198570950000001</v>
      </c>
      <c r="J108" s="24">
        <v>95.942828210000002</v>
      </c>
      <c r="K108" s="24">
        <v>3.7642206800000002</v>
      </c>
      <c r="L108" s="24">
        <v>2.7984645700000002</v>
      </c>
      <c r="M108" s="24">
        <v>0.11451345</v>
      </c>
      <c r="N108" s="37">
        <f>SUM(Tabla4[[#This Row],[2015]:[2,022.01]])</f>
        <v>121.25483152999999</v>
      </c>
    </row>
    <row r="109" spans="1:14" s="20" customFormat="1" ht="15" x14ac:dyDescent="0.3">
      <c r="A109" s="16"/>
      <c r="B109" s="22" t="s">
        <v>107</v>
      </c>
      <c r="C109" s="22" t="s">
        <v>97</v>
      </c>
      <c r="D109" s="22" t="s">
        <v>256</v>
      </c>
      <c r="E109" s="24"/>
      <c r="F109" s="24"/>
      <c r="G109" s="24"/>
      <c r="H109" s="24">
        <v>3.9764227700000001</v>
      </c>
      <c r="I109" s="24">
        <v>14.14646364</v>
      </c>
      <c r="J109" s="24">
        <v>63.775191079999999</v>
      </c>
      <c r="K109" s="24">
        <v>3.8689880200000002</v>
      </c>
      <c r="L109" s="24">
        <v>4.6088513300000002</v>
      </c>
      <c r="M109" s="24">
        <v>0.21407773999999999</v>
      </c>
      <c r="N109" s="37">
        <f>SUM(Tabla4[[#This Row],[2015]:[2,022.01]])</f>
        <v>90.589994579999995</v>
      </c>
    </row>
    <row r="110" spans="1:14" s="20" customFormat="1" ht="15" x14ac:dyDescent="0.3">
      <c r="A110" s="16"/>
      <c r="B110" s="22" t="s">
        <v>107</v>
      </c>
      <c r="C110" s="22" t="s">
        <v>98</v>
      </c>
      <c r="D110" s="22" t="s">
        <v>83</v>
      </c>
      <c r="E110" s="24"/>
      <c r="F110" s="24"/>
      <c r="G110" s="24"/>
      <c r="H110" s="24">
        <v>32.308960669999998</v>
      </c>
      <c r="I110" s="24">
        <v>10.593695200000001</v>
      </c>
      <c r="J110" s="24">
        <v>5.3985273100000004</v>
      </c>
      <c r="K110" s="24">
        <v>18.82645965</v>
      </c>
      <c r="L110" s="24">
        <v>3.69205169</v>
      </c>
      <c r="M110" s="24">
        <v>0.38613968999999998</v>
      </c>
      <c r="N110" s="37">
        <f>SUM(Tabla4[[#This Row],[2015]:[2,022.01]])</f>
        <v>71.205834209999992</v>
      </c>
    </row>
    <row r="111" spans="1:14" s="20" customFormat="1" ht="15" x14ac:dyDescent="0.3">
      <c r="A111" s="16"/>
      <c r="B111" s="22" t="s">
        <v>107</v>
      </c>
      <c r="C111" s="22" t="s">
        <v>99</v>
      </c>
      <c r="D111" s="22" t="s">
        <v>256</v>
      </c>
      <c r="E111" s="24"/>
      <c r="F111" s="24"/>
      <c r="G111" s="24"/>
      <c r="H111" s="24">
        <v>2.3471754900000001</v>
      </c>
      <c r="I111" s="24">
        <v>6.8904529700000001</v>
      </c>
      <c r="J111" s="24">
        <v>4.4497183299999996</v>
      </c>
      <c r="K111" s="24">
        <v>5.5767293499999999</v>
      </c>
      <c r="L111" s="24">
        <v>10.216920310000001</v>
      </c>
      <c r="M111" s="24">
        <v>1.4202279200000001</v>
      </c>
      <c r="N111" s="37">
        <f>SUM(Tabla4[[#This Row],[2015]:[2,022.01]])</f>
        <v>30.901224369999998</v>
      </c>
    </row>
    <row r="112" spans="1:14" s="20" customFormat="1" ht="15" x14ac:dyDescent="0.3">
      <c r="A112" s="16"/>
      <c r="B112" s="22" t="s">
        <v>107</v>
      </c>
      <c r="C112" s="22" t="s">
        <v>122</v>
      </c>
      <c r="D112" s="22" t="s">
        <v>85</v>
      </c>
      <c r="E112" s="24"/>
      <c r="F112" s="24"/>
      <c r="G112" s="24"/>
      <c r="H112" s="24">
        <v>4.5647500000000001</v>
      </c>
      <c r="I112" s="24">
        <v>14.18698726</v>
      </c>
      <c r="J112" s="24">
        <v>1.2917082600000001</v>
      </c>
      <c r="K112" s="24">
        <v>3.6020823100000001</v>
      </c>
      <c r="L112" s="24">
        <v>2.6726491000000001</v>
      </c>
      <c r="M112" s="24">
        <v>2.0775510000000001E-2</v>
      </c>
      <c r="N112" s="37">
        <f>SUM(Tabla4[[#This Row],[2015]:[2,022.01]])</f>
        <v>26.33895244</v>
      </c>
    </row>
    <row r="113" spans="1:14" s="20" customFormat="1" ht="15" x14ac:dyDescent="0.3">
      <c r="A113" s="16"/>
      <c r="B113" s="22" t="s">
        <v>107</v>
      </c>
      <c r="C113" s="22" t="s">
        <v>100</v>
      </c>
      <c r="D113" s="22" t="s">
        <v>255</v>
      </c>
      <c r="E113" s="24"/>
      <c r="F113" s="24"/>
      <c r="G113" s="24"/>
      <c r="H113" s="24">
        <v>1.6135853</v>
      </c>
      <c r="I113" s="24">
        <v>5.9407391399999998</v>
      </c>
      <c r="J113" s="24">
        <v>3.8399071999999999</v>
      </c>
      <c r="K113" s="24">
        <v>2.0294951700000001</v>
      </c>
      <c r="L113" s="24">
        <v>0.45298094</v>
      </c>
      <c r="M113" s="24">
        <v>0.32118879</v>
      </c>
      <c r="N113" s="37">
        <f>SUM(Tabla4[[#This Row],[2015]:[2,022.01]])</f>
        <v>14.197896540000002</v>
      </c>
    </row>
    <row r="114" spans="1:14" s="20" customFormat="1" ht="15" x14ac:dyDescent="0.3">
      <c r="A114" s="16"/>
      <c r="B114" s="22" t="s">
        <v>107</v>
      </c>
      <c r="C114" s="22" t="s">
        <v>123</v>
      </c>
      <c r="D114" s="22" t="s">
        <v>255</v>
      </c>
      <c r="E114" s="24"/>
      <c r="F114" s="24"/>
      <c r="G114" s="24"/>
      <c r="H114" s="24">
        <v>0.23661515999999999</v>
      </c>
      <c r="I114" s="24">
        <v>6.1205322000000004</v>
      </c>
      <c r="J114" s="24">
        <v>5.1269818799999998</v>
      </c>
      <c r="K114" s="24">
        <v>5.1223435300000002</v>
      </c>
      <c r="L114" s="24">
        <v>14.989548900000001</v>
      </c>
      <c r="M114" s="24">
        <v>8.6827023000000008</v>
      </c>
      <c r="N114" s="37">
        <f>SUM(Tabla4[[#This Row],[2015]:[2,022.01]])</f>
        <v>40.278723970000009</v>
      </c>
    </row>
    <row r="115" spans="1:14" s="20" customFormat="1" ht="15" x14ac:dyDescent="0.3">
      <c r="A115" s="16"/>
      <c r="B115" s="22" t="s">
        <v>107</v>
      </c>
      <c r="C115" s="22" t="s">
        <v>101</v>
      </c>
      <c r="D115" s="22" t="s">
        <v>256</v>
      </c>
      <c r="E115" s="24"/>
      <c r="F115" s="24"/>
      <c r="G115" s="24"/>
      <c r="H115" s="24">
        <v>6.1183886200000002</v>
      </c>
      <c r="I115" s="24">
        <v>23.732972570000001</v>
      </c>
      <c r="J115" s="24">
        <v>5.4385821999999999</v>
      </c>
      <c r="K115" s="24">
        <v>13.97993756</v>
      </c>
      <c r="L115" s="24">
        <v>17.025618829999999</v>
      </c>
      <c r="M115" s="24">
        <v>1.1328666199999999</v>
      </c>
      <c r="N115" s="37">
        <f>SUM(Tabla4[[#This Row],[2015]:[2,022.01]])</f>
        <v>67.428366400000002</v>
      </c>
    </row>
    <row r="116" spans="1:14" s="20" customFormat="1" ht="15" x14ac:dyDescent="0.3">
      <c r="A116" s="16"/>
      <c r="B116" s="22" t="s">
        <v>107</v>
      </c>
      <c r="C116" s="22" t="s">
        <v>124</v>
      </c>
      <c r="D116" s="22" t="s">
        <v>120</v>
      </c>
      <c r="E116" s="24"/>
      <c r="F116" s="24"/>
      <c r="G116" s="24"/>
      <c r="H116" s="24">
        <v>2.0394711999999999</v>
      </c>
      <c r="I116" s="24">
        <v>14.367562980000001</v>
      </c>
      <c r="J116" s="24">
        <v>72.968809250000007</v>
      </c>
      <c r="K116" s="24">
        <v>141.04426932999999</v>
      </c>
      <c r="L116" s="24"/>
      <c r="M116" s="24">
        <v>2.8975094000000001</v>
      </c>
      <c r="N116" s="37">
        <f>SUM(Tabla4[[#This Row],[2015]:[2,022.01]])</f>
        <v>233.31762215999998</v>
      </c>
    </row>
    <row r="117" spans="1:14" s="20" customFormat="1" ht="15" x14ac:dyDescent="0.3">
      <c r="A117" s="16"/>
      <c r="B117" s="22" t="s">
        <v>136</v>
      </c>
      <c r="C117" s="22" t="s">
        <v>144</v>
      </c>
      <c r="D117" s="22" t="s">
        <v>120</v>
      </c>
      <c r="E117" s="24"/>
      <c r="F117" s="24"/>
      <c r="G117" s="24"/>
      <c r="H117" s="24">
        <v>0.51083593000000005</v>
      </c>
      <c r="I117" s="24">
        <v>2.5641659400000001</v>
      </c>
      <c r="J117" s="24">
        <v>3.9598762399999998</v>
      </c>
      <c r="K117" s="24">
        <v>1.29541474</v>
      </c>
      <c r="L117" s="24">
        <v>0.98485482000000002</v>
      </c>
      <c r="M117" s="24">
        <v>3.2686779999999999E-2</v>
      </c>
      <c r="N117" s="37">
        <f>SUM(Tabla4[[#This Row],[2015]:[2,022.01]])</f>
        <v>9.3478344500000006</v>
      </c>
    </row>
    <row r="118" spans="1:14" s="20" customFormat="1" ht="15" x14ac:dyDescent="0.3">
      <c r="A118" s="16"/>
      <c r="B118" s="22" t="s">
        <v>136</v>
      </c>
      <c r="C118" s="22" t="s">
        <v>125</v>
      </c>
      <c r="D118" s="22" t="s">
        <v>275</v>
      </c>
      <c r="E118" s="24"/>
      <c r="F118" s="24"/>
      <c r="G118" s="24"/>
      <c r="H118" s="24">
        <v>0.51099205000000003</v>
      </c>
      <c r="I118" s="24">
        <v>1.16809053</v>
      </c>
      <c r="J118" s="24">
        <v>1.10534585</v>
      </c>
      <c r="K118" s="24">
        <v>0.88483334000000002</v>
      </c>
      <c r="L118" s="24"/>
      <c r="M118" s="24"/>
      <c r="N118" s="37">
        <f>SUM(Tabla4[[#This Row],[2015]:[2,022.01]])</f>
        <v>3.6692617700000003</v>
      </c>
    </row>
    <row r="119" spans="1:14" s="20" customFormat="1" ht="15" x14ac:dyDescent="0.3">
      <c r="A119" s="16"/>
      <c r="B119" s="22" t="s">
        <v>136</v>
      </c>
      <c r="C119" s="22" t="s">
        <v>145</v>
      </c>
      <c r="D119" s="22" t="s">
        <v>120</v>
      </c>
      <c r="E119" s="24"/>
      <c r="F119" s="24"/>
      <c r="G119" s="24"/>
      <c r="H119" s="24">
        <v>0.50197840000000005</v>
      </c>
      <c r="I119" s="24">
        <v>2.8001910400000001</v>
      </c>
      <c r="J119" s="24">
        <v>3.4314428600000002</v>
      </c>
      <c r="K119" s="24">
        <v>1.32640618</v>
      </c>
      <c r="L119" s="24">
        <v>1.1175674799999999</v>
      </c>
      <c r="M119" s="24">
        <v>4.2344439999999997E-2</v>
      </c>
      <c r="N119" s="37">
        <f>SUM(Tabla4[[#This Row],[2015]:[2,022.01]])</f>
        <v>9.2199304000000009</v>
      </c>
    </row>
    <row r="120" spans="1:14" s="20" customFormat="1" ht="15" x14ac:dyDescent="0.3">
      <c r="A120" s="16"/>
      <c r="B120" s="22" t="s">
        <v>136</v>
      </c>
      <c r="C120" s="22" t="s">
        <v>126</v>
      </c>
      <c r="D120" s="22" t="s">
        <v>275</v>
      </c>
      <c r="E120" s="24"/>
      <c r="F120" s="24"/>
      <c r="G120" s="24"/>
      <c r="H120" s="24">
        <v>0.48189472</v>
      </c>
      <c r="I120" s="24">
        <v>0.96405585999999999</v>
      </c>
      <c r="J120" s="24">
        <v>1.01744122</v>
      </c>
      <c r="K120" s="24">
        <v>0.59392193999999998</v>
      </c>
      <c r="L120" s="24"/>
      <c r="M120" s="24"/>
      <c r="N120" s="37">
        <f>SUM(Tabla4[[#This Row],[2015]:[2,022.01]])</f>
        <v>3.0573137400000001</v>
      </c>
    </row>
    <row r="121" spans="1:14" s="20" customFormat="1" ht="15" x14ac:dyDescent="0.3">
      <c r="A121" s="16"/>
      <c r="B121" s="22" t="s">
        <v>136</v>
      </c>
      <c r="C121" s="22" t="s">
        <v>132</v>
      </c>
      <c r="D121" s="22" t="s">
        <v>133</v>
      </c>
      <c r="E121" s="24"/>
      <c r="F121" s="24"/>
      <c r="G121" s="24"/>
      <c r="H121" s="24">
        <v>3.12080695</v>
      </c>
      <c r="I121" s="24">
        <v>1.92406206</v>
      </c>
      <c r="J121" s="24">
        <v>0.50386083000000004</v>
      </c>
      <c r="K121" s="24">
        <v>0.42746904000000002</v>
      </c>
      <c r="L121" s="24">
        <v>4.9403790000000003E-2</v>
      </c>
      <c r="M121" s="24"/>
      <c r="N121" s="37">
        <f>SUM(Tabla4[[#This Row],[2015]:[2,022.01]])</f>
        <v>6.0256026700000005</v>
      </c>
    </row>
    <row r="122" spans="1:14" s="20" customFormat="1" ht="15" x14ac:dyDescent="0.3">
      <c r="A122" s="16"/>
      <c r="B122" s="22" t="s">
        <v>136</v>
      </c>
      <c r="C122" s="22" t="s">
        <v>250</v>
      </c>
      <c r="D122" s="22" t="s">
        <v>111</v>
      </c>
      <c r="E122" s="24"/>
      <c r="F122" s="24"/>
      <c r="G122" s="24"/>
      <c r="H122" s="24"/>
      <c r="I122" s="24"/>
      <c r="J122" s="24"/>
      <c r="K122" s="24"/>
      <c r="L122" s="24">
        <v>1.153538E-2</v>
      </c>
      <c r="M122" s="24">
        <v>1.0960289999999999E-2</v>
      </c>
      <c r="N122" s="37">
        <f>SUM(Tabla4[[#This Row],[2015]:[2,022.01]])</f>
        <v>2.2495669999999999E-2</v>
      </c>
    </row>
    <row r="123" spans="1:14" s="20" customFormat="1" ht="15" x14ac:dyDescent="0.3">
      <c r="A123" s="16"/>
      <c r="B123" s="22" t="s">
        <v>136</v>
      </c>
      <c r="C123" s="22" t="s">
        <v>251</v>
      </c>
      <c r="D123" s="22" t="s">
        <v>111</v>
      </c>
      <c r="E123" s="24"/>
      <c r="F123" s="24"/>
      <c r="G123" s="24"/>
      <c r="H123" s="24"/>
      <c r="I123" s="24"/>
      <c r="J123" s="24"/>
      <c r="K123" s="24"/>
      <c r="L123" s="24">
        <v>9.3125499999999993E-3</v>
      </c>
      <c r="M123" s="24">
        <v>1.1476750000000001E-2</v>
      </c>
      <c r="N123" s="37">
        <f>SUM(Tabla4[[#This Row],[2015]:[2,022.01]])</f>
        <v>2.07893E-2</v>
      </c>
    </row>
    <row r="124" spans="1:14" s="20" customFormat="1" ht="15" x14ac:dyDescent="0.3">
      <c r="A124" s="16"/>
      <c r="B124" s="22" t="s">
        <v>136</v>
      </c>
      <c r="C124" s="22" t="s">
        <v>170</v>
      </c>
      <c r="D124" s="22" t="s">
        <v>73</v>
      </c>
      <c r="E124" s="24"/>
      <c r="F124" s="24"/>
      <c r="G124" s="24"/>
      <c r="H124" s="24"/>
      <c r="I124" s="24"/>
      <c r="J124" s="24"/>
      <c r="K124" s="24"/>
      <c r="L124" s="24">
        <v>3.9485600000000003E-3</v>
      </c>
      <c r="M124" s="24">
        <v>1.08168E-3</v>
      </c>
      <c r="N124" s="37">
        <f>SUM(Tabla4[[#This Row],[2015]:[2,022.01]])</f>
        <v>5.0302400000000001E-3</v>
      </c>
    </row>
    <row r="125" spans="1:14" s="20" customFormat="1" ht="15" x14ac:dyDescent="0.3">
      <c r="A125" s="16"/>
      <c r="B125" s="22" t="s">
        <v>136</v>
      </c>
      <c r="C125" s="22" t="s">
        <v>130</v>
      </c>
      <c r="D125" s="22" t="s">
        <v>85</v>
      </c>
      <c r="E125" s="24"/>
      <c r="F125" s="24"/>
      <c r="G125" s="24"/>
      <c r="H125" s="24">
        <v>0.89775000000000005</v>
      </c>
      <c r="I125" s="24">
        <v>9.83218864</v>
      </c>
      <c r="J125" s="24">
        <v>1.0675991600000001</v>
      </c>
      <c r="K125" s="24">
        <v>3.5802002000000002</v>
      </c>
      <c r="L125" s="24">
        <v>3.1422369799999998</v>
      </c>
      <c r="M125" s="24">
        <v>1.3819079999999999E-2</v>
      </c>
      <c r="N125" s="37">
        <f>SUM(Tabla4[[#This Row],[2015]:[2,022.01]])</f>
        <v>18.533794060000002</v>
      </c>
    </row>
    <row r="126" spans="1:14" s="20" customFormat="1" ht="15" x14ac:dyDescent="0.3">
      <c r="A126" s="16"/>
      <c r="B126" s="22" t="s">
        <v>136</v>
      </c>
      <c r="C126" s="22" t="s">
        <v>128</v>
      </c>
      <c r="D126" s="22" t="s">
        <v>73</v>
      </c>
      <c r="E126" s="24"/>
      <c r="F126" s="24"/>
      <c r="G126" s="24"/>
      <c r="H126" s="24"/>
      <c r="I126" s="24">
        <v>0.1004075</v>
      </c>
      <c r="J126" s="24"/>
      <c r="K126" s="24"/>
      <c r="L126" s="24">
        <v>2.8221399999999999E-3</v>
      </c>
      <c r="M126" s="24">
        <v>1.08168E-3</v>
      </c>
      <c r="N126" s="37">
        <f>SUM(Tabla4[[#This Row],[2015]:[2,022.01]])</f>
        <v>0.10431132</v>
      </c>
    </row>
    <row r="127" spans="1:14" s="20" customFormat="1" ht="15" x14ac:dyDescent="0.3">
      <c r="A127" s="16"/>
      <c r="B127" s="22" t="s">
        <v>136</v>
      </c>
      <c r="C127" s="22" t="s">
        <v>249</v>
      </c>
      <c r="D127" s="22" t="s">
        <v>111</v>
      </c>
      <c r="E127" s="24"/>
      <c r="F127" s="24"/>
      <c r="G127" s="24"/>
      <c r="H127" s="24"/>
      <c r="I127" s="24"/>
      <c r="J127" s="24"/>
      <c r="K127" s="24"/>
      <c r="L127" s="24">
        <v>3.19212732</v>
      </c>
      <c r="M127" s="24">
        <v>5.7996682599999998</v>
      </c>
      <c r="N127" s="37">
        <f>SUM(Tabla4[[#This Row],[2015]:[2,022.01]])</f>
        <v>8.9917955799999998</v>
      </c>
    </row>
    <row r="128" spans="1:14" s="20" customFormat="1" ht="15" x14ac:dyDescent="0.3">
      <c r="A128" s="16"/>
      <c r="B128" s="22" t="s">
        <v>136</v>
      </c>
      <c r="C128" s="22" t="s">
        <v>129</v>
      </c>
      <c r="D128" s="22" t="s">
        <v>74</v>
      </c>
      <c r="E128" s="24"/>
      <c r="F128" s="24"/>
      <c r="G128" s="24"/>
      <c r="H128" s="24">
        <v>1.7105906500000001</v>
      </c>
      <c r="I128" s="24">
        <v>38.763893930000002</v>
      </c>
      <c r="J128" s="24">
        <v>17.078919769999999</v>
      </c>
      <c r="K128" s="24">
        <v>11.948276379999999</v>
      </c>
      <c r="L128" s="24">
        <v>1.90311688</v>
      </c>
      <c r="M128" s="24">
        <v>0.18903259</v>
      </c>
      <c r="N128" s="37">
        <f>SUM(Tabla4[[#This Row],[2015]:[2,022.01]])</f>
        <v>71.593830199999999</v>
      </c>
    </row>
    <row r="129" spans="1:14" s="20" customFormat="1" ht="15" x14ac:dyDescent="0.3">
      <c r="A129" s="16"/>
      <c r="B129" s="22" t="s">
        <v>136</v>
      </c>
      <c r="C129" s="22" t="s">
        <v>171</v>
      </c>
      <c r="D129" s="22" t="s">
        <v>73</v>
      </c>
      <c r="E129" s="24"/>
      <c r="F129" s="24"/>
      <c r="G129" s="24"/>
      <c r="H129" s="24"/>
      <c r="I129" s="24"/>
      <c r="J129" s="24"/>
      <c r="K129" s="24"/>
      <c r="L129" s="24">
        <v>4.4198099999999997E-3</v>
      </c>
      <c r="M129" s="24">
        <v>1.6225199999999999E-3</v>
      </c>
      <c r="N129" s="37">
        <f>SUM(Tabla4[[#This Row],[2015]:[2,022.01]])</f>
        <v>6.0423299999999994E-3</v>
      </c>
    </row>
    <row r="130" spans="1:14" s="20" customFormat="1" ht="15" x14ac:dyDescent="0.3">
      <c r="A130" s="16"/>
      <c r="B130" s="22" t="s">
        <v>136</v>
      </c>
      <c r="C130" s="22" t="s">
        <v>127</v>
      </c>
      <c r="D130" s="22" t="s">
        <v>86</v>
      </c>
      <c r="E130" s="24"/>
      <c r="F130" s="24"/>
      <c r="G130" s="24"/>
      <c r="H130" s="24">
        <v>7.3239449999999998E-2</v>
      </c>
      <c r="I130" s="24">
        <v>3.1497186300000002</v>
      </c>
      <c r="J130" s="24">
        <v>10.0339432</v>
      </c>
      <c r="K130" s="24">
        <v>11.242843990000001</v>
      </c>
      <c r="L130" s="24"/>
      <c r="M130" s="24"/>
      <c r="N130" s="37">
        <f>SUM(Tabla4[[#This Row],[2015]:[2,022.01]])</f>
        <v>24.499745269999998</v>
      </c>
    </row>
    <row r="131" spans="1:14" s="20" customFormat="1" ht="15" x14ac:dyDescent="0.3">
      <c r="A131" s="16"/>
      <c r="B131" s="22" t="s">
        <v>136</v>
      </c>
      <c r="C131" s="22" t="s">
        <v>131</v>
      </c>
      <c r="D131" s="22" t="s">
        <v>254</v>
      </c>
      <c r="E131" s="24"/>
      <c r="F131" s="24"/>
      <c r="G131" s="24"/>
      <c r="H131" s="24">
        <v>1.87087231</v>
      </c>
      <c r="I131" s="24">
        <v>7.2596407599999999</v>
      </c>
      <c r="J131" s="24">
        <v>7.71654923</v>
      </c>
      <c r="K131" s="24">
        <v>1.00077328</v>
      </c>
      <c r="L131" s="24">
        <v>3.6697E-2</v>
      </c>
      <c r="M131" s="24"/>
      <c r="N131" s="37">
        <f>SUM(Tabla4[[#This Row],[2015]:[2,022.01]])</f>
        <v>17.884532579999998</v>
      </c>
    </row>
    <row r="132" spans="1:14" s="20" customFormat="1" ht="15" x14ac:dyDescent="0.3">
      <c r="A132" s="16"/>
      <c r="B132" s="22" t="s">
        <v>136</v>
      </c>
      <c r="C132" s="22" t="s">
        <v>150</v>
      </c>
      <c r="D132" s="22" t="s">
        <v>256</v>
      </c>
      <c r="E132" s="24"/>
      <c r="F132" s="24"/>
      <c r="G132" s="24"/>
      <c r="H132" s="24">
        <v>0.47128924</v>
      </c>
      <c r="I132" s="24">
        <v>3.1369838699999999</v>
      </c>
      <c r="J132" s="24">
        <v>10.124439539999999</v>
      </c>
      <c r="K132" s="24">
        <v>3.8093371199999999</v>
      </c>
      <c r="L132" s="24">
        <v>0.20167742</v>
      </c>
      <c r="M132" s="24"/>
      <c r="N132" s="37">
        <f>SUM(Tabla4[[#This Row],[2015]:[2,022.01]])</f>
        <v>17.743727189999998</v>
      </c>
    </row>
    <row r="133" spans="1:14" s="20" customFormat="1" ht="15" x14ac:dyDescent="0.3">
      <c r="A133" s="16"/>
      <c r="B133" s="25" t="s">
        <v>2</v>
      </c>
      <c r="C133" s="26"/>
      <c r="D133" s="26"/>
      <c r="E133" s="43">
        <f>SUBTOTAL(9,E24:E132)</f>
        <v>2.6025960000000001E-2</v>
      </c>
      <c r="F133" s="43">
        <f t="shared" ref="F133:M133" si="0">SUBTOTAL(9,F24:F132)</f>
        <v>77.923604219999973</v>
      </c>
      <c r="G133" s="43">
        <f t="shared" si="0"/>
        <v>539.84542331999978</v>
      </c>
      <c r="H133" s="43">
        <f t="shared" si="0"/>
        <v>1283.9603718999995</v>
      </c>
      <c r="I133" s="43">
        <f t="shared" si="0"/>
        <v>3177.0665124399993</v>
      </c>
      <c r="J133" s="43">
        <f t="shared" si="0"/>
        <v>3419.1169589800015</v>
      </c>
      <c r="K133" s="43">
        <f t="shared" si="0"/>
        <v>2818.6808799200003</v>
      </c>
      <c r="L133" s="43">
        <f t="shared" si="0"/>
        <v>1811.8515377100009</v>
      </c>
      <c r="M133" s="43">
        <f t="shared" si="0"/>
        <v>231.72040303000003</v>
      </c>
      <c r="N133" s="37">
        <f>SUM(Tabla4[[#This Row],[2015]:[2,022.01]])</f>
        <v>13360.191717480002</v>
      </c>
    </row>
    <row r="134" spans="1:14" ht="11.25" customHeight="1" x14ac:dyDescent="0.35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10"/>
    </row>
    <row r="135" spans="1:14" x14ac:dyDescent="0.35">
      <c r="A135" s="4"/>
      <c r="B135" s="4" t="s">
        <v>279</v>
      </c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10"/>
    </row>
    <row r="136" spans="1:14" x14ac:dyDescent="0.35">
      <c r="A136" s="4"/>
      <c r="B136" s="4" t="s">
        <v>140</v>
      </c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10"/>
    </row>
    <row r="137" spans="1:14" x14ac:dyDescent="0.35">
      <c r="A137" s="4"/>
      <c r="B137" s="4" t="s">
        <v>154</v>
      </c>
      <c r="C137" s="4"/>
      <c r="D137" s="4"/>
      <c r="E137" s="7"/>
      <c r="F137" s="7"/>
      <c r="G137" s="7"/>
      <c r="H137" s="7"/>
      <c r="I137" s="7"/>
      <c r="J137" s="7"/>
      <c r="K137" s="7"/>
      <c r="L137" s="7"/>
      <c r="M137" s="7"/>
      <c r="N137" s="7"/>
    </row>
    <row r="138" spans="1:14" ht="21" customHeight="1" x14ac:dyDescent="0.35">
      <c r="A138" s="4"/>
      <c r="B138" s="4" t="s">
        <v>141</v>
      </c>
      <c r="C138" s="4"/>
      <c r="D138" s="4"/>
      <c r="E138" s="7"/>
      <c r="F138" s="7"/>
      <c r="G138" s="7"/>
      <c r="H138" s="7"/>
      <c r="I138" s="7"/>
      <c r="J138" s="7"/>
      <c r="K138" s="7"/>
      <c r="L138" s="7"/>
      <c r="M138" s="7"/>
      <c r="N138" s="7"/>
    </row>
    <row r="139" spans="1:14" ht="6" customHeight="1" x14ac:dyDescent="0.35">
      <c r="A139" s="4"/>
      <c r="B139" s="4"/>
      <c r="C139" s="4"/>
      <c r="D139" s="4"/>
      <c r="E139" s="7"/>
      <c r="F139" s="7"/>
      <c r="G139" s="7"/>
      <c r="H139" s="7"/>
      <c r="I139" s="7"/>
      <c r="J139" s="7"/>
      <c r="K139" s="7"/>
      <c r="L139" s="7"/>
      <c r="M139" s="7"/>
      <c r="N139" s="7"/>
    </row>
  </sheetData>
  <mergeCells count="3">
    <mergeCell ref="F21:N21"/>
    <mergeCell ref="B1:N1"/>
    <mergeCell ref="B2:N2"/>
  </mergeCells>
  <phoneticPr fontId="8" type="noConversion"/>
  <pageMargins left="0.7" right="0.7" top="0.75" bottom="0.75" header="0.3" footer="0.3"/>
  <pageSetup scale="38" orientation="portrait" horizontalDpi="4294967295" verticalDpi="4294967295" r:id="rId1"/>
  <ignoredErrors>
    <ignoredError sqref="D23" calculatedColumn="1"/>
  </ignoredErrors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A5F64F-EE01-48EC-BF76-2875A0A8FBD5}">
  <dimension ref="A1:E6426"/>
  <sheetViews>
    <sheetView view="pageBreakPreview" topLeftCell="A6396" zoomScaleNormal="57" zoomScaleSheetLayoutView="100" workbookViewId="0">
      <selection activeCell="A6423" sqref="A6423"/>
    </sheetView>
  </sheetViews>
  <sheetFormatPr baseColWidth="10" defaultColWidth="11.42578125" defaultRowHeight="18" x14ac:dyDescent="0.35"/>
  <cols>
    <col min="1" max="1" width="40.7109375" style="2" customWidth="1"/>
    <col min="2" max="2" width="49.7109375" style="2" customWidth="1"/>
    <col min="3" max="3" width="31.5703125" style="2" customWidth="1"/>
    <col min="4" max="4" width="23" style="2" customWidth="1"/>
    <col min="5" max="5" width="23" style="3" customWidth="1"/>
    <col min="6" max="16384" width="11.42578125" style="2"/>
  </cols>
  <sheetData>
    <row r="1" spans="1:5" ht="70.5" customHeight="1" x14ac:dyDescent="0.45">
      <c r="A1" s="52" t="s">
        <v>143</v>
      </c>
      <c r="B1" s="53"/>
      <c r="C1" s="53"/>
      <c r="D1" s="53"/>
      <c r="E1" s="54"/>
    </row>
    <row r="2" spans="1:5" ht="17.25" customHeight="1" x14ac:dyDescent="0.35">
      <c r="A2" s="49" t="s">
        <v>277</v>
      </c>
      <c r="B2" s="50"/>
      <c r="C2" s="50"/>
      <c r="D2" s="50"/>
      <c r="E2" s="51"/>
    </row>
    <row r="3" spans="1:5" ht="24" x14ac:dyDescent="0.45">
      <c r="A3" s="12"/>
      <c r="B3" s="13"/>
      <c r="C3" s="13"/>
      <c r="D3" s="13"/>
      <c r="E3" s="39"/>
    </row>
    <row r="4" spans="1:5" x14ac:dyDescent="0.35">
      <c r="A4" s="55" t="s">
        <v>2</v>
      </c>
      <c r="B4" s="56"/>
      <c r="C4" s="56"/>
      <c r="D4" s="57"/>
      <c r="E4" s="11">
        <f>SUBTOTAL(9, Tabla13[Inversiones reportadas
(Dólares americanos)])</f>
        <v>13360191717.480055</v>
      </c>
    </row>
    <row r="5" spans="1:5" ht="45" x14ac:dyDescent="0.35">
      <c r="A5" s="29" t="s">
        <v>1</v>
      </c>
      <c r="B5" s="29" t="s">
        <v>48</v>
      </c>
      <c r="C5" s="29" t="s">
        <v>135</v>
      </c>
      <c r="D5" s="29" t="s">
        <v>134</v>
      </c>
      <c r="E5" s="30" t="s">
        <v>156</v>
      </c>
    </row>
    <row r="6" spans="1:5" ht="18" customHeight="1" x14ac:dyDescent="0.35">
      <c r="A6" s="31" t="s">
        <v>7</v>
      </c>
      <c r="B6" s="31" t="s">
        <v>260</v>
      </c>
      <c r="C6" s="22" t="s">
        <v>157</v>
      </c>
      <c r="D6" s="35">
        <v>42339</v>
      </c>
      <c r="E6" s="32">
        <v>11400</v>
      </c>
    </row>
    <row r="7" spans="1:5" ht="18" customHeight="1" x14ac:dyDescent="0.35">
      <c r="A7" s="31" t="s">
        <v>7</v>
      </c>
      <c r="B7" s="31" t="s">
        <v>260</v>
      </c>
      <c r="C7" s="22" t="s">
        <v>157</v>
      </c>
      <c r="D7" s="35">
        <v>42401</v>
      </c>
      <c r="E7" s="32">
        <v>47072.52</v>
      </c>
    </row>
    <row r="8" spans="1:5" ht="18" customHeight="1" x14ac:dyDescent="0.35">
      <c r="A8" s="31" t="s">
        <v>7</v>
      </c>
      <c r="B8" s="31" t="s">
        <v>260</v>
      </c>
      <c r="C8" s="22" t="s">
        <v>157</v>
      </c>
      <c r="D8" s="35">
        <v>42430</v>
      </c>
      <c r="E8" s="32">
        <v>134292.03</v>
      </c>
    </row>
    <row r="9" spans="1:5" ht="18" customHeight="1" x14ac:dyDescent="0.35">
      <c r="A9" s="31" t="s">
        <v>7</v>
      </c>
      <c r="B9" s="31" t="s">
        <v>260</v>
      </c>
      <c r="C9" s="22" t="s">
        <v>157</v>
      </c>
      <c r="D9" s="35">
        <v>42461</v>
      </c>
      <c r="E9" s="32">
        <v>251188.57</v>
      </c>
    </row>
    <row r="10" spans="1:5" ht="18" customHeight="1" x14ac:dyDescent="0.35">
      <c r="A10" s="31" t="s">
        <v>7</v>
      </c>
      <c r="B10" s="31" t="s">
        <v>260</v>
      </c>
      <c r="C10" s="22" t="s">
        <v>157</v>
      </c>
      <c r="D10" s="35">
        <v>42491</v>
      </c>
      <c r="E10" s="32">
        <v>222548.47</v>
      </c>
    </row>
    <row r="11" spans="1:5" ht="18" customHeight="1" x14ac:dyDescent="0.35">
      <c r="A11" s="31" t="s">
        <v>7</v>
      </c>
      <c r="B11" s="31" t="s">
        <v>260</v>
      </c>
      <c r="C11" s="22" t="s">
        <v>157</v>
      </c>
      <c r="D11" s="35">
        <v>42522</v>
      </c>
      <c r="E11" s="32">
        <v>447288.81</v>
      </c>
    </row>
    <row r="12" spans="1:5" ht="18" customHeight="1" x14ac:dyDescent="0.35">
      <c r="A12" s="31" t="s">
        <v>7</v>
      </c>
      <c r="B12" s="31" t="s">
        <v>260</v>
      </c>
      <c r="C12" s="22" t="s">
        <v>157</v>
      </c>
      <c r="D12" s="35">
        <v>42552</v>
      </c>
      <c r="E12" s="32">
        <v>30750.36</v>
      </c>
    </row>
    <row r="13" spans="1:5" ht="18" customHeight="1" x14ac:dyDescent="0.35">
      <c r="A13" s="31" t="s">
        <v>7</v>
      </c>
      <c r="B13" s="31" t="s">
        <v>260</v>
      </c>
      <c r="C13" s="22" t="s">
        <v>157</v>
      </c>
      <c r="D13" s="35">
        <v>42583</v>
      </c>
      <c r="E13" s="32">
        <v>284755.46000000002</v>
      </c>
    </row>
    <row r="14" spans="1:5" ht="18" customHeight="1" x14ac:dyDescent="0.35">
      <c r="A14" s="31" t="s">
        <v>7</v>
      </c>
      <c r="B14" s="31" t="s">
        <v>260</v>
      </c>
      <c r="C14" s="22" t="s">
        <v>157</v>
      </c>
      <c r="D14" s="35">
        <v>42614</v>
      </c>
      <c r="E14" s="32">
        <v>345851.8</v>
      </c>
    </row>
    <row r="15" spans="1:5" ht="18" customHeight="1" x14ac:dyDescent="0.35">
      <c r="A15" s="31" t="s">
        <v>7</v>
      </c>
      <c r="B15" s="31" t="s">
        <v>260</v>
      </c>
      <c r="C15" s="22" t="s">
        <v>157</v>
      </c>
      <c r="D15" s="35">
        <v>42644</v>
      </c>
      <c r="E15" s="32">
        <v>89468.49</v>
      </c>
    </row>
    <row r="16" spans="1:5" ht="18" customHeight="1" x14ac:dyDescent="0.35">
      <c r="A16" s="31" t="s">
        <v>7</v>
      </c>
      <c r="B16" s="31" t="s">
        <v>260</v>
      </c>
      <c r="C16" s="22" t="s">
        <v>157</v>
      </c>
      <c r="D16" s="35">
        <v>42675</v>
      </c>
      <c r="E16" s="32">
        <v>2345837.88</v>
      </c>
    </row>
    <row r="17" spans="1:5" ht="18" customHeight="1" x14ac:dyDescent="0.35">
      <c r="A17" s="31" t="s">
        <v>7</v>
      </c>
      <c r="B17" s="31" t="s">
        <v>260</v>
      </c>
      <c r="C17" s="22" t="s">
        <v>157</v>
      </c>
      <c r="D17" s="35">
        <v>42705</v>
      </c>
      <c r="E17" s="32">
        <v>637728.1</v>
      </c>
    </row>
    <row r="18" spans="1:5" ht="18" customHeight="1" x14ac:dyDescent="0.35">
      <c r="A18" s="31" t="s">
        <v>7</v>
      </c>
      <c r="B18" s="31" t="s">
        <v>260</v>
      </c>
      <c r="C18" s="22" t="s">
        <v>157</v>
      </c>
      <c r="D18" s="35">
        <v>42736</v>
      </c>
      <c r="E18" s="32">
        <v>265369.89</v>
      </c>
    </row>
    <row r="19" spans="1:5" ht="18" customHeight="1" x14ac:dyDescent="0.35">
      <c r="A19" s="31" t="s">
        <v>7</v>
      </c>
      <c r="B19" s="31" t="s">
        <v>260</v>
      </c>
      <c r="C19" s="22" t="s">
        <v>157</v>
      </c>
      <c r="D19" s="35">
        <v>42767</v>
      </c>
      <c r="E19" s="32">
        <v>419850.99</v>
      </c>
    </row>
    <row r="20" spans="1:5" ht="18" customHeight="1" x14ac:dyDescent="0.35">
      <c r="A20" s="31" t="s">
        <v>7</v>
      </c>
      <c r="B20" s="31" t="s">
        <v>260</v>
      </c>
      <c r="C20" s="22" t="s">
        <v>157</v>
      </c>
      <c r="D20" s="35">
        <v>42795</v>
      </c>
      <c r="E20" s="32">
        <v>1068866.46</v>
      </c>
    </row>
    <row r="21" spans="1:5" ht="18" customHeight="1" x14ac:dyDescent="0.35">
      <c r="A21" s="31" t="s">
        <v>7</v>
      </c>
      <c r="B21" s="31" t="s">
        <v>260</v>
      </c>
      <c r="C21" s="22" t="s">
        <v>157</v>
      </c>
      <c r="D21" s="35">
        <v>42826</v>
      </c>
      <c r="E21" s="32">
        <v>841616.96</v>
      </c>
    </row>
    <row r="22" spans="1:5" ht="18" customHeight="1" x14ac:dyDescent="0.35">
      <c r="A22" s="31" t="s">
        <v>7</v>
      </c>
      <c r="B22" s="31" t="s">
        <v>260</v>
      </c>
      <c r="C22" s="22" t="s">
        <v>157</v>
      </c>
      <c r="D22" s="35">
        <v>42856</v>
      </c>
      <c r="E22" s="32">
        <v>4614127.7699999996</v>
      </c>
    </row>
    <row r="23" spans="1:5" ht="18" customHeight="1" x14ac:dyDescent="0.35">
      <c r="A23" s="31" t="s">
        <v>7</v>
      </c>
      <c r="B23" s="31" t="s">
        <v>260</v>
      </c>
      <c r="C23" s="22" t="s">
        <v>157</v>
      </c>
      <c r="D23" s="35">
        <v>42887</v>
      </c>
      <c r="E23" s="32">
        <v>3635008.49</v>
      </c>
    </row>
    <row r="24" spans="1:5" ht="18" customHeight="1" x14ac:dyDescent="0.35">
      <c r="A24" s="31" t="s">
        <v>7</v>
      </c>
      <c r="B24" s="31" t="s">
        <v>260</v>
      </c>
      <c r="C24" s="22" t="s">
        <v>157</v>
      </c>
      <c r="D24" s="35">
        <v>42917</v>
      </c>
      <c r="E24" s="32">
        <v>9992113.5600000005</v>
      </c>
    </row>
    <row r="25" spans="1:5" ht="18" customHeight="1" x14ac:dyDescent="0.35">
      <c r="A25" s="31" t="s">
        <v>7</v>
      </c>
      <c r="B25" s="31" t="s">
        <v>260</v>
      </c>
      <c r="C25" s="22" t="s">
        <v>157</v>
      </c>
      <c r="D25" s="35">
        <v>42948</v>
      </c>
      <c r="E25" s="32">
        <v>11069703.810000001</v>
      </c>
    </row>
    <row r="26" spans="1:5" ht="18" customHeight="1" x14ac:dyDescent="0.35">
      <c r="A26" s="31" t="s">
        <v>7</v>
      </c>
      <c r="B26" s="31" t="s">
        <v>260</v>
      </c>
      <c r="C26" s="22" t="s">
        <v>157</v>
      </c>
      <c r="D26" s="35">
        <v>42979</v>
      </c>
      <c r="E26" s="32">
        <v>5828488.5199999996</v>
      </c>
    </row>
    <row r="27" spans="1:5" ht="18" customHeight="1" x14ac:dyDescent="0.35">
      <c r="A27" s="31" t="s">
        <v>7</v>
      </c>
      <c r="B27" s="31" t="s">
        <v>260</v>
      </c>
      <c r="C27" s="22" t="s">
        <v>157</v>
      </c>
      <c r="D27" s="35">
        <v>43009</v>
      </c>
      <c r="E27" s="32">
        <v>9015791.2400000002</v>
      </c>
    </row>
    <row r="28" spans="1:5" ht="18" customHeight="1" x14ac:dyDescent="0.35">
      <c r="A28" s="31" t="s">
        <v>7</v>
      </c>
      <c r="B28" s="31" t="s">
        <v>260</v>
      </c>
      <c r="C28" s="22" t="s">
        <v>157</v>
      </c>
      <c r="D28" s="35">
        <v>43040</v>
      </c>
      <c r="E28" s="32">
        <v>4914734.8899999997</v>
      </c>
    </row>
    <row r="29" spans="1:5" ht="18" customHeight="1" x14ac:dyDescent="0.35">
      <c r="A29" s="31" t="s">
        <v>7</v>
      </c>
      <c r="B29" s="31" t="s">
        <v>260</v>
      </c>
      <c r="C29" s="22" t="s">
        <v>157</v>
      </c>
      <c r="D29" s="35">
        <v>43070</v>
      </c>
      <c r="E29" s="32">
        <v>4816897.53</v>
      </c>
    </row>
    <row r="30" spans="1:5" ht="18" customHeight="1" x14ac:dyDescent="0.35">
      <c r="A30" s="31" t="s">
        <v>7</v>
      </c>
      <c r="B30" s="31" t="s">
        <v>260</v>
      </c>
      <c r="C30" s="22" t="s">
        <v>157</v>
      </c>
      <c r="D30" s="35">
        <v>43101</v>
      </c>
      <c r="E30" s="32">
        <v>836822.37</v>
      </c>
    </row>
    <row r="31" spans="1:5" ht="18" customHeight="1" x14ac:dyDescent="0.35">
      <c r="A31" s="31" t="s">
        <v>7</v>
      </c>
      <c r="B31" s="31" t="s">
        <v>260</v>
      </c>
      <c r="C31" s="22" t="s">
        <v>157</v>
      </c>
      <c r="D31" s="35">
        <v>43132</v>
      </c>
      <c r="E31" s="32">
        <v>422759.76</v>
      </c>
    </row>
    <row r="32" spans="1:5" ht="18" customHeight="1" x14ac:dyDescent="0.35">
      <c r="A32" s="31" t="s">
        <v>7</v>
      </c>
      <c r="B32" s="31" t="s">
        <v>260</v>
      </c>
      <c r="C32" s="22" t="s">
        <v>157</v>
      </c>
      <c r="D32" s="35">
        <v>43160</v>
      </c>
      <c r="E32" s="32">
        <v>517273.57</v>
      </c>
    </row>
    <row r="33" spans="1:5" ht="18" customHeight="1" x14ac:dyDescent="0.35">
      <c r="A33" s="31" t="s">
        <v>7</v>
      </c>
      <c r="B33" s="31" t="s">
        <v>260</v>
      </c>
      <c r="C33" s="22" t="s">
        <v>157</v>
      </c>
      <c r="D33" s="35">
        <v>43191</v>
      </c>
      <c r="E33" s="32">
        <v>183477.65</v>
      </c>
    </row>
    <row r="34" spans="1:5" ht="18" customHeight="1" x14ac:dyDescent="0.35">
      <c r="A34" s="31" t="s">
        <v>7</v>
      </c>
      <c r="B34" s="31" t="s">
        <v>260</v>
      </c>
      <c r="C34" s="22" t="s">
        <v>157</v>
      </c>
      <c r="D34" s="35">
        <v>43221</v>
      </c>
      <c r="E34" s="32">
        <v>199370.38</v>
      </c>
    </row>
    <row r="35" spans="1:5" ht="18" customHeight="1" x14ac:dyDescent="0.35">
      <c r="A35" s="31" t="s">
        <v>7</v>
      </c>
      <c r="B35" s="31" t="s">
        <v>260</v>
      </c>
      <c r="C35" s="22" t="s">
        <v>157</v>
      </c>
      <c r="D35" s="35">
        <v>43252</v>
      </c>
      <c r="E35" s="32">
        <v>111220.25</v>
      </c>
    </row>
    <row r="36" spans="1:5" ht="18" customHeight="1" x14ac:dyDescent="0.35">
      <c r="A36" s="31" t="s">
        <v>7</v>
      </c>
      <c r="B36" s="31" t="s">
        <v>260</v>
      </c>
      <c r="C36" s="22" t="s">
        <v>157</v>
      </c>
      <c r="D36" s="35">
        <v>43282</v>
      </c>
      <c r="E36" s="32">
        <v>68382.55</v>
      </c>
    </row>
    <row r="37" spans="1:5" ht="18" customHeight="1" x14ac:dyDescent="0.35">
      <c r="A37" s="31" t="s">
        <v>7</v>
      </c>
      <c r="B37" s="31" t="s">
        <v>260</v>
      </c>
      <c r="C37" s="22" t="s">
        <v>157</v>
      </c>
      <c r="D37" s="35">
        <v>43313</v>
      </c>
      <c r="E37" s="32">
        <v>5531500.8799999999</v>
      </c>
    </row>
    <row r="38" spans="1:5" ht="18" customHeight="1" x14ac:dyDescent="0.35">
      <c r="A38" s="31" t="s">
        <v>7</v>
      </c>
      <c r="B38" s="31" t="s">
        <v>260</v>
      </c>
      <c r="C38" s="22" t="s">
        <v>157</v>
      </c>
      <c r="D38" s="35">
        <v>43344</v>
      </c>
      <c r="E38" s="32">
        <v>419450.04</v>
      </c>
    </row>
    <row r="39" spans="1:5" ht="18" customHeight="1" x14ac:dyDescent="0.35">
      <c r="A39" s="31" t="s">
        <v>7</v>
      </c>
      <c r="B39" s="31" t="s">
        <v>260</v>
      </c>
      <c r="C39" s="22" t="s">
        <v>157</v>
      </c>
      <c r="D39" s="35">
        <v>43374</v>
      </c>
      <c r="E39" s="32">
        <v>517704.01</v>
      </c>
    </row>
    <row r="40" spans="1:5" ht="18" customHeight="1" x14ac:dyDescent="0.35">
      <c r="A40" s="31" t="s">
        <v>7</v>
      </c>
      <c r="B40" s="31" t="s">
        <v>260</v>
      </c>
      <c r="C40" s="22" t="s">
        <v>157</v>
      </c>
      <c r="D40" s="35">
        <v>43405</v>
      </c>
      <c r="E40" s="32">
        <v>66307.320000000007</v>
      </c>
    </row>
    <row r="41" spans="1:5" ht="18" customHeight="1" x14ac:dyDescent="0.35">
      <c r="A41" s="31" t="s">
        <v>7</v>
      </c>
      <c r="B41" s="31" t="s">
        <v>260</v>
      </c>
      <c r="C41" s="22" t="s">
        <v>157</v>
      </c>
      <c r="D41" s="35">
        <v>43435</v>
      </c>
      <c r="E41" s="32">
        <v>1030945.88</v>
      </c>
    </row>
    <row r="42" spans="1:5" ht="18" customHeight="1" x14ac:dyDescent="0.35">
      <c r="A42" s="31" t="s">
        <v>7</v>
      </c>
      <c r="B42" s="31" t="s">
        <v>260</v>
      </c>
      <c r="C42" s="22" t="s">
        <v>157</v>
      </c>
      <c r="D42" s="35">
        <v>43466</v>
      </c>
      <c r="E42" s="32">
        <v>33695.199999999997</v>
      </c>
    </row>
    <row r="43" spans="1:5" ht="18" customHeight="1" x14ac:dyDescent="0.35">
      <c r="A43" s="31" t="s">
        <v>7</v>
      </c>
      <c r="B43" s="31" t="s">
        <v>260</v>
      </c>
      <c r="C43" s="22" t="s">
        <v>157</v>
      </c>
      <c r="D43" s="35">
        <v>43497</v>
      </c>
      <c r="E43" s="32">
        <v>194446.94</v>
      </c>
    </row>
    <row r="44" spans="1:5" ht="18" customHeight="1" x14ac:dyDescent="0.35">
      <c r="A44" s="31" t="s">
        <v>7</v>
      </c>
      <c r="B44" s="31" t="s">
        <v>260</v>
      </c>
      <c r="C44" s="22" t="s">
        <v>157</v>
      </c>
      <c r="D44" s="35">
        <v>43525</v>
      </c>
      <c r="E44" s="32">
        <v>3010.54</v>
      </c>
    </row>
    <row r="45" spans="1:5" ht="18" customHeight="1" x14ac:dyDescent="0.35">
      <c r="A45" s="31" t="s">
        <v>7</v>
      </c>
      <c r="B45" s="31" t="s">
        <v>260</v>
      </c>
      <c r="C45" s="22" t="s">
        <v>157</v>
      </c>
      <c r="D45" s="35">
        <v>43556</v>
      </c>
      <c r="E45" s="32">
        <v>1502533.62</v>
      </c>
    </row>
    <row r="46" spans="1:5" ht="18" customHeight="1" x14ac:dyDescent="0.35">
      <c r="A46" s="31" t="s">
        <v>7</v>
      </c>
      <c r="B46" s="31" t="s">
        <v>260</v>
      </c>
      <c r="C46" s="22" t="s">
        <v>157</v>
      </c>
      <c r="D46" s="35">
        <v>43617</v>
      </c>
      <c r="E46" s="32">
        <v>31092.71</v>
      </c>
    </row>
    <row r="47" spans="1:5" ht="18" customHeight="1" x14ac:dyDescent="0.35">
      <c r="A47" s="31" t="s">
        <v>7</v>
      </c>
      <c r="B47" s="31" t="s">
        <v>260</v>
      </c>
      <c r="C47" s="22" t="s">
        <v>157</v>
      </c>
      <c r="D47" s="35">
        <v>43709</v>
      </c>
      <c r="E47" s="32">
        <v>11835</v>
      </c>
    </row>
    <row r="48" spans="1:5" ht="18" customHeight="1" x14ac:dyDescent="0.35">
      <c r="A48" s="31" t="s">
        <v>7</v>
      </c>
      <c r="B48" s="31" t="s">
        <v>260</v>
      </c>
      <c r="C48" s="22" t="s">
        <v>157</v>
      </c>
      <c r="D48" s="35">
        <v>43739</v>
      </c>
      <c r="E48" s="32">
        <v>103987.26</v>
      </c>
    </row>
    <row r="49" spans="1:5" ht="18" customHeight="1" x14ac:dyDescent="0.35">
      <c r="A49" s="31" t="s">
        <v>7</v>
      </c>
      <c r="B49" s="31" t="s">
        <v>260</v>
      </c>
      <c r="C49" s="22" t="s">
        <v>157</v>
      </c>
      <c r="D49" s="35">
        <v>43770</v>
      </c>
      <c r="E49" s="32">
        <v>19782.5</v>
      </c>
    </row>
    <row r="50" spans="1:5" ht="18" customHeight="1" x14ac:dyDescent="0.35">
      <c r="A50" s="31" t="s">
        <v>7</v>
      </c>
      <c r="B50" s="31" t="s">
        <v>260</v>
      </c>
      <c r="C50" s="22" t="s">
        <v>157</v>
      </c>
      <c r="D50" s="35">
        <v>43800</v>
      </c>
      <c r="E50" s="32">
        <v>982579.69</v>
      </c>
    </row>
    <row r="51" spans="1:5" ht="18" customHeight="1" x14ac:dyDescent="0.35">
      <c r="A51" s="31" t="s">
        <v>7</v>
      </c>
      <c r="B51" s="31" t="s">
        <v>260</v>
      </c>
      <c r="C51" s="22" t="s">
        <v>157</v>
      </c>
      <c r="D51" s="35">
        <v>43831</v>
      </c>
      <c r="E51" s="32">
        <v>55254.35</v>
      </c>
    </row>
    <row r="52" spans="1:5" ht="18" customHeight="1" x14ac:dyDescent="0.35">
      <c r="A52" s="31" t="s">
        <v>7</v>
      </c>
      <c r="B52" s="31" t="s">
        <v>260</v>
      </c>
      <c r="C52" s="22" t="s">
        <v>157</v>
      </c>
      <c r="D52" s="35">
        <v>43862</v>
      </c>
      <c r="E52" s="32">
        <v>190357.37</v>
      </c>
    </row>
    <row r="53" spans="1:5" ht="18" customHeight="1" x14ac:dyDescent="0.35">
      <c r="A53" s="31" t="s">
        <v>7</v>
      </c>
      <c r="B53" s="31" t="s">
        <v>260</v>
      </c>
      <c r="C53" s="22" t="s">
        <v>157</v>
      </c>
      <c r="D53" s="35">
        <v>43891</v>
      </c>
      <c r="E53" s="32">
        <v>273951.71000000002</v>
      </c>
    </row>
    <row r="54" spans="1:5" ht="18" customHeight="1" x14ac:dyDescent="0.35">
      <c r="A54" s="31" t="s">
        <v>7</v>
      </c>
      <c r="B54" s="31" t="s">
        <v>260</v>
      </c>
      <c r="C54" s="22" t="s">
        <v>157</v>
      </c>
      <c r="D54" s="35">
        <v>43952</v>
      </c>
      <c r="E54" s="32">
        <v>8969.85</v>
      </c>
    </row>
    <row r="55" spans="1:5" ht="18" customHeight="1" x14ac:dyDescent="0.35">
      <c r="A55" s="31" t="s">
        <v>7</v>
      </c>
      <c r="B55" s="31" t="s">
        <v>260</v>
      </c>
      <c r="C55" s="22" t="s">
        <v>157</v>
      </c>
      <c r="D55" s="35">
        <v>44013</v>
      </c>
      <c r="E55" s="32">
        <v>17676.91</v>
      </c>
    </row>
    <row r="56" spans="1:5" ht="18" customHeight="1" x14ac:dyDescent="0.35">
      <c r="A56" s="31" t="s">
        <v>7</v>
      </c>
      <c r="B56" s="31" t="s">
        <v>260</v>
      </c>
      <c r="C56" s="22" t="s">
        <v>157</v>
      </c>
      <c r="D56" s="35">
        <v>44044</v>
      </c>
      <c r="E56" s="32">
        <v>61982.94</v>
      </c>
    </row>
    <row r="57" spans="1:5" ht="18" customHeight="1" x14ac:dyDescent="0.35">
      <c r="A57" s="31" t="s">
        <v>7</v>
      </c>
      <c r="B57" s="31" t="s">
        <v>260</v>
      </c>
      <c r="C57" s="22" t="s">
        <v>157</v>
      </c>
      <c r="D57" s="35">
        <v>44105</v>
      </c>
      <c r="E57" s="32">
        <v>18377.07</v>
      </c>
    </row>
    <row r="58" spans="1:5" ht="18" customHeight="1" x14ac:dyDescent="0.35">
      <c r="A58" s="31" t="s">
        <v>7</v>
      </c>
      <c r="B58" s="31" t="s">
        <v>260</v>
      </c>
      <c r="C58" s="22" t="s">
        <v>157</v>
      </c>
      <c r="D58" s="35">
        <v>44166</v>
      </c>
      <c r="E58" s="32">
        <v>4904.2</v>
      </c>
    </row>
    <row r="59" spans="1:5" ht="18" customHeight="1" x14ac:dyDescent="0.35">
      <c r="A59" s="31" t="s">
        <v>7</v>
      </c>
      <c r="B59" s="31" t="s">
        <v>260</v>
      </c>
      <c r="C59" s="22" t="s">
        <v>157</v>
      </c>
      <c r="D59" s="35">
        <v>44197</v>
      </c>
      <c r="E59" s="32">
        <v>205152.37</v>
      </c>
    </row>
    <row r="60" spans="1:5" ht="18" customHeight="1" x14ac:dyDescent="0.35">
      <c r="A60" s="31" t="s">
        <v>7</v>
      </c>
      <c r="B60" s="31" t="s">
        <v>260</v>
      </c>
      <c r="C60" s="22" t="s">
        <v>157</v>
      </c>
      <c r="D60" s="35">
        <v>44228</v>
      </c>
      <c r="E60" s="32">
        <v>405959</v>
      </c>
    </row>
    <row r="61" spans="1:5" ht="18" customHeight="1" x14ac:dyDescent="0.35">
      <c r="A61" s="31" t="s">
        <v>7</v>
      </c>
      <c r="B61" s="31" t="s">
        <v>260</v>
      </c>
      <c r="C61" s="22" t="s">
        <v>157</v>
      </c>
      <c r="D61" s="35">
        <v>44256</v>
      </c>
      <c r="E61" s="32">
        <v>27695</v>
      </c>
    </row>
    <row r="62" spans="1:5" ht="18" customHeight="1" x14ac:dyDescent="0.35">
      <c r="A62" s="31" t="s">
        <v>7</v>
      </c>
      <c r="B62" s="31" t="s">
        <v>260</v>
      </c>
      <c r="C62" s="22" t="s">
        <v>157</v>
      </c>
      <c r="D62" s="35">
        <v>44287</v>
      </c>
      <c r="E62" s="32">
        <v>135817</v>
      </c>
    </row>
    <row r="63" spans="1:5" ht="18" customHeight="1" x14ac:dyDescent="0.35">
      <c r="A63" s="31" t="s">
        <v>7</v>
      </c>
      <c r="B63" s="31" t="s">
        <v>260</v>
      </c>
      <c r="C63" s="22" t="s">
        <v>157</v>
      </c>
      <c r="D63" s="35">
        <v>44317</v>
      </c>
      <c r="E63" s="32">
        <v>11540.97</v>
      </c>
    </row>
    <row r="64" spans="1:5" ht="18" customHeight="1" x14ac:dyDescent="0.35">
      <c r="A64" s="31" t="s">
        <v>7</v>
      </c>
      <c r="B64" s="31" t="s">
        <v>260</v>
      </c>
      <c r="C64" s="22" t="s">
        <v>157</v>
      </c>
      <c r="D64" s="35">
        <v>44409</v>
      </c>
      <c r="E64" s="32">
        <v>88328.05</v>
      </c>
    </row>
    <row r="65" spans="1:5" ht="18" customHeight="1" x14ac:dyDescent="0.35">
      <c r="A65" s="31" t="s">
        <v>7</v>
      </c>
      <c r="B65" s="31" t="s">
        <v>260</v>
      </c>
      <c r="C65" s="22" t="s">
        <v>157</v>
      </c>
      <c r="D65" s="35">
        <v>44440</v>
      </c>
      <c r="E65" s="32">
        <v>5237.3500000000004</v>
      </c>
    </row>
    <row r="66" spans="1:5" ht="18" customHeight="1" x14ac:dyDescent="0.35">
      <c r="A66" s="31" t="s">
        <v>7</v>
      </c>
      <c r="B66" s="31" t="s">
        <v>260</v>
      </c>
      <c r="C66" s="22" t="s">
        <v>157</v>
      </c>
      <c r="D66" s="35">
        <v>44501</v>
      </c>
      <c r="E66" s="32">
        <v>27033.78</v>
      </c>
    </row>
    <row r="67" spans="1:5" ht="18" customHeight="1" x14ac:dyDescent="0.35">
      <c r="A67" s="31" t="s">
        <v>7</v>
      </c>
      <c r="B67" s="31" t="s">
        <v>260</v>
      </c>
      <c r="C67" s="22" t="s">
        <v>157</v>
      </c>
      <c r="D67" s="35">
        <v>44531</v>
      </c>
      <c r="E67" s="32">
        <v>78855.490000000005</v>
      </c>
    </row>
    <row r="68" spans="1:5" ht="18" customHeight="1" x14ac:dyDescent="0.35">
      <c r="A68" s="31" t="s">
        <v>7</v>
      </c>
      <c r="B68" s="31" t="s">
        <v>260</v>
      </c>
      <c r="C68" s="22" t="s">
        <v>157</v>
      </c>
      <c r="D68" s="35">
        <v>44713</v>
      </c>
      <c r="E68" s="32">
        <v>95568.01</v>
      </c>
    </row>
    <row r="69" spans="1:5" ht="18" customHeight="1" x14ac:dyDescent="0.35">
      <c r="A69" s="31" t="s">
        <v>7</v>
      </c>
      <c r="B69" s="31" t="s">
        <v>260</v>
      </c>
      <c r="C69" s="22" t="s">
        <v>158</v>
      </c>
      <c r="D69" s="35">
        <v>43405</v>
      </c>
      <c r="E69" s="32">
        <v>4720560.72</v>
      </c>
    </row>
    <row r="70" spans="1:5" ht="18" customHeight="1" x14ac:dyDescent="0.35">
      <c r="A70" s="31" t="s">
        <v>7</v>
      </c>
      <c r="B70" s="31" t="s">
        <v>260</v>
      </c>
      <c r="C70" s="22" t="s">
        <v>158</v>
      </c>
      <c r="D70" s="35">
        <v>43435</v>
      </c>
      <c r="E70" s="32">
        <v>11346577.140000001</v>
      </c>
    </row>
    <row r="71" spans="1:5" ht="18" customHeight="1" x14ac:dyDescent="0.35">
      <c r="A71" s="31" t="s">
        <v>7</v>
      </c>
      <c r="B71" s="31" t="s">
        <v>260</v>
      </c>
      <c r="C71" s="22" t="s">
        <v>158</v>
      </c>
      <c r="D71" s="35">
        <v>43466</v>
      </c>
      <c r="E71" s="32">
        <v>7860018.96</v>
      </c>
    </row>
    <row r="72" spans="1:5" ht="18" customHeight="1" x14ac:dyDescent="0.35">
      <c r="A72" s="31" t="s">
        <v>7</v>
      </c>
      <c r="B72" s="31" t="s">
        <v>260</v>
      </c>
      <c r="C72" s="22" t="s">
        <v>158</v>
      </c>
      <c r="D72" s="35">
        <v>43497</v>
      </c>
      <c r="E72" s="32">
        <v>12447534.16</v>
      </c>
    </row>
    <row r="73" spans="1:5" ht="18" customHeight="1" x14ac:dyDescent="0.35">
      <c r="A73" s="31" t="s">
        <v>7</v>
      </c>
      <c r="B73" s="31" t="s">
        <v>260</v>
      </c>
      <c r="C73" s="22" t="s">
        <v>158</v>
      </c>
      <c r="D73" s="35">
        <v>43525</v>
      </c>
      <c r="E73" s="32">
        <v>19478967.41</v>
      </c>
    </row>
    <row r="74" spans="1:5" ht="18" customHeight="1" x14ac:dyDescent="0.35">
      <c r="A74" s="31" t="s">
        <v>7</v>
      </c>
      <c r="B74" s="31" t="s">
        <v>260</v>
      </c>
      <c r="C74" s="22" t="s">
        <v>158</v>
      </c>
      <c r="D74" s="35">
        <v>43556</v>
      </c>
      <c r="E74" s="32">
        <v>23512121.809999999</v>
      </c>
    </row>
    <row r="75" spans="1:5" ht="18" customHeight="1" x14ac:dyDescent="0.35">
      <c r="A75" s="31" t="s">
        <v>7</v>
      </c>
      <c r="B75" s="31" t="s">
        <v>260</v>
      </c>
      <c r="C75" s="22" t="s">
        <v>158</v>
      </c>
      <c r="D75" s="35">
        <v>43586</v>
      </c>
      <c r="E75" s="32">
        <v>26255992.710000001</v>
      </c>
    </row>
    <row r="76" spans="1:5" ht="18" customHeight="1" x14ac:dyDescent="0.35">
      <c r="A76" s="31" t="s">
        <v>7</v>
      </c>
      <c r="B76" s="31" t="s">
        <v>260</v>
      </c>
      <c r="C76" s="22" t="s">
        <v>158</v>
      </c>
      <c r="D76" s="35">
        <v>43617</v>
      </c>
      <c r="E76" s="32">
        <v>34931767.740000002</v>
      </c>
    </row>
    <row r="77" spans="1:5" ht="18" customHeight="1" x14ac:dyDescent="0.35">
      <c r="A77" s="31" t="s">
        <v>7</v>
      </c>
      <c r="B77" s="31" t="s">
        <v>260</v>
      </c>
      <c r="C77" s="22" t="s">
        <v>158</v>
      </c>
      <c r="D77" s="35">
        <v>43709</v>
      </c>
      <c r="E77" s="32">
        <v>21556151.870000001</v>
      </c>
    </row>
    <row r="78" spans="1:5" ht="18" customHeight="1" x14ac:dyDescent="0.35">
      <c r="A78" s="31" t="s">
        <v>7</v>
      </c>
      <c r="B78" s="31" t="s">
        <v>260</v>
      </c>
      <c r="C78" s="22" t="s">
        <v>158</v>
      </c>
      <c r="D78" s="35">
        <v>43739</v>
      </c>
      <c r="E78" s="32">
        <v>95591201.719999999</v>
      </c>
    </row>
    <row r="79" spans="1:5" ht="18" customHeight="1" x14ac:dyDescent="0.35">
      <c r="A79" s="31" t="s">
        <v>7</v>
      </c>
      <c r="B79" s="31" t="s">
        <v>260</v>
      </c>
      <c r="C79" s="22" t="s">
        <v>158</v>
      </c>
      <c r="D79" s="35">
        <v>43770</v>
      </c>
      <c r="E79" s="32">
        <v>3753220.02</v>
      </c>
    </row>
    <row r="80" spans="1:5" ht="18" customHeight="1" x14ac:dyDescent="0.35">
      <c r="A80" s="31" t="s">
        <v>7</v>
      </c>
      <c r="B80" s="31" t="s">
        <v>260</v>
      </c>
      <c r="C80" s="22" t="s">
        <v>158</v>
      </c>
      <c r="D80" s="35">
        <v>43800</v>
      </c>
      <c r="E80" s="32">
        <v>9311168.9000000004</v>
      </c>
    </row>
    <row r="81" spans="1:5" ht="18" customHeight="1" x14ac:dyDescent="0.35">
      <c r="A81" s="31" t="s">
        <v>7</v>
      </c>
      <c r="B81" s="31" t="s">
        <v>260</v>
      </c>
      <c r="C81" s="22" t="s">
        <v>158</v>
      </c>
      <c r="D81" s="35">
        <v>43831</v>
      </c>
      <c r="E81" s="32">
        <v>2716758.78</v>
      </c>
    </row>
    <row r="82" spans="1:5" ht="18" customHeight="1" x14ac:dyDescent="0.35">
      <c r="A82" s="31" t="s">
        <v>7</v>
      </c>
      <c r="B82" s="31" t="s">
        <v>260</v>
      </c>
      <c r="C82" s="22" t="s">
        <v>158</v>
      </c>
      <c r="D82" s="35">
        <v>43862</v>
      </c>
      <c r="E82" s="32">
        <v>5369705.2599999998</v>
      </c>
    </row>
    <row r="83" spans="1:5" ht="18" customHeight="1" x14ac:dyDescent="0.35">
      <c r="A83" s="31" t="s">
        <v>7</v>
      </c>
      <c r="B83" s="31" t="s">
        <v>260</v>
      </c>
      <c r="C83" s="22" t="s">
        <v>158</v>
      </c>
      <c r="D83" s="35">
        <v>43891</v>
      </c>
      <c r="E83" s="32">
        <v>1365302.17</v>
      </c>
    </row>
    <row r="84" spans="1:5" ht="18" customHeight="1" x14ac:dyDescent="0.35">
      <c r="A84" s="31" t="s">
        <v>7</v>
      </c>
      <c r="B84" s="31" t="s">
        <v>260</v>
      </c>
      <c r="C84" s="22" t="s">
        <v>158</v>
      </c>
      <c r="D84" s="35">
        <v>43922</v>
      </c>
      <c r="E84" s="32">
        <v>1944901.37</v>
      </c>
    </row>
    <row r="85" spans="1:5" ht="18" customHeight="1" x14ac:dyDescent="0.35">
      <c r="A85" s="31" t="s">
        <v>7</v>
      </c>
      <c r="B85" s="31" t="s">
        <v>260</v>
      </c>
      <c r="C85" s="22" t="s">
        <v>158</v>
      </c>
      <c r="D85" s="35">
        <v>43952</v>
      </c>
      <c r="E85" s="32">
        <v>5449644.6299999999</v>
      </c>
    </row>
    <row r="86" spans="1:5" ht="18" customHeight="1" x14ac:dyDescent="0.35">
      <c r="A86" s="31" t="s">
        <v>7</v>
      </c>
      <c r="B86" s="31" t="s">
        <v>260</v>
      </c>
      <c r="C86" s="22" t="s">
        <v>158</v>
      </c>
      <c r="D86" s="35">
        <v>43983</v>
      </c>
      <c r="E86" s="32">
        <v>4874739.2699999996</v>
      </c>
    </row>
    <row r="87" spans="1:5" ht="18" customHeight="1" x14ac:dyDescent="0.35">
      <c r="A87" s="31" t="s">
        <v>7</v>
      </c>
      <c r="B87" s="31" t="s">
        <v>260</v>
      </c>
      <c r="C87" s="22" t="s">
        <v>158</v>
      </c>
      <c r="D87" s="35">
        <v>44013</v>
      </c>
      <c r="E87" s="32">
        <v>1191515.33</v>
      </c>
    </row>
    <row r="88" spans="1:5" ht="18" customHeight="1" x14ac:dyDescent="0.35">
      <c r="A88" s="31" t="s">
        <v>7</v>
      </c>
      <c r="B88" s="31" t="s">
        <v>260</v>
      </c>
      <c r="C88" s="22" t="s">
        <v>158</v>
      </c>
      <c r="D88" s="35">
        <v>44044</v>
      </c>
      <c r="E88" s="32">
        <v>3702470.78</v>
      </c>
    </row>
    <row r="89" spans="1:5" ht="18" customHeight="1" x14ac:dyDescent="0.35">
      <c r="A89" s="31" t="s">
        <v>7</v>
      </c>
      <c r="B89" s="31" t="s">
        <v>260</v>
      </c>
      <c r="C89" s="22" t="s">
        <v>158</v>
      </c>
      <c r="D89" s="35">
        <v>44075</v>
      </c>
      <c r="E89" s="32">
        <v>2137959.0099999998</v>
      </c>
    </row>
    <row r="90" spans="1:5" ht="18" customHeight="1" x14ac:dyDescent="0.35">
      <c r="A90" s="31" t="s">
        <v>7</v>
      </c>
      <c r="B90" s="31" t="s">
        <v>260</v>
      </c>
      <c r="C90" s="22" t="s">
        <v>158</v>
      </c>
      <c r="D90" s="35">
        <v>44105</v>
      </c>
      <c r="E90" s="32">
        <v>5573457.0199999996</v>
      </c>
    </row>
    <row r="91" spans="1:5" ht="18" customHeight="1" x14ac:dyDescent="0.35">
      <c r="A91" s="31" t="s">
        <v>7</v>
      </c>
      <c r="B91" s="31" t="s">
        <v>260</v>
      </c>
      <c r="C91" s="22" t="s">
        <v>158</v>
      </c>
      <c r="D91" s="35">
        <v>44136</v>
      </c>
      <c r="E91" s="32">
        <v>1293791.07</v>
      </c>
    </row>
    <row r="92" spans="1:5" ht="18" customHeight="1" x14ac:dyDescent="0.35">
      <c r="A92" s="31" t="s">
        <v>7</v>
      </c>
      <c r="B92" s="31" t="s">
        <v>260</v>
      </c>
      <c r="C92" s="22" t="s">
        <v>158</v>
      </c>
      <c r="D92" s="35">
        <v>44166</v>
      </c>
      <c r="E92" s="32">
        <v>2941629.61</v>
      </c>
    </row>
    <row r="93" spans="1:5" ht="18" customHeight="1" x14ac:dyDescent="0.35">
      <c r="A93" s="31" t="s">
        <v>7</v>
      </c>
      <c r="B93" s="31" t="s">
        <v>260</v>
      </c>
      <c r="C93" s="22" t="s">
        <v>158</v>
      </c>
      <c r="D93" s="35">
        <v>44197</v>
      </c>
      <c r="E93" s="32">
        <v>2965047.28</v>
      </c>
    </row>
    <row r="94" spans="1:5" ht="18" customHeight="1" x14ac:dyDescent="0.35">
      <c r="A94" s="31" t="s">
        <v>7</v>
      </c>
      <c r="B94" s="31" t="s">
        <v>260</v>
      </c>
      <c r="C94" s="22" t="s">
        <v>158</v>
      </c>
      <c r="D94" s="35">
        <v>44228</v>
      </c>
      <c r="E94" s="32">
        <v>2130264.2799999998</v>
      </c>
    </row>
    <row r="95" spans="1:5" ht="18" customHeight="1" x14ac:dyDescent="0.35">
      <c r="A95" s="31" t="s">
        <v>7</v>
      </c>
      <c r="B95" s="31" t="s">
        <v>260</v>
      </c>
      <c r="C95" s="22" t="s">
        <v>158</v>
      </c>
      <c r="D95" s="35">
        <v>44256</v>
      </c>
      <c r="E95" s="32">
        <v>537957.85</v>
      </c>
    </row>
    <row r="96" spans="1:5" ht="18" customHeight="1" x14ac:dyDescent="0.35">
      <c r="A96" s="31" t="s">
        <v>7</v>
      </c>
      <c r="B96" s="31" t="s">
        <v>260</v>
      </c>
      <c r="C96" s="22" t="s">
        <v>158</v>
      </c>
      <c r="D96" s="35">
        <v>44287</v>
      </c>
      <c r="E96" s="32">
        <v>153309.41</v>
      </c>
    </row>
    <row r="97" spans="1:5" ht="18" customHeight="1" x14ac:dyDescent="0.35">
      <c r="A97" s="31" t="s">
        <v>7</v>
      </c>
      <c r="B97" s="31" t="s">
        <v>260</v>
      </c>
      <c r="C97" s="22" t="s">
        <v>158</v>
      </c>
      <c r="D97" s="35">
        <v>44317</v>
      </c>
      <c r="E97" s="32">
        <v>330890.75</v>
      </c>
    </row>
    <row r="98" spans="1:5" ht="18" customHeight="1" x14ac:dyDescent="0.35">
      <c r="A98" s="31" t="s">
        <v>7</v>
      </c>
      <c r="B98" s="31" t="s">
        <v>260</v>
      </c>
      <c r="C98" s="22" t="s">
        <v>158</v>
      </c>
      <c r="D98" s="35">
        <v>44348</v>
      </c>
      <c r="E98" s="32">
        <v>32490</v>
      </c>
    </row>
    <row r="99" spans="1:5" ht="18" customHeight="1" x14ac:dyDescent="0.35">
      <c r="A99" s="31" t="s">
        <v>7</v>
      </c>
      <c r="B99" s="31" t="s">
        <v>260</v>
      </c>
      <c r="C99" s="22" t="s">
        <v>158</v>
      </c>
      <c r="D99" s="35">
        <v>44378</v>
      </c>
      <c r="E99" s="32">
        <v>277153.88</v>
      </c>
    </row>
    <row r="100" spans="1:5" ht="18" customHeight="1" x14ac:dyDescent="0.35">
      <c r="A100" s="31" t="s">
        <v>7</v>
      </c>
      <c r="B100" s="31" t="s">
        <v>260</v>
      </c>
      <c r="C100" s="22" t="s">
        <v>158</v>
      </c>
      <c r="D100" s="35">
        <v>44409</v>
      </c>
      <c r="E100" s="32">
        <v>1263359.68</v>
      </c>
    </row>
    <row r="101" spans="1:5" ht="18" customHeight="1" x14ac:dyDescent="0.35">
      <c r="A101" s="31" t="s">
        <v>7</v>
      </c>
      <c r="B101" s="31" t="s">
        <v>260</v>
      </c>
      <c r="C101" s="22" t="s">
        <v>158</v>
      </c>
      <c r="D101" s="35">
        <v>44440</v>
      </c>
      <c r="E101" s="32">
        <v>-14159.73</v>
      </c>
    </row>
    <row r="102" spans="1:5" ht="18" customHeight="1" x14ac:dyDescent="0.35">
      <c r="A102" s="31" t="s">
        <v>9</v>
      </c>
      <c r="B102" s="31" t="s">
        <v>85</v>
      </c>
      <c r="C102" s="22" t="s">
        <v>158</v>
      </c>
      <c r="D102" s="35">
        <v>42339</v>
      </c>
      <c r="E102" s="32">
        <v>3225.96</v>
      </c>
    </row>
    <row r="103" spans="1:5" ht="18" customHeight="1" x14ac:dyDescent="0.35">
      <c r="A103" s="31" t="s">
        <v>9</v>
      </c>
      <c r="B103" s="31" t="s">
        <v>85</v>
      </c>
      <c r="C103" s="22" t="s">
        <v>158</v>
      </c>
      <c r="D103" s="35">
        <v>42370</v>
      </c>
      <c r="E103" s="32">
        <v>40281.599999999999</v>
      </c>
    </row>
    <row r="104" spans="1:5" ht="18" customHeight="1" x14ac:dyDescent="0.35">
      <c r="A104" s="31" t="s">
        <v>9</v>
      </c>
      <c r="B104" s="31" t="s">
        <v>85</v>
      </c>
      <c r="C104" s="22" t="s">
        <v>158</v>
      </c>
      <c r="D104" s="35">
        <v>42401</v>
      </c>
      <c r="E104" s="32">
        <v>27959.21</v>
      </c>
    </row>
    <row r="105" spans="1:5" ht="18" customHeight="1" x14ac:dyDescent="0.35">
      <c r="A105" s="31" t="s">
        <v>9</v>
      </c>
      <c r="B105" s="31" t="s">
        <v>85</v>
      </c>
      <c r="C105" s="22" t="s">
        <v>158</v>
      </c>
      <c r="D105" s="35">
        <v>42430</v>
      </c>
      <c r="E105" s="32">
        <v>70656.55</v>
      </c>
    </row>
    <row r="106" spans="1:5" ht="18" customHeight="1" x14ac:dyDescent="0.35">
      <c r="A106" s="31" t="s">
        <v>9</v>
      </c>
      <c r="B106" s="31" t="s">
        <v>85</v>
      </c>
      <c r="C106" s="22" t="s">
        <v>158</v>
      </c>
      <c r="D106" s="35">
        <v>42461</v>
      </c>
      <c r="E106" s="32">
        <v>558609.52</v>
      </c>
    </row>
    <row r="107" spans="1:5" ht="18" customHeight="1" x14ac:dyDescent="0.35">
      <c r="A107" s="31" t="s">
        <v>9</v>
      </c>
      <c r="B107" s="31" t="s">
        <v>85</v>
      </c>
      <c r="C107" s="22" t="s">
        <v>158</v>
      </c>
      <c r="D107" s="35">
        <v>42491</v>
      </c>
      <c r="E107" s="32">
        <v>254740.98</v>
      </c>
    </row>
    <row r="108" spans="1:5" ht="18" customHeight="1" x14ac:dyDescent="0.35">
      <c r="A108" s="31" t="s">
        <v>9</v>
      </c>
      <c r="B108" s="31" t="s">
        <v>85</v>
      </c>
      <c r="C108" s="22" t="s">
        <v>158</v>
      </c>
      <c r="D108" s="35">
        <v>42522</v>
      </c>
      <c r="E108" s="32">
        <v>736936.1</v>
      </c>
    </row>
    <row r="109" spans="1:5" ht="18" customHeight="1" x14ac:dyDescent="0.35">
      <c r="A109" s="31" t="s">
        <v>9</v>
      </c>
      <c r="B109" s="31" t="s">
        <v>85</v>
      </c>
      <c r="C109" s="22" t="s">
        <v>158</v>
      </c>
      <c r="D109" s="35">
        <v>42552</v>
      </c>
      <c r="E109" s="32">
        <v>608183.27</v>
      </c>
    </row>
    <row r="110" spans="1:5" ht="18" customHeight="1" x14ac:dyDescent="0.35">
      <c r="A110" s="31" t="s">
        <v>9</v>
      </c>
      <c r="B110" s="31" t="s">
        <v>85</v>
      </c>
      <c r="C110" s="22" t="s">
        <v>158</v>
      </c>
      <c r="D110" s="35">
        <v>42583</v>
      </c>
      <c r="E110" s="32">
        <v>548349.61</v>
      </c>
    </row>
    <row r="111" spans="1:5" ht="18" customHeight="1" x14ac:dyDescent="0.35">
      <c r="A111" s="31" t="s">
        <v>9</v>
      </c>
      <c r="B111" s="31" t="s">
        <v>85</v>
      </c>
      <c r="C111" s="22" t="s">
        <v>158</v>
      </c>
      <c r="D111" s="35">
        <v>42614</v>
      </c>
      <c r="E111" s="32">
        <v>1655559.29</v>
      </c>
    </row>
    <row r="112" spans="1:5" ht="18" customHeight="1" x14ac:dyDescent="0.35">
      <c r="A112" s="31" t="s">
        <v>9</v>
      </c>
      <c r="B112" s="31" t="s">
        <v>85</v>
      </c>
      <c r="C112" s="22" t="s">
        <v>158</v>
      </c>
      <c r="D112" s="35">
        <v>42644</v>
      </c>
      <c r="E112" s="32">
        <v>2646509.96</v>
      </c>
    </row>
    <row r="113" spans="1:5" ht="18" customHeight="1" x14ac:dyDescent="0.35">
      <c r="A113" s="31" t="s">
        <v>9</v>
      </c>
      <c r="B113" s="31" t="s">
        <v>85</v>
      </c>
      <c r="C113" s="22" t="s">
        <v>158</v>
      </c>
      <c r="D113" s="35">
        <v>42675</v>
      </c>
      <c r="E113" s="32">
        <v>3932518.86</v>
      </c>
    </row>
    <row r="114" spans="1:5" ht="18" customHeight="1" x14ac:dyDescent="0.35">
      <c r="A114" s="31" t="s">
        <v>9</v>
      </c>
      <c r="B114" s="31" t="s">
        <v>85</v>
      </c>
      <c r="C114" s="22" t="s">
        <v>158</v>
      </c>
      <c r="D114" s="35">
        <v>42705</v>
      </c>
      <c r="E114" s="32">
        <v>5432290.1799999997</v>
      </c>
    </row>
    <row r="115" spans="1:5" ht="18" customHeight="1" x14ac:dyDescent="0.35">
      <c r="A115" s="31" t="s">
        <v>9</v>
      </c>
      <c r="B115" s="31" t="s">
        <v>85</v>
      </c>
      <c r="C115" s="22" t="s">
        <v>158</v>
      </c>
      <c r="D115" s="35">
        <v>42736</v>
      </c>
      <c r="E115" s="32">
        <v>3280635.2</v>
      </c>
    </row>
    <row r="116" spans="1:5" ht="18" customHeight="1" x14ac:dyDescent="0.35">
      <c r="A116" s="31" t="s">
        <v>9</v>
      </c>
      <c r="B116" s="31" t="s">
        <v>85</v>
      </c>
      <c r="C116" s="22" t="s">
        <v>158</v>
      </c>
      <c r="D116" s="35">
        <v>42767</v>
      </c>
      <c r="E116" s="32">
        <v>4702480.84</v>
      </c>
    </row>
    <row r="117" spans="1:5" ht="18" customHeight="1" x14ac:dyDescent="0.35">
      <c r="A117" s="31" t="s">
        <v>9</v>
      </c>
      <c r="B117" s="31" t="s">
        <v>85</v>
      </c>
      <c r="C117" s="22" t="s">
        <v>158</v>
      </c>
      <c r="D117" s="35">
        <v>42795</v>
      </c>
      <c r="E117" s="32">
        <v>9163680.0600000005</v>
      </c>
    </row>
    <row r="118" spans="1:5" ht="18" customHeight="1" x14ac:dyDescent="0.35">
      <c r="A118" s="31" t="s">
        <v>9</v>
      </c>
      <c r="B118" s="31" t="s">
        <v>85</v>
      </c>
      <c r="C118" s="22" t="s">
        <v>158</v>
      </c>
      <c r="D118" s="35">
        <v>42826</v>
      </c>
      <c r="E118" s="32">
        <v>12612962.960000001</v>
      </c>
    </row>
    <row r="119" spans="1:5" ht="18" customHeight="1" x14ac:dyDescent="0.35">
      <c r="A119" s="31" t="s">
        <v>9</v>
      </c>
      <c r="B119" s="31" t="s">
        <v>85</v>
      </c>
      <c r="C119" s="22" t="s">
        <v>158</v>
      </c>
      <c r="D119" s="35">
        <v>42856</v>
      </c>
      <c r="E119" s="32">
        <v>8170877.1100000003</v>
      </c>
    </row>
    <row r="120" spans="1:5" ht="18" customHeight="1" x14ac:dyDescent="0.35">
      <c r="A120" s="31" t="s">
        <v>9</v>
      </c>
      <c r="B120" s="31" t="s">
        <v>85</v>
      </c>
      <c r="C120" s="22" t="s">
        <v>158</v>
      </c>
      <c r="D120" s="35">
        <v>42887</v>
      </c>
      <c r="E120" s="32">
        <v>7996394.5700000003</v>
      </c>
    </row>
    <row r="121" spans="1:5" ht="18" customHeight="1" x14ac:dyDescent="0.35">
      <c r="A121" s="31" t="s">
        <v>9</v>
      </c>
      <c r="B121" s="31" t="s">
        <v>85</v>
      </c>
      <c r="C121" s="22" t="s">
        <v>158</v>
      </c>
      <c r="D121" s="35">
        <v>42948</v>
      </c>
      <c r="E121" s="32">
        <v>8370204.1600000001</v>
      </c>
    </row>
    <row r="122" spans="1:5" ht="18" customHeight="1" x14ac:dyDescent="0.35">
      <c r="A122" s="31" t="s">
        <v>9</v>
      </c>
      <c r="B122" s="31" t="s">
        <v>85</v>
      </c>
      <c r="C122" s="22" t="s">
        <v>158</v>
      </c>
      <c r="D122" s="35">
        <v>43009</v>
      </c>
      <c r="E122" s="32">
        <v>15555807.15</v>
      </c>
    </row>
    <row r="123" spans="1:5" ht="18" customHeight="1" x14ac:dyDescent="0.35">
      <c r="A123" s="31" t="s">
        <v>9</v>
      </c>
      <c r="B123" s="31" t="s">
        <v>85</v>
      </c>
      <c r="C123" s="22" t="s">
        <v>158</v>
      </c>
      <c r="D123" s="35">
        <v>43040</v>
      </c>
      <c r="E123" s="32">
        <v>28082423.210000001</v>
      </c>
    </row>
    <row r="124" spans="1:5" ht="18" customHeight="1" x14ac:dyDescent="0.35">
      <c r="A124" s="31" t="s">
        <v>9</v>
      </c>
      <c r="B124" s="31" t="s">
        <v>85</v>
      </c>
      <c r="C124" s="22" t="s">
        <v>158</v>
      </c>
      <c r="D124" s="35">
        <v>43070</v>
      </c>
      <c r="E124" s="32">
        <v>16585944.42</v>
      </c>
    </row>
    <row r="125" spans="1:5" ht="18" customHeight="1" x14ac:dyDescent="0.35">
      <c r="A125" s="31" t="s">
        <v>9</v>
      </c>
      <c r="B125" s="31" t="s">
        <v>85</v>
      </c>
      <c r="C125" s="22" t="s">
        <v>158</v>
      </c>
      <c r="D125" s="35">
        <v>43101</v>
      </c>
      <c r="E125" s="32">
        <v>24462403.760000002</v>
      </c>
    </row>
    <row r="126" spans="1:5" ht="18" customHeight="1" x14ac:dyDescent="0.35">
      <c r="A126" s="31" t="s">
        <v>9</v>
      </c>
      <c r="B126" s="31" t="s">
        <v>85</v>
      </c>
      <c r="C126" s="22" t="s">
        <v>158</v>
      </c>
      <c r="D126" s="35">
        <v>43132</v>
      </c>
      <c r="E126" s="32">
        <v>24219396.719999999</v>
      </c>
    </row>
    <row r="127" spans="1:5" ht="18" customHeight="1" x14ac:dyDescent="0.35">
      <c r="A127" s="31" t="s">
        <v>9</v>
      </c>
      <c r="B127" s="31" t="s">
        <v>85</v>
      </c>
      <c r="C127" s="22" t="s">
        <v>158</v>
      </c>
      <c r="D127" s="35">
        <v>43160</v>
      </c>
      <c r="E127" s="32">
        <v>180737.98</v>
      </c>
    </row>
    <row r="128" spans="1:5" ht="18" customHeight="1" x14ac:dyDescent="0.35">
      <c r="A128" s="31" t="s">
        <v>9</v>
      </c>
      <c r="B128" s="31" t="s">
        <v>85</v>
      </c>
      <c r="C128" s="22" t="s">
        <v>158</v>
      </c>
      <c r="D128" s="35">
        <v>43313</v>
      </c>
      <c r="E128" s="32">
        <v>54085678.549999997</v>
      </c>
    </row>
    <row r="129" spans="1:5" ht="18" customHeight="1" x14ac:dyDescent="0.35">
      <c r="A129" s="31" t="s">
        <v>9</v>
      </c>
      <c r="B129" s="31" t="s">
        <v>85</v>
      </c>
      <c r="C129" s="22" t="s">
        <v>158</v>
      </c>
      <c r="D129" s="35">
        <v>43374</v>
      </c>
      <c r="E129" s="32">
        <v>36880154</v>
      </c>
    </row>
    <row r="130" spans="1:5" ht="18" customHeight="1" x14ac:dyDescent="0.35">
      <c r="A130" s="31" t="s">
        <v>9</v>
      </c>
      <c r="B130" s="31" t="s">
        <v>85</v>
      </c>
      <c r="C130" s="22" t="s">
        <v>158</v>
      </c>
      <c r="D130" s="35">
        <v>43405</v>
      </c>
      <c r="E130" s="32">
        <v>6477133.8099999996</v>
      </c>
    </row>
    <row r="131" spans="1:5" ht="18" customHeight="1" x14ac:dyDescent="0.35">
      <c r="A131" s="31" t="s">
        <v>9</v>
      </c>
      <c r="B131" s="31" t="s">
        <v>85</v>
      </c>
      <c r="C131" s="22" t="s">
        <v>158</v>
      </c>
      <c r="D131" s="35">
        <v>43435</v>
      </c>
      <c r="E131" s="32">
        <v>4304957.1100000003</v>
      </c>
    </row>
    <row r="132" spans="1:5" ht="18" customHeight="1" x14ac:dyDescent="0.35">
      <c r="A132" s="31" t="s">
        <v>9</v>
      </c>
      <c r="B132" s="31" t="s">
        <v>85</v>
      </c>
      <c r="C132" s="22" t="s">
        <v>158</v>
      </c>
      <c r="D132" s="35">
        <v>43466</v>
      </c>
      <c r="E132" s="32">
        <v>13700</v>
      </c>
    </row>
    <row r="133" spans="1:5" ht="18" customHeight="1" x14ac:dyDescent="0.35">
      <c r="A133" s="31" t="s">
        <v>9</v>
      </c>
      <c r="B133" s="31" t="s">
        <v>85</v>
      </c>
      <c r="C133" s="22" t="s">
        <v>158</v>
      </c>
      <c r="D133" s="35">
        <v>43497</v>
      </c>
      <c r="E133" s="32">
        <v>12174.4</v>
      </c>
    </row>
    <row r="134" spans="1:5" ht="18" customHeight="1" x14ac:dyDescent="0.35">
      <c r="A134" s="31" t="s">
        <v>9</v>
      </c>
      <c r="B134" s="31" t="s">
        <v>85</v>
      </c>
      <c r="C134" s="22" t="s">
        <v>158</v>
      </c>
      <c r="D134" s="35">
        <v>43586</v>
      </c>
      <c r="E134" s="32">
        <v>2137837.66</v>
      </c>
    </row>
    <row r="135" spans="1:5" ht="18" customHeight="1" x14ac:dyDescent="0.35">
      <c r="A135" s="31" t="s">
        <v>9</v>
      </c>
      <c r="B135" s="31" t="s">
        <v>85</v>
      </c>
      <c r="C135" s="22" t="s">
        <v>159</v>
      </c>
      <c r="D135" s="35">
        <v>43101</v>
      </c>
      <c r="E135" s="32">
        <v>9641948.2300000004</v>
      </c>
    </row>
    <row r="136" spans="1:5" ht="18" customHeight="1" x14ac:dyDescent="0.35">
      <c r="A136" s="31" t="s">
        <v>9</v>
      </c>
      <c r="B136" s="31" t="s">
        <v>85</v>
      </c>
      <c r="C136" s="22" t="s">
        <v>159</v>
      </c>
      <c r="D136" s="35">
        <v>43132</v>
      </c>
      <c r="E136" s="32">
        <v>6146130.4400000004</v>
      </c>
    </row>
    <row r="137" spans="1:5" ht="18" customHeight="1" x14ac:dyDescent="0.35">
      <c r="A137" s="31" t="s">
        <v>9</v>
      </c>
      <c r="B137" s="31" t="s">
        <v>85</v>
      </c>
      <c r="C137" s="22" t="s">
        <v>159</v>
      </c>
      <c r="D137" s="35">
        <v>43160</v>
      </c>
      <c r="E137" s="32">
        <v>208294.92</v>
      </c>
    </row>
    <row r="138" spans="1:5" ht="18" customHeight="1" x14ac:dyDescent="0.35">
      <c r="A138" s="31" t="s">
        <v>9</v>
      </c>
      <c r="B138" s="31" t="s">
        <v>85</v>
      </c>
      <c r="C138" s="22" t="s">
        <v>159</v>
      </c>
      <c r="D138" s="35">
        <v>43191</v>
      </c>
      <c r="E138" s="32">
        <v>2842572.95</v>
      </c>
    </row>
    <row r="139" spans="1:5" ht="18" customHeight="1" x14ac:dyDescent="0.35">
      <c r="A139" s="31" t="s">
        <v>9</v>
      </c>
      <c r="B139" s="31" t="s">
        <v>85</v>
      </c>
      <c r="C139" s="22" t="s">
        <v>159</v>
      </c>
      <c r="D139" s="35">
        <v>43221</v>
      </c>
      <c r="E139" s="32">
        <v>9436229.7599999998</v>
      </c>
    </row>
    <row r="140" spans="1:5" ht="18" customHeight="1" x14ac:dyDescent="0.35">
      <c r="A140" s="31" t="s">
        <v>9</v>
      </c>
      <c r="B140" s="31" t="s">
        <v>85</v>
      </c>
      <c r="C140" s="22" t="s">
        <v>159</v>
      </c>
      <c r="D140" s="35">
        <v>43252</v>
      </c>
      <c r="E140" s="32">
        <v>3159771.05</v>
      </c>
    </row>
    <row r="141" spans="1:5" ht="18" customHeight="1" x14ac:dyDescent="0.35">
      <c r="A141" s="31" t="s">
        <v>9</v>
      </c>
      <c r="B141" s="31" t="s">
        <v>85</v>
      </c>
      <c r="C141" s="22" t="s">
        <v>159</v>
      </c>
      <c r="D141" s="35">
        <v>43282</v>
      </c>
      <c r="E141" s="32">
        <v>11810366.039999999</v>
      </c>
    </row>
    <row r="142" spans="1:5" ht="18" customHeight="1" x14ac:dyDescent="0.35">
      <c r="A142" s="31" t="s">
        <v>9</v>
      </c>
      <c r="B142" s="31" t="s">
        <v>85</v>
      </c>
      <c r="C142" s="22" t="s">
        <v>159</v>
      </c>
      <c r="D142" s="35">
        <v>43313</v>
      </c>
      <c r="E142" s="32">
        <v>15612480.58</v>
      </c>
    </row>
    <row r="143" spans="1:5" ht="18" customHeight="1" x14ac:dyDescent="0.35">
      <c r="A143" s="31" t="s">
        <v>9</v>
      </c>
      <c r="B143" s="31" t="s">
        <v>85</v>
      </c>
      <c r="C143" s="22" t="s">
        <v>159</v>
      </c>
      <c r="D143" s="35">
        <v>43344</v>
      </c>
      <c r="E143" s="32">
        <v>381026.68</v>
      </c>
    </row>
    <row r="144" spans="1:5" ht="18" customHeight="1" x14ac:dyDescent="0.35">
      <c r="A144" s="31" t="s">
        <v>9</v>
      </c>
      <c r="B144" s="31" t="s">
        <v>85</v>
      </c>
      <c r="C144" s="22" t="s">
        <v>159</v>
      </c>
      <c r="D144" s="35">
        <v>43374</v>
      </c>
      <c r="E144" s="32">
        <v>49531373.530000001</v>
      </c>
    </row>
    <row r="145" spans="1:5" ht="18" customHeight="1" x14ac:dyDescent="0.35">
      <c r="A145" s="31" t="s">
        <v>9</v>
      </c>
      <c r="B145" s="31" t="s">
        <v>85</v>
      </c>
      <c r="C145" s="22" t="s">
        <v>159</v>
      </c>
      <c r="D145" s="35">
        <v>43405</v>
      </c>
      <c r="E145" s="32">
        <v>9760704.1400000006</v>
      </c>
    </row>
    <row r="146" spans="1:5" ht="18" customHeight="1" x14ac:dyDescent="0.35">
      <c r="A146" s="31" t="s">
        <v>9</v>
      </c>
      <c r="B146" s="31" t="s">
        <v>85</v>
      </c>
      <c r="C146" s="22" t="s">
        <v>159</v>
      </c>
      <c r="D146" s="35">
        <v>43435</v>
      </c>
      <c r="E146" s="32">
        <v>56493003.859999999</v>
      </c>
    </row>
    <row r="147" spans="1:5" ht="18" customHeight="1" x14ac:dyDescent="0.35">
      <c r="A147" s="31" t="s">
        <v>9</v>
      </c>
      <c r="B147" s="31" t="s">
        <v>85</v>
      </c>
      <c r="C147" s="22" t="s">
        <v>159</v>
      </c>
      <c r="D147" s="35">
        <v>43466</v>
      </c>
      <c r="E147" s="32">
        <v>40955682.560000002</v>
      </c>
    </row>
    <row r="148" spans="1:5" ht="18" customHeight="1" x14ac:dyDescent="0.35">
      <c r="A148" s="31" t="s">
        <v>9</v>
      </c>
      <c r="B148" s="31" t="s">
        <v>85</v>
      </c>
      <c r="C148" s="22" t="s">
        <v>159</v>
      </c>
      <c r="D148" s="35">
        <v>43497</v>
      </c>
      <c r="E148" s="32">
        <v>9459704.1799999997</v>
      </c>
    </row>
    <row r="149" spans="1:5" ht="18" customHeight="1" x14ac:dyDescent="0.35">
      <c r="A149" s="31" t="s">
        <v>9</v>
      </c>
      <c r="B149" s="31" t="s">
        <v>85</v>
      </c>
      <c r="C149" s="22" t="s">
        <v>159</v>
      </c>
      <c r="D149" s="35">
        <v>43525</v>
      </c>
      <c r="E149" s="32">
        <v>21209876.030000001</v>
      </c>
    </row>
    <row r="150" spans="1:5" ht="18" customHeight="1" x14ac:dyDescent="0.35">
      <c r="A150" s="31" t="s">
        <v>9</v>
      </c>
      <c r="B150" s="31" t="s">
        <v>85</v>
      </c>
      <c r="C150" s="22" t="s">
        <v>159</v>
      </c>
      <c r="D150" s="35">
        <v>43556</v>
      </c>
      <c r="E150" s="32">
        <v>30463300.41</v>
      </c>
    </row>
    <row r="151" spans="1:5" ht="18" customHeight="1" x14ac:dyDescent="0.35">
      <c r="A151" s="31" t="s">
        <v>9</v>
      </c>
      <c r="B151" s="31" t="s">
        <v>85</v>
      </c>
      <c r="C151" s="22" t="s">
        <v>159</v>
      </c>
      <c r="D151" s="35">
        <v>43586</v>
      </c>
      <c r="E151" s="32">
        <v>31972310.050000001</v>
      </c>
    </row>
    <row r="152" spans="1:5" ht="18" customHeight="1" x14ac:dyDescent="0.35">
      <c r="A152" s="31" t="s">
        <v>9</v>
      </c>
      <c r="B152" s="31" t="s">
        <v>85</v>
      </c>
      <c r="C152" s="22" t="s">
        <v>159</v>
      </c>
      <c r="D152" s="35">
        <v>43617</v>
      </c>
      <c r="E152" s="32">
        <v>86363484.239999995</v>
      </c>
    </row>
    <row r="153" spans="1:5" ht="18" customHeight="1" x14ac:dyDescent="0.35">
      <c r="A153" s="31" t="s">
        <v>9</v>
      </c>
      <c r="B153" s="31" t="s">
        <v>85</v>
      </c>
      <c r="C153" s="22" t="s">
        <v>159</v>
      </c>
      <c r="D153" s="35">
        <v>43647</v>
      </c>
      <c r="E153" s="32">
        <v>23883204.359999999</v>
      </c>
    </row>
    <row r="154" spans="1:5" ht="18" customHeight="1" x14ac:dyDescent="0.35">
      <c r="A154" s="31" t="s">
        <v>9</v>
      </c>
      <c r="B154" s="31" t="s">
        <v>85</v>
      </c>
      <c r="C154" s="22" t="s">
        <v>159</v>
      </c>
      <c r="D154" s="35">
        <v>43678</v>
      </c>
      <c r="E154" s="32">
        <v>3642998.88</v>
      </c>
    </row>
    <row r="155" spans="1:5" ht="18" customHeight="1" x14ac:dyDescent="0.35">
      <c r="A155" s="31" t="s">
        <v>9</v>
      </c>
      <c r="B155" s="31" t="s">
        <v>85</v>
      </c>
      <c r="C155" s="22" t="s">
        <v>159</v>
      </c>
      <c r="D155" s="35">
        <v>43709</v>
      </c>
      <c r="E155" s="32">
        <v>126277682.45999999</v>
      </c>
    </row>
    <row r="156" spans="1:5" ht="18" customHeight="1" x14ac:dyDescent="0.35">
      <c r="A156" s="31" t="s">
        <v>9</v>
      </c>
      <c r="B156" s="31" t="s">
        <v>85</v>
      </c>
      <c r="C156" s="22" t="s">
        <v>159</v>
      </c>
      <c r="D156" s="35">
        <v>43739</v>
      </c>
      <c r="E156" s="32">
        <v>21864071.829999998</v>
      </c>
    </row>
    <row r="157" spans="1:5" ht="18" customHeight="1" x14ac:dyDescent="0.35">
      <c r="A157" s="31" t="s">
        <v>9</v>
      </c>
      <c r="B157" s="31" t="s">
        <v>85</v>
      </c>
      <c r="C157" s="22" t="s">
        <v>159</v>
      </c>
      <c r="D157" s="35">
        <v>43770</v>
      </c>
      <c r="E157" s="32">
        <v>65419554.789999999</v>
      </c>
    </row>
    <row r="158" spans="1:5" ht="18" customHeight="1" x14ac:dyDescent="0.35">
      <c r="A158" s="31" t="s">
        <v>9</v>
      </c>
      <c r="B158" s="31" t="s">
        <v>85</v>
      </c>
      <c r="C158" s="22" t="s">
        <v>159</v>
      </c>
      <c r="D158" s="35">
        <v>43800</v>
      </c>
      <c r="E158" s="32">
        <v>78727689.739999995</v>
      </c>
    </row>
    <row r="159" spans="1:5" ht="18" customHeight="1" x14ac:dyDescent="0.35">
      <c r="A159" s="31" t="s">
        <v>9</v>
      </c>
      <c r="B159" s="31" t="s">
        <v>85</v>
      </c>
      <c r="C159" s="22" t="s">
        <v>159</v>
      </c>
      <c r="D159" s="35">
        <v>43831</v>
      </c>
      <c r="E159" s="32">
        <v>38224254.789999999</v>
      </c>
    </row>
    <row r="160" spans="1:5" ht="18" customHeight="1" x14ac:dyDescent="0.35">
      <c r="A160" s="31" t="s">
        <v>9</v>
      </c>
      <c r="B160" s="31" t="s">
        <v>85</v>
      </c>
      <c r="C160" s="22" t="s">
        <v>159</v>
      </c>
      <c r="D160" s="35">
        <v>43862</v>
      </c>
      <c r="E160" s="32">
        <v>98300895.75</v>
      </c>
    </row>
    <row r="161" spans="1:5" ht="18" customHeight="1" x14ac:dyDescent="0.35">
      <c r="A161" s="31" t="s">
        <v>9</v>
      </c>
      <c r="B161" s="31" t="s">
        <v>85</v>
      </c>
      <c r="C161" s="22" t="s">
        <v>159</v>
      </c>
      <c r="D161" s="35">
        <v>43891</v>
      </c>
      <c r="E161" s="32">
        <v>35506445.299999997</v>
      </c>
    </row>
    <row r="162" spans="1:5" ht="18" customHeight="1" x14ac:dyDescent="0.35">
      <c r="A162" s="31" t="s">
        <v>9</v>
      </c>
      <c r="B162" s="31" t="s">
        <v>85</v>
      </c>
      <c r="C162" s="22" t="s">
        <v>159</v>
      </c>
      <c r="D162" s="35">
        <v>43922</v>
      </c>
      <c r="E162" s="32">
        <v>22268500.719999999</v>
      </c>
    </row>
    <row r="163" spans="1:5" ht="18" customHeight="1" x14ac:dyDescent="0.35">
      <c r="A163" s="31" t="s">
        <v>9</v>
      </c>
      <c r="B163" s="31" t="s">
        <v>85</v>
      </c>
      <c r="C163" s="22" t="s">
        <v>159</v>
      </c>
      <c r="D163" s="35">
        <v>43952</v>
      </c>
      <c r="E163" s="32">
        <v>125583744.81</v>
      </c>
    </row>
    <row r="164" spans="1:5" ht="18" customHeight="1" x14ac:dyDescent="0.35">
      <c r="A164" s="31" t="s">
        <v>9</v>
      </c>
      <c r="B164" s="31" t="s">
        <v>85</v>
      </c>
      <c r="C164" s="22" t="s">
        <v>159</v>
      </c>
      <c r="D164" s="35">
        <v>43983</v>
      </c>
      <c r="E164" s="32">
        <v>9713082.7799999993</v>
      </c>
    </row>
    <row r="165" spans="1:5" ht="18" customHeight="1" x14ac:dyDescent="0.35">
      <c r="A165" s="31" t="s">
        <v>9</v>
      </c>
      <c r="B165" s="31" t="s">
        <v>85</v>
      </c>
      <c r="C165" s="22" t="s">
        <v>159</v>
      </c>
      <c r="D165" s="35">
        <v>44013</v>
      </c>
      <c r="E165" s="32">
        <v>26996926.609999999</v>
      </c>
    </row>
    <row r="166" spans="1:5" ht="18" customHeight="1" x14ac:dyDescent="0.35">
      <c r="A166" s="31" t="s">
        <v>9</v>
      </c>
      <c r="B166" s="31" t="s">
        <v>85</v>
      </c>
      <c r="C166" s="22" t="s">
        <v>159</v>
      </c>
      <c r="D166" s="35">
        <v>44044</v>
      </c>
      <c r="E166" s="32">
        <v>63664227.740000002</v>
      </c>
    </row>
    <row r="167" spans="1:5" ht="18" customHeight="1" x14ac:dyDescent="0.35">
      <c r="A167" s="31" t="s">
        <v>9</v>
      </c>
      <c r="B167" s="31" t="s">
        <v>85</v>
      </c>
      <c r="C167" s="22" t="s">
        <v>159</v>
      </c>
      <c r="D167" s="35">
        <v>44075</v>
      </c>
      <c r="E167" s="32">
        <v>45231048.020000003</v>
      </c>
    </row>
    <row r="168" spans="1:5" ht="18" customHeight="1" x14ac:dyDescent="0.35">
      <c r="A168" s="31" t="s">
        <v>9</v>
      </c>
      <c r="B168" s="31" t="s">
        <v>85</v>
      </c>
      <c r="C168" s="22" t="s">
        <v>159</v>
      </c>
      <c r="D168" s="35">
        <v>44105</v>
      </c>
      <c r="E168" s="32">
        <v>12942306.9</v>
      </c>
    </row>
    <row r="169" spans="1:5" ht="18" customHeight="1" x14ac:dyDescent="0.35">
      <c r="A169" s="31" t="s">
        <v>9</v>
      </c>
      <c r="B169" s="31" t="s">
        <v>85</v>
      </c>
      <c r="C169" s="22" t="s">
        <v>159</v>
      </c>
      <c r="D169" s="35">
        <v>44136</v>
      </c>
      <c r="E169" s="32">
        <v>10880643.359999999</v>
      </c>
    </row>
    <row r="170" spans="1:5" ht="18" customHeight="1" x14ac:dyDescent="0.35">
      <c r="A170" s="31" t="s">
        <v>9</v>
      </c>
      <c r="B170" s="31" t="s">
        <v>85</v>
      </c>
      <c r="C170" s="22" t="s">
        <v>159</v>
      </c>
      <c r="D170" s="35">
        <v>44166</v>
      </c>
      <c r="E170" s="32">
        <v>65411706.420000002</v>
      </c>
    </row>
    <row r="171" spans="1:5" ht="18" customHeight="1" x14ac:dyDescent="0.35">
      <c r="A171" s="31" t="s">
        <v>9</v>
      </c>
      <c r="B171" s="31" t="s">
        <v>85</v>
      </c>
      <c r="C171" s="22" t="s">
        <v>159</v>
      </c>
      <c r="D171" s="35">
        <v>44197</v>
      </c>
      <c r="E171" s="32">
        <v>13390271.109999999</v>
      </c>
    </row>
    <row r="172" spans="1:5" ht="18" customHeight="1" x14ac:dyDescent="0.35">
      <c r="A172" s="31" t="s">
        <v>9</v>
      </c>
      <c r="B172" s="31" t="s">
        <v>85</v>
      </c>
      <c r="C172" s="22" t="s">
        <v>159</v>
      </c>
      <c r="D172" s="35">
        <v>44228</v>
      </c>
      <c r="E172" s="32">
        <v>15743433.77</v>
      </c>
    </row>
    <row r="173" spans="1:5" ht="18" customHeight="1" x14ac:dyDescent="0.35">
      <c r="A173" s="31" t="s">
        <v>9</v>
      </c>
      <c r="B173" s="31" t="s">
        <v>85</v>
      </c>
      <c r="C173" s="22" t="s">
        <v>159</v>
      </c>
      <c r="D173" s="35">
        <v>44256</v>
      </c>
      <c r="E173" s="32">
        <v>26287263.469999999</v>
      </c>
    </row>
    <row r="174" spans="1:5" ht="18" customHeight="1" x14ac:dyDescent="0.35">
      <c r="A174" s="31" t="s">
        <v>9</v>
      </c>
      <c r="B174" s="31" t="s">
        <v>85</v>
      </c>
      <c r="C174" s="22" t="s">
        <v>159</v>
      </c>
      <c r="D174" s="35">
        <v>44287</v>
      </c>
      <c r="E174" s="32">
        <v>26766568.780000001</v>
      </c>
    </row>
    <row r="175" spans="1:5" ht="18" customHeight="1" x14ac:dyDescent="0.35">
      <c r="A175" s="31" t="s">
        <v>9</v>
      </c>
      <c r="B175" s="31" t="s">
        <v>85</v>
      </c>
      <c r="C175" s="22" t="s">
        <v>159</v>
      </c>
      <c r="D175" s="35">
        <v>44317</v>
      </c>
      <c r="E175" s="32">
        <v>32041363.02</v>
      </c>
    </row>
    <row r="176" spans="1:5" ht="18" customHeight="1" x14ac:dyDescent="0.35">
      <c r="A176" s="31" t="s">
        <v>9</v>
      </c>
      <c r="B176" s="31" t="s">
        <v>85</v>
      </c>
      <c r="C176" s="22" t="s">
        <v>159</v>
      </c>
      <c r="D176" s="35">
        <v>44348</v>
      </c>
      <c r="E176" s="32">
        <v>32823628.579999998</v>
      </c>
    </row>
    <row r="177" spans="1:5" ht="18" customHeight="1" x14ac:dyDescent="0.35">
      <c r="A177" s="31" t="s">
        <v>9</v>
      </c>
      <c r="B177" s="31" t="s">
        <v>85</v>
      </c>
      <c r="C177" s="22" t="s">
        <v>159</v>
      </c>
      <c r="D177" s="35">
        <v>44378</v>
      </c>
      <c r="E177" s="32">
        <v>24395696.91</v>
      </c>
    </row>
    <row r="178" spans="1:5" ht="18" customHeight="1" x14ac:dyDescent="0.35">
      <c r="A178" s="31" t="s">
        <v>9</v>
      </c>
      <c r="B178" s="31" t="s">
        <v>85</v>
      </c>
      <c r="C178" s="22" t="s">
        <v>159</v>
      </c>
      <c r="D178" s="35">
        <v>44409</v>
      </c>
      <c r="E178" s="32">
        <v>22308501.309999999</v>
      </c>
    </row>
    <row r="179" spans="1:5" ht="18" customHeight="1" x14ac:dyDescent="0.35">
      <c r="A179" s="31" t="s">
        <v>9</v>
      </c>
      <c r="B179" s="31" t="s">
        <v>85</v>
      </c>
      <c r="C179" s="22" t="s">
        <v>159</v>
      </c>
      <c r="D179" s="35">
        <v>44440</v>
      </c>
      <c r="E179" s="32">
        <v>29806913.780000001</v>
      </c>
    </row>
    <row r="180" spans="1:5" ht="18" customHeight="1" x14ac:dyDescent="0.35">
      <c r="A180" s="31" t="s">
        <v>9</v>
      </c>
      <c r="B180" s="31" t="s">
        <v>85</v>
      </c>
      <c r="C180" s="22" t="s">
        <v>159</v>
      </c>
      <c r="D180" s="35">
        <v>44470</v>
      </c>
      <c r="E180" s="32">
        <v>17935372.579999998</v>
      </c>
    </row>
    <row r="181" spans="1:5" ht="18" customHeight="1" x14ac:dyDescent="0.35">
      <c r="A181" s="31" t="s">
        <v>9</v>
      </c>
      <c r="B181" s="31" t="s">
        <v>85</v>
      </c>
      <c r="C181" s="22" t="s">
        <v>159</v>
      </c>
      <c r="D181" s="35">
        <v>44501</v>
      </c>
      <c r="E181" s="32">
        <v>11096333.48</v>
      </c>
    </row>
    <row r="182" spans="1:5" ht="18" customHeight="1" x14ac:dyDescent="0.35">
      <c r="A182" s="31" t="s">
        <v>9</v>
      </c>
      <c r="B182" s="31" t="s">
        <v>85</v>
      </c>
      <c r="C182" s="22" t="s">
        <v>159</v>
      </c>
      <c r="D182" s="35">
        <v>44531</v>
      </c>
      <c r="E182" s="32">
        <v>20926135.350000001</v>
      </c>
    </row>
    <row r="183" spans="1:5" ht="18" customHeight="1" x14ac:dyDescent="0.35">
      <c r="A183" s="31" t="s">
        <v>9</v>
      </c>
      <c r="B183" s="31" t="s">
        <v>85</v>
      </c>
      <c r="C183" s="22" t="s">
        <v>159</v>
      </c>
      <c r="D183" s="35">
        <v>44562</v>
      </c>
      <c r="E183" s="32">
        <v>27458530.949999999</v>
      </c>
    </row>
    <row r="184" spans="1:5" ht="18" customHeight="1" x14ac:dyDescent="0.35">
      <c r="A184" s="31" t="s">
        <v>9</v>
      </c>
      <c r="B184" s="31" t="s">
        <v>85</v>
      </c>
      <c r="C184" s="22" t="s">
        <v>159</v>
      </c>
      <c r="D184" s="35">
        <v>44593</v>
      </c>
      <c r="E184" s="32">
        <v>20488559.850000001</v>
      </c>
    </row>
    <row r="185" spans="1:5" ht="18" customHeight="1" x14ac:dyDescent="0.35">
      <c r="A185" s="31" t="s">
        <v>9</v>
      </c>
      <c r="B185" s="31" t="s">
        <v>85</v>
      </c>
      <c r="C185" s="22" t="s">
        <v>159</v>
      </c>
      <c r="D185" s="35">
        <v>44621</v>
      </c>
      <c r="E185" s="32">
        <v>32439558.260000002</v>
      </c>
    </row>
    <row r="186" spans="1:5" ht="18" customHeight="1" x14ac:dyDescent="0.35">
      <c r="A186" s="31" t="s">
        <v>9</v>
      </c>
      <c r="B186" s="31" t="s">
        <v>85</v>
      </c>
      <c r="C186" s="22" t="s">
        <v>159</v>
      </c>
      <c r="D186" s="35">
        <v>44682</v>
      </c>
      <c r="E186" s="32">
        <v>21804756.719999999</v>
      </c>
    </row>
    <row r="187" spans="1:5" ht="18" customHeight="1" x14ac:dyDescent="0.35">
      <c r="A187" s="31" t="s">
        <v>9</v>
      </c>
      <c r="B187" s="31" t="s">
        <v>85</v>
      </c>
      <c r="C187" s="22" t="s">
        <v>159</v>
      </c>
      <c r="D187" s="35">
        <v>44743</v>
      </c>
      <c r="E187" s="32">
        <v>24051308.91</v>
      </c>
    </row>
    <row r="188" spans="1:5" ht="18" customHeight="1" x14ac:dyDescent="0.35">
      <c r="A188" s="31" t="s">
        <v>9</v>
      </c>
      <c r="B188" s="31" t="s">
        <v>85</v>
      </c>
      <c r="C188" s="22" t="s">
        <v>159</v>
      </c>
      <c r="D188" s="35">
        <v>44866</v>
      </c>
      <c r="E188" s="32">
        <v>56018874.979999997</v>
      </c>
    </row>
    <row r="189" spans="1:5" ht="18" customHeight="1" x14ac:dyDescent="0.35">
      <c r="A189" s="31" t="s">
        <v>9</v>
      </c>
      <c r="B189" s="31" t="s">
        <v>85</v>
      </c>
      <c r="C189" s="22" t="s">
        <v>159</v>
      </c>
      <c r="D189" s="35">
        <v>44927</v>
      </c>
      <c r="E189" s="32">
        <v>48842917.18</v>
      </c>
    </row>
    <row r="190" spans="1:5" ht="18" customHeight="1" x14ac:dyDescent="0.35">
      <c r="A190" s="31" t="s">
        <v>9</v>
      </c>
      <c r="B190" s="31" t="s">
        <v>85</v>
      </c>
      <c r="C190" s="22" t="s">
        <v>160</v>
      </c>
      <c r="D190" s="35">
        <v>43617</v>
      </c>
      <c r="E190" s="32">
        <v>136327.72</v>
      </c>
    </row>
    <row r="191" spans="1:5" ht="18" customHeight="1" x14ac:dyDescent="0.35">
      <c r="A191" s="31" t="s">
        <v>9</v>
      </c>
      <c r="B191" s="31" t="s">
        <v>85</v>
      </c>
      <c r="C191" s="22" t="s">
        <v>160</v>
      </c>
      <c r="D191" s="35">
        <v>43647</v>
      </c>
      <c r="E191" s="32">
        <v>59041.8</v>
      </c>
    </row>
    <row r="192" spans="1:5" ht="18" customHeight="1" x14ac:dyDescent="0.35">
      <c r="A192" s="31" t="s">
        <v>9</v>
      </c>
      <c r="B192" s="31" t="s">
        <v>85</v>
      </c>
      <c r="C192" s="22" t="s">
        <v>160</v>
      </c>
      <c r="D192" s="35">
        <v>43709</v>
      </c>
      <c r="E192" s="32">
        <v>1467322.02</v>
      </c>
    </row>
    <row r="193" spans="1:5" ht="18" customHeight="1" x14ac:dyDescent="0.35">
      <c r="A193" s="31" t="s">
        <v>9</v>
      </c>
      <c r="B193" s="31" t="s">
        <v>85</v>
      </c>
      <c r="C193" s="22" t="s">
        <v>160</v>
      </c>
      <c r="D193" s="35">
        <v>43739</v>
      </c>
      <c r="E193" s="32">
        <v>2203980.9300000002</v>
      </c>
    </row>
    <row r="194" spans="1:5" ht="18" customHeight="1" x14ac:dyDescent="0.35">
      <c r="A194" s="31" t="s">
        <v>9</v>
      </c>
      <c r="B194" s="31" t="s">
        <v>85</v>
      </c>
      <c r="C194" s="22" t="s">
        <v>160</v>
      </c>
      <c r="D194" s="35">
        <v>43770</v>
      </c>
      <c r="E194" s="32">
        <v>8122029.7599999998</v>
      </c>
    </row>
    <row r="195" spans="1:5" ht="18" customHeight="1" x14ac:dyDescent="0.35">
      <c r="A195" s="31" t="s">
        <v>9</v>
      </c>
      <c r="B195" s="31" t="s">
        <v>85</v>
      </c>
      <c r="C195" s="22" t="s">
        <v>160</v>
      </c>
      <c r="D195" s="35">
        <v>43800</v>
      </c>
      <c r="E195" s="32">
        <v>7812101.9000000004</v>
      </c>
    </row>
    <row r="196" spans="1:5" ht="18" customHeight="1" x14ac:dyDescent="0.35">
      <c r="A196" s="31" t="s">
        <v>9</v>
      </c>
      <c r="B196" s="31" t="s">
        <v>85</v>
      </c>
      <c r="C196" s="22" t="s">
        <v>160</v>
      </c>
      <c r="D196" s="35">
        <v>43831</v>
      </c>
      <c r="E196" s="32">
        <v>3855087.62</v>
      </c>
    </row>
    <row r="197" spans="1:5" ht="18" customHeight="1" x14ac:dyDescent="0.35">
      <c r="A197" s="31" t="s">
        <v>9</v>
      </c>
      <c r="B197" s="31" t="s">
        <v>85</v>
      </c>
      <c r="C197" s="22" t="s">
        <v>160</v>
      </c>
      <c r="D197" s="35">
        <v>43862</v>
      </c>
      <c r="E197" s="32">
        <v>7158342.2300000004</v>
      </c>
    </row>
    <row r="198" spans="1:5" ht="18" customHeight="1" x14ac:dyDescent="0.35">
      <c r="A198" s="31" t="s">
        <v>9</v>
      </c>
      <c r="B198" s="31" t="s">
        <v>85</v>
      </c>
      <c r="C198" s="22" t="s">
        <v>160</v>
      </c>
      <c r="D198" s="35">
        <v>43891</v>
      </c>
      <c r="E198" s="32">
        <v>3291701.75</v>
      </c>
    </row>
    <row r="199" spans="1:5" ht="18" customHeight="1" x14ac:dyDescent="0.35">
      <c r="A199" s="31" t="s">
        <v>9</v>
      </c>
      <c r="B199" s="31" t="s">
        <v>85</v>
      </c>
      <c r="C199" s="22" t="s">
        <v>160</v>
      </c>
      <c r="D199" s="35">
        <v>43922</v>
      </c>
      <c r="E199" s="32">
        <v>3523010.01</v>
      </c>
    </row>
    <row r="200" spans="1:5" ht="18" customHeight="1" x14ac:dyDescent="0.35">
      <c r="A200" s="31" t="s">
        <v>9</v>
      </c>
      <c r="B200" s="31" t="s">
        <v>85</v>
      </c>
      <c r="C200" s="22" t="s">
        <v>160</v>
      </c>
      <c r="D200" s="35">
        <v>43952</v>
      </c>
      <c r="E200" s="32">
        <v>20706003.920000002</v>
      </c>
    </row>
    <row r="201" spans="1:5" ht="18" customHeight="1" x14ac:dyDescent="0.35">
      <c r="A201" s="31" t="s">
        <v>9</v>
      </c>
      <c r="B201" s="31" t="s">
        <v>85</v>
      </c>
      <c r="C201" s="22" t="s">
        <v>160</v>
      </c>
      <c r="D201" s="35">
        <v>43983</v>
      </c>
      <c r="E201" s="32">
        <v>1430735.43</v>
      </c>
    </row>
    <row r="202" spans="1:5" ht="18" customHeight="1" x14ac:dyDescent="0.35">
      <c r="A202" s="31" t="s">
        <v>9</v>
      </c>
      <c r="B202" s="31" t="s">
        <v>85</v>
      </c>
      <c r="C202" s="22" t="s">
        <v>160</v>
      </c>
      <c r="D202" s="35">
        <v>44013</v>
      </c>
      <c r="E202" s="32">
        <v>5369005.3200000003</v>
      </c>
    </row>
    <row r="203" spans="1:5" ht="18" customHeight="1" x14ac:dyDescent="0.35">
      <c r="A203" s="31" t="s">
        <v>9</v>
      </c>
      <c r="B203" s="31" t="s">
        <v>85</v>
      </c>
      <c r="C203" s="22" t="s">
        <v>160</v>
      </c>
      <c r="D203" s="35">
        <v>44044</v>
      </c>
      <c r="E203" s="32">
        <v>7404913.5</v>
      </c>
    </row>
    <row r="204" spans="1:5" ht="18" customHeight="1" x14ac:dyDescent="0.35">
      <c r="A204" s="31" t="s">
        <v>9</v>
      </c>
      <c r="B204" s="31" t="s">
        <v>85</v>
      </c>
      <c r="C204" s="22" t="s">
        <v>160</v>
      </c>
      <c r="D204" s="35">
        <v>44075</v>
      </c>
      <c r="E204" s="32">
        <v>13289632.4</v>
      </c>
    </row>
    <row r="205" spans="1:5" ht="18" customHeight="1" x14ac:dyDescent="0.35">
      <c r="A205" s="31" t="s">
        <v>9</v>
      </c>
      <c r="B205" s="31" t="s">
        <v>85</v>
      </c>
      <c r="C205" s="22" t="s">
        <v>160</v>
      </c>
      <c r="D205" s="35">
        <v>44105</v>
      </c>
      <c r="E205" s="32">
        <v>4554391.58</v>
      </c>
    </row>
    <row r="206" spans="1:5" ht="18" customHeight="1" x14ac:dyDescent="0.35">
      <c r="A206" s="31" t="s">
        <v>9</v>
      </c>
      <c r="B206" s="31" t="s">
        <v>85</v>
      </c>
      <c r="C206" s="22" t="s">
        <v>160</v>
      </c>
      <c r="D206" s="35">
        <v>44136</v>
      </c>
      <c r="E206" s="32">
        <v>1877924.95</v>
      </c>
    </row>
    <row r="207" spans="1:5" ht="18" customHeight="1" x14ac:dyDescent="0.35">
      <c r="A207" s="31" t="s">
        <v>9</v>
      </c>
      <c r="B207" s="31" t="s">
        <v>85</v>
      </c>
      <c r="C207" s="22" t="s">
        <v>160</v>
      </c>
      <c r="D207" s="35">
        <v>44166</v>
      </c>
      <c r="E207" s="32">
        <v>15372344.82</v>
      </c>
    </row>
    <row r="208" spans="1:5" ht="18" customHeight="1" x14ac:dyDescent="0.35">
      <c r="A208" s="31" t="s">
        <v>9</v>
      </c>
      <c r="B208" s="31" t="s">
        <v>85</v>
      </c>
      <c r="C208" s="22" t="s">
        <v>160</v>
      </c>
      <c r="D208" s="35">
        <v>44197</v>
      </c>
      <c r="E208" s="32">
        <v>3502288.55</v>
      </c>
    </row>
    <row r="209" spans="1:5" ht="18" customHeight="1" x14ac:dyDescent="0.35">
      <c r="A209" s="31" t="s">
        <v>9</v>
      </c>
      <c r="B209" s="31" t="s">
        <v>85</v>
      </c>
      <c r="C209" s="22" t="s">
        <v>160</v>
      </c>
      <c r="D209" s="35">
        <v>44228</v>
      </c>
      <c r="E209" s="32">
        <v>1220313.6599999999</v>
      </c>
    </row>
    <row r="210" spans="1:5" ht="18" customHeight="1" x14ac:dyDescent="0.35">
      <c r="A210" s="31" t="s">
        <v>9</v>
      </c>
      <c r="B210" s="31" t="s">
        <v>85</v>
      </c>
      <c r="C210" s="22" t="s">
        <v>160</v>
      </c>
      <c r="D210" s="35">
        <v>44256</v>
      </c>
      <c r="E210" s="32">
        <v>2705127.44</v>
      </c>
    </row>
    <row r="211" spans="1:5" ht="18" customHeight="1" x14ac:dyDescent="0.35">
      <c r="A211" s="31" t="s">
        <v>9</v>
      </c>
      <c r="B211" s="31" t="s">
        <v>85</v>
      </c>
      <c r="C211" s="22" t="s">
        <v>160</v>
      </c>
      <c r="D211" s="35">
        <v>44287</v>
      </c>
      <c r="E211" s="32">
        <v>13550322.710000001</v>
      </c>
    </row>
    <row r="212" spans="1:5" ht="18" customHeight="1" x14ac:dyDescent="0.35">
      <c r="A212" s="31" t="s">
        <v>9</v>
      </c>
      <c r="B212" s="31" t="s">
        <v>85</v>
      </c>
      <c r="C212" s="22" t="s">
        <v>160</v>
      </c>
      <c r="D212" s="35">
        <v>44317</v>
      </c>
      <c r="E212" s="32">
        <v>14433335.6</v>
      </c>
    </row>
    <row r="213" spans="1:5" ht="18" customHeight="1" x14ac:dyDescent="0.35">
      <c r="A213" s="31" t="s">
        <v>9</v>
      </c>
      <c r="B213" s="31" t="s">
        <v>85</v>
      </c>
      <c r="C213" s="22" t="s">
        <v>160</v>
      </c>
      <c r="D213" s="35">
        <v>44348</v>
      </c>
      <c r="E213" s="32">
        <v>14720131.380000001</v>
      </c>
    </row>
    <row r="214" spans="1:5" ht="18" customHeight="1" x14ac:dyDescent="0.35">
      <c r="A214" s="31" t="s">
        <v>9</v>
      </c>
      <c r="B214" s="31" t="s">
        <v>85</v>
      </c>
      <c r="C214" s="22" t="s">
        <v>160</v>
      </c>
      <c r="D214" s="35">
        <v>44378</v>
      </c>
      <c r="E214" s="32">
        <v>3858203.51</v>
      </c>
    </row>
    <row r="215" spans="1:5" ht="18" customHeight="1" x14ac:dyDescent="0.35">
      <c r="A215" s="31" t="s">
        <v>9</v>
      </c>
      <c r="B215" s="31" t="s">
        <v>85</v>
      </c>
      <c r="C215" s="22" t="s">
        <v>160</v>
      </c>
      <c r="D215" s="35">
        <v>44409</v>
      </c>
      <c r="E215" s="32">
        <v>4850708.33</v>
      </c>
    </row>
    <row r="216" spans="1:5" ht="18" customHeight="1" x14ac:dyDescent="0.35">
      <c r="A216" s="31" t="s">
        <v>9</v>
      </c>
      <c r="B216" s="31" t="s">
        <v>85</v>
      </c>
      <c r="C216" s="22" t="s">
        <v>160</v>
      </c>
      <c r="D216" s="35">
        <v>44440</v>
      </c>
      <c r="E216" s="32">
        <v>2452970.69</v>
      </c>
    </row>
    <row r="217" spans="1:5" ht="18" customHeight="1" x14ac:dyDescent="0.35">
      <c r="A217" s="31" t="s">
        <v>9</v>
      </c>
      <c r="B217" s="31" t="s">
        <v>85</v>
      </c>
      <c r="C217" s="22" t="s">
        <v>160</v>
      </c>
      <c r="D217" s="35">
        <v>44470</v>
      </c>
      <c r="E217" s="32">
        <v>6272217.1200000001</v>
      </c>
    </row>
    <row r="218" spans="1:5" ht="18" customHeight="1" x14ac:dyDescent="0.35">
      <c r="A218" s="31" t="s">
        <v>9</v>
      </c>
      <c r="B218" s="31" t="s">
        <v>85</v>
      </c>
      <c r="C218" s="22" t="s">
        <v>160</v>
      </c>
      <c r="D218" s="35">
        <v>44501</v>
      </c>
      <c r="E218" s="32">
        <v>3338774.77</v>
      </c>
    </row>
    <row r="219" spans="1:5" ht="18" customHeight="1" x14ac:dyDescent="0.35">
      <c r="A219" s="31" t="s">
        <v>9</v>
      </c>
      <c r="B219" s="31" t="s">
        <v>85</v>
      </c>
      <c r="C219" s="22" t="s">
        <v>160</v>
      </c>
      <c r="D219" s="35">
        <v>44531</v>
      </c>
      <c r="E219" s="32">
        <v>5434610.6600000001</v>
      </c>
    </row>
    <row r="220" spans="1:5" ht="18" customHeight="1" x14ac:dyDescent="0.35">
      <c r="A220" s="31" t="s">
        <v>9</v>
      </c>
      <c r="B220" s="31" t="s">
        <v>85</v>
      </c>
      <c r="C220" s="22" t="s">
        <v>160</v>
      </c>
      <c r="D220" s="35">
        <v>44562</v>
      </c>
      <c r="E220" s="32">
        <v>5555501.1799999997</v>
      </c>
    </row>
    <row r="221" spans="1:5" ht="18" customHeight="1" x14ac:dyDescent="0.35">
      <c r="A221" s="31" t="s">
        <v>9</v>
      </c>
      <c r="B221" s="31" t="s">
        <v>85</v>
      </c>
      <c r="C221" s="22" t="s">
        <v>160</v>
      </c>
      <c r="D221" s="35">
        <v>44593</v>
      </c>
      <c r="E221" s="32">
        <v>3252872.44</v>
      </c>
    </row>
    <row r="222" spans="1:5" ht="18" customHeight="1" x14ac:dyDescent="0.35">
      <c r="A222" s="31" t="s">
        <v>9</v>
      </c>
      <c r="B222" s="31" t="s">
        <v>85</v>
      </c>
      <c r="C222" s="22" t="s">
        <v>160</v>
      </c>
      <c r="D222" s="35">
        <v>44621</v>
      </c>
      <c r="E222" s="32">
        <v>5912215.0999999996</v>
      </c>
    </row>
    <row r="223" spans="1:5" ht="18" customHeight="1" x14ac:dyDescent="0.35">
      <c r="A223" s="31" t="s">
        <v>9</v>
      </c>
      <c r="B223" s="31" t="s">
        <v>85</v>
      </c>
      <c r="C223" s="22" t="s">
        <v>160</v>
      </c>
      <c r="D223" s="35">
        <v>44682</v>
      </c>
      <c r="E223" s="32">
        <v>1832402.11</v>
      </c>
    </row>
    <row r="224" spans="1:5" ht="18" customHeight="1" x14ac:dyDescent="0.35">
      <c r="A224" s="31" t="s">
        <v>9</v>
      </c>
      <c r="B224" s="31" t="s">
        <v>85</v>
      </c>
      <c r="C224" s="22" t="s">
        <v>160</v>
      </c>
      <c r="D224" s="35">
        <v>44743</v>
      </c>
      <c r="E224" s="32">
        <v>4363560.7</v>
      </c>
    </row>
    <row r="225" spans="1:5" ht="18" customHeight="1" x14ac:dyDescent="0.35">
      <c r="A225" s="31" t="s">
        <v>9</v>
      </c>
      <c r="B225" s="31" t="s">
        <v>85</v>
      </c>
      <c r="C225" s="22" t="s">
        <v>160</v>
      </c>
      <c r="D225" s="35">
        <v>44866</v>
      </c>
      <c r="E225" s="32">
        <v>50933831.969999999</v>
      </c>
    </row>
    <row r="226" spans="1:5" ht="18" customHeight="1" x14ac:dyDescent="0.35">
      <c r="A226" s="31" t="s">
        <v>9</v>
      </c>
      <c r="B226" s="31" t="s">
        <v>85</v>
      </c>
      <c r="C226" s="22" t="s">
        <v>160</v>
      </c>
      <c r="D226" s="35">
        <v>44927</v>
      </c>
      <c r="E226" s="32">
        <v>42580773.850000001</v>
      </c>
    </row>
    <row r="227" spans="1:5" ht="18" customHeight="1" x14ac:dyDescent="0.35">
      <c r="A227" s="31" t="s">
        <v>9</v>
      </c>
      <c r="B227" s="31" t="s">
        <v>85</v>
      </c>
      <c r="C227" s="22" t="s">
        <v>161</v>
      </c>
      <c r="D227" s="35">
        <v>44317</v>
      </c>
      <c r="E227" s="32">
        <v>6777579</v>
      </c>
    </row>
    <row r="228" spans="1:5" ht="18" customHeight="1" x14ac:dyDescent="0.35">
      <c r="A228" s="31" t="s">
        <v>9</v>
      </c>
      <c r="B228" s="31" t="s">
        <v>85</v>
      </c>
      <c r="C228" s="22" t="s">
        <v>161</v>
      </c>
      <c r="D228" s="35">
        <v>44378</v>
      </c>
      <c r="E228" s="32">
        <v>1170171</v>
      </c>
    </row>
    <row r="229" spans="1:5" ht="18" customHeight="1" x14ac:dyDescent="0.35">
      <c r="A229" s="31" t="s">
        <v>9</v>
      </c>
      <c r="B229" s="31" t="s">
        <v>85</v>
      </c>
      <c r="C229" s="22" t="s">
        <v>161</v>
      </c>
      <c r="D229" s="35">
        <v>44440</v>
      </c>
      <c r="E229" s="32">
        <v>1187233</v>
      </c>
    </row>
    <row r="230" spans="1:5" ht="18" customHeight="1" x14ac:dyDescent="0.35">
      <c r="A230" s="31" t="s">
        <v>9</v>
      </c>
      <c r="B230" s="31" t="s">
        <v>85</v>
      </c>
      <c r="C230" s="22" t="s">
        <v>161</v>
      </c>
      <c r="D230" s="35">
        <v>44531</v>
      </c>
      <c r="E230" s="32">
        <v>1187233</v>
      </c>
    </row>
    <row r="231" spans="1:5" ht="18" customHeight="1" x14ac:dyDescent="0.35">
      <c r="A231" s="31" t="s">
        <v>9</v>
      </c>
      <c r="B231" s="31" t="s">
        <v>85</v>
      </c>
      <c r="C231" s="22" t="s">
        <v>161</v>
      </c>
      <c r="D231" s="35">
        <v>44621</v>
      </c>
      <c r="E231" s="32">
        <v>3125619</v>
      </c>
    </row>
    <row r="232" spans="1:5" ht="18" customHeight="1" x14ac:dyDescent="0.35">
      <c r="A232" s="31" t="s">
        <v>9</v>
      </c>
      <c r="B232" s="31" t="s">
        <v>85</v>
      </c>
      <c r="C232" s="22" t="s">
        <v>161</v>
      </c>
      <c r="D232" s="35">
        <v>44927</v>
      </c>
      <c r="E232" s="32">
        <v>3239160</v>
      </c>
    </row>
    <row r="233" spans="1:5" ht="18" customHeight="1" x14ac:dyDescent="0.35">
      <c r="A233" s="31" t="s">
        <v>10</v>
      </c>
      <c r="B233" s="31" t="s">
        <v>74</v>
      </c>
      <c r="C233" s="22" t="s">
        <v>158</v>
      </c>
      <c r="D233" s="35">
        <v>42401</v>
      </c>
      <c r="E233" s="32">
        <v>118341.12</v>
      </c>
    </row>
    <row r="234" spans="1:5" ht="18" customHeight="1" x14ac:dyDescent="0.35">
      <c r="A234" s="31" t="s">
        <v>10</v>
      </c>
      <c r="B234" s="31" t="s">
        <v>74</v>
      </c>
      <c r="C234" s="22" t="s">
        <v>158</v>
      </c>
      <c r="D234" s="35">
        <v>42430</v>
      </c>
      <c r="E234" s="32">
        <v>345907.63</v>
      </c>
    </row>
    <row r="235" spans="1:5" ht="18" customHeight="1" x14ac:dyDescent="0.35">
      <c r="A235" s="31" t="s">
        <v>10</v>
      </c>
      <c r="B235" s="31" t="s">
        <v>74</v>
      </c>
      <c r="C235" s="22" t="s">
        <v>158</v>
      </c>
      <c r="D235" s="35">
        <v>42461</v>
      </c>
      <c r="E235" s="32">
        <v>622792.39</v>
      </c>
    </row>
    <row r="236" spans="1:5" ht="18" customHeight="1" x14ac:dyDescent="0.35">
      <c r="A236" s="31" t="s">
        <v>10</v>
      </c>
      <c r="B236" s="31" t="s">
        <v>74</v>
      </c>
      <c r="C236" s="22" t="s">
        <v>158</v>
      </c>
      <c r="D236" s="35">
        <v>42491</v>
      </c>
      <c r="E236" s="32">
        <v>550788.15</v>
      </c>
    </row>
    <row r="237" spans="1:5" ht="18" customHeight="1" x14ac:dyDescent="0.35">
      <c r="A237" s="31" t="s">
        <v>10</v>
      </c>
      <c r="B237" s="31" t="s">
        <v>74</v>
      </c>
      <c r="C237" s="22" t="s">
        <v>158</v>
      </c>
      <c r="D237" s="35">
        <v>42522</v>
      </c>
      <c r="E237" s="32">
        <v>949773.24</v>
      </c>
    </row>
    <row r="238" spans="1:5" ht="18" customHeight="1" x14ac:dyDescent="0.35">
      <c r="A238" s="31" t="s">
        <v>10</v>
      </c>
      <c r="B238" s="31" t="s">
        <v>74</v>
      </c>
      <c r="C238" s="22" t="s">
        <v>158</v>
      </c>
      <c r="D238" s="35">
        <v>42552</v>
      </c>
      <c r="E238" s="32">
        <v>2026826.58</v>
      </c>
    </row>
    <row r="239" spans="1:5" ht="18" customHeight="1" x14ac:dyDescent="0.35">
      <c r="A239" s="31" t="s">
        <v>10</v>
      </c>
      <c r="B239" s="31" t="s">
        <v>74</v>
      </c>
      <c r="C239" s="22" t="s">
        <v>158</v>
      </c>
      <c r="D239" s="35">
        <v>42583</v>
      </c>
      <c r="E239" s="32">
        <v>8630244.9100000001</v>
      </c>
    </row>
    <row r="240" spans="1:5" ht="18" customHeight="1" x14ac:dyDescent="0.35">
      <c r="A240" s="31" t="s">
        <v>10</v>
      </c>
      <c r="B240" s="31" t="s">
        <v>74</v>
      </c>
      <c r="C240" s="22" t="s">
        <v>158</v>
      </c>
      <c r="D240" s="35">
        <v>42614</v>
      </c>
      <c r="E240" s="32">
        <v>2435636.52</v>
      </c>
    </row>
    <row r="241" spans="1:5" ht="18" customHeight="1" x14ac:dyDescent="0.35">
      <c r="A241" s="31" t="s">
        <v>10</v>
      </c>
      <c r="B241" s="31" t="s">
        <v>74</v>
      </c>
      <c r="C241" s="22" t="s">
        <v>158</v>
      </c>
      <c r="D241" s="35">
        <v>42644</v>
      </c>
      <c r="E241" s="32">
        <v>351534.97</v>
      </c>
    </row>
    <row r="242" spans="1:5" ht="18" customHeight="1" x14ac:dyDescent="0.35">
      <c r="A242" s="31" t="s">
        <v>10</v>
      </c>
      <c r="B242" s="31" t="s">
        <v>74</v>
      </c>
      <c r="C242" s="22" t="s">
        <v>158</v>
      </c>
      <c r="D242" s="35">
        <v>42675</v>
      </c>
      <c r="E242" s="32">
        <v>4429382.5999999996</v>
      </c>
    </row>
    <row r="243" spans="1:5" ht="18" customHeight="1" x14ac:dyDescent="0.35">
      <c r="A243" s="31" t="s">
        <v>10</v>
      </c>
      <c r="B243" s="31" t="s">
        <v>74</v>
      </c>
      <c r="C243" s="22" t="s">
        <v>158</v>
      </c>
      <c r="D243" s="35">
        <v>42705</v>
      </c>
      <c r="E243" s="32">
        <v>4890775.7</v>
      </c>
    </row>
    <row r="244" spans="1:5" ht="18" customHeight="1" x14ac:dyDescent="0.35">
      <c r="A244" s="31" t="s">
        <v>10</v>
      </c>
      <c r="B244" s="31" t="s">
        <v>74</v>
      </c>
      <c r="C244" s="22" t="s">
        <v>158</v>
      </c>
      <c r="D244" s="35">
        <v>42736</v>
      </c>
      <c r="E244" s="32">
        <v>7998085.6600000001</v>
      </c>
    </row>
    <row r="245" spans="1:5" ht="18" customHeight="1" x14ac:dyDescent="0.35">
      <c r="A245" s="31" t="s">
        <v>10</v>
      </c>
      <c r="B245" s="31" t="s">
        <v>74</v>
      </c>
      <c r="C245" s="22" t="s">
        <v>158</v>
      </c>
      <c r="D245" s="35">
        <v>42767</v>
      </c>
      <c r="E245" s="32">
        <v>2437313.33</v>
      </c>
    </row>
    <row r="246" spans="1:5" ht="18" customHeight="1" x14ac:dyDescent="0.35">
      <c r="A246" s="31" t="s">
        <v>10</v>
      </c>
      <c r="B246" s="31" t="s">
        <v>74</v>
      </c>
      <c r="C246" s="22" t="s">
        <v>158</v>
      </c>
      <c r="D246" s="35">
        <v>42795</v>
      </c>
      <c r="E246" s="32">
        <v>7987058.2999999998</v>
      </c>
    </row>
    <row r="247" spans="1:5" ht="18" customHeight="1" x14ac:dyDescent="0.35">
      <c r="A247" s="31" t="s">
        <v>10</v>
      </c>
      <c r="B247" s="31" t="s">
        <v>74</v>
      </c>
      <c r="C247" s="22" t="s">
        <v>158</v>
      </c>
      <c r="D247" s="35">
        <v>42826</v>
      </c>
      <c r="E247" s="32">
        <v>9745653.1699999999</v>
      </c>
    </row>
    <row r="248" spans="1:5" ht="18" customHeight="1" x14ac:dyDescent="0.35">
      <c r="A248" s="31" t="s">
        <v>10</v>
      </c>
      <c r="B248" s="31" t="s">
        <v>74</v>
      </c>
      <c r="C248" s="22" t="s">
        <v>158</v>
      </c>
      <c r="D248" s="35">
        <v>42856</v>
      </c>
      <c r="E248" s="32">
        <v>12622557.1</v>
      </c>
    </row>
    <row r="249" spans="1:5" ht="18" customHeight="1" x14ac:dyDescent="0.35">
      <c r="A249" s="31" t="s">
        <v>10</v>
      </c>
      <c r="B249" s="31" t="s">
        <v>74</v>
      </c>
      <c r="C249" s="22" t="s">
        <v>158</v>
      </c>
      <c r="D249" s="35">
        <v>42887</v>
      </c>
      <c r="E249" s="32">
        <v>10080025.99</v>
      </c>
    </row>
    <row r="250" spans="1:5" ht="18" customHeight="1" x14ac:dyDescent="0.35">
      <c r="A250" s="31" t="s">
        <v>10</v>
      </c>
      <c r="B250" s="31" t="s">
        <v>74</v>
      </c>
      <c r="C250" s="22" t="s">
        <v>158</v>
      </c>
      <c r="D250" s="35">
        <v>42917</v>
      </c>
      <c r="E250" s="32">
        <v>10858526.789999999</v>
      </c>
    </row>
    <row r="251" spans="1:5" ht="18" customHeight="1" x14ac:dyDescent="0.35">
      <c r="A251" s="31" t="s">
        <v>10</v>
      </c>
      <c r="B251" s="31" t="s">
        <v>74</v>
      </c>
      <c r="C251" s="22" t="s">
        <v>158</v>
      </c>
      <c r="D251" s="35">
        <v>42948</v>
      </c>
      <c r="E251" s="32">
        <v>6673620.7699999996</v>
      </c>
    </row>
    <row r="252" spans="1:5" ht="18" customHeight="1" x14ac:dyDescent="0.35">
      <c r="A252" s="31" t="s">
        <v>10</v>
      </c>
      <c r="B252" s="31" t="s">
        <v>74</v>
      </c>
      <c r="C252" s="22" t="s">
        <v>158</v>
      </c>
      <c r="D252" s="35">
        <v>42979</v>
      </c>
      <c r="E252" s="32">
        <v>11633357.26</v>
      </c>
    </row>
    <row r="253" spans="1:5" ht="18" customHeight="1" x14ac:dyDescent="0.35">
      <c r="A253" s="31" t="s">
        <v>10</v>
      </c>
      <c r="B253" s="31" t="s">
        <v>74</v>
      </c>
      <c r="C253" s="22" t="s">
        <v>158</v>
      </c>
      <c r="D253" s="35">
        <v>43009</v>
      </c>
      <c r="E253" s="32">
        <v>4612124.55</v>
      </c>
    </row>
    <row r="254" spans="1:5" ht="18" customHeight="1" x14ac:dyDescent="0.35">
      <c r="A254" s="31" t="s">
        <v>10</v>
      </c>
      <c r="B254" s="31" t="s">
        <v>74</v>
      </c>
      <c r="C254" s="22" t="s">
        <v>158</v>
      </c>
      <c r="D254" s="35">
        <v>43040</v>
      </c>
      <c r="E254" s="32">
        <v>11496780.32</v>
      </c>
    </row>
    <row r="255" spans="1:5" ht="18" customHeight="1" x14ac:dyDescent="0.35">
      <c r="A255" s="31" t="s">
        <v>10</v>
      </c>
      <c r="B255" s="31" t="s">
        <v>74</v>
      </c>
      <c r="C255" s="22" t="s">
        <v>158</v>
      </c>
      <c r="D255" s="35">
        <v>43070</v>
      </c>
      <c r="E255" s="32">
        <v>13188883.439999999</v>
      </c>
    </row>
    <row r="256" spans="1:5" ht="18" customHeight="1" x14ac:dyDescent="0.35">
      <c r="A256" s="31" t="s">
        <v>10</v>
      </c>
      <c r="B256" s="31" t="s">
        <v>74</v>
      </c>
      <c r="C256" s="22" t="s">
        <v>158</v>
      </c>
      <c r="D256" s="35">
        <v>43101</v>
      </c>
      <c r="E256" s="32">
        <v>1093118.53</v>
      </c>
    </row>
    <row r="257" spans="1:5" ht="18" customHeight="1" x14ac:dyDescent="0.35">
      <c r="A257" s="31" t="s">
        <v>10</v>
      </c>
      <c r="B257" s="31" t="s">
        <v>74</v>
      </c>
      <c r="C257" s="22" t="s">
        <v>158</v>
      </c>
      <c r="D257" s="35">
        <v>43132</v>
      </c>
      <c r="E257" s="32">
        <v>1388544.96</v>
      </c>
    </row>
    <row r="258" spans="1:5" ht="18" customHeight="1" x14ac:dyDescent="0.35">
      <c r="A258" s="31" t="s">
        <v>10</v>
      </c>
      <c r="B258" s="31" t="s">
        <v>74</v>
      </c>
      <c r="C258" s="22" t="s">
        <v>158</v>
      </c>
      <c r="D258" s="35">
        <v>43160</v>
      </c>
      <c r="E258" s="32">
        <v>705208.53</v>
      </c>
    </row>
    <row r="259" spans="1:5" ht="18" customHeight="1" x14ac:dyDescent="0.35">
      <c r="A259" s="31" t="s">
        <v>10</v>
      </c>
      <c r="B259" s="31" t="s">
        <v>74</v>
      </c>
      <c r="C259" s="22" t="s">
        <v>158</v>
      </c>
      <c r="D259" s="35">
        <v>43191</v>
      </c>
      <c r="E259" s="32">
        <v>1593389.35</v>
      </c>
    </row>
    <row r="260" spans="1:5" ht="18" customHeight="1" x14ac:dyDescent="0.35">
      <c r="A260" s="31" t="s">
        <v>10</v>
      </c>
      <c r="B260" s="31" t="s">
        <v>74</v>
      </c>
      <c r="C260" s="22" t="s">
        <v>158</v>
      </c>
      <c r="D260" s="35">
        <v>43221</v>
      </c>
      <c r="E260" s="32">
        <v>1105407.57</v>
      </c>
    </row>
    <row r="261" spans="1:5" ht="18" customHeight="1" x14ac:dyDescent="0.35">
      <c r="A261" s="31" t="s">
        <v>10</v>
      </c>
      <c r="B261" s="31" t="s">
        <v>74</v>
      </c>
      <c r="C261" s="22" t="s">
        <v>158</v>
      </c>
      <c r="D261" s="35">
        <v>43252</v>
      </c>
      <c r="E261" s="32">
        <v>118285.1</v>
      </c>
    </row>
    <row r="262" spans="1:5" ht="18" customHeight="1" x14ac:dyDescent="0.35">
      <c r="A262" s="31" t="s">
        <v>10</v>
      </c>
      <c r="B262" s="31" t="s">
        <v>74</v>
      </c>
      <c r="C262" s="22" t="s">
        <v>159</v>
      </c>
      <c r="D262" s="35">
        <v>43252</v>
      </c>
      <c r="E262" s="32">
        <v>1188243.18</v>
      </c>
    </row>
    <row r="263" spans="1:5" ht="18" customHeight="1" x14ac:dyDescent="0.35">
      <c r="A263" s="31" t="s">
        <v>10</v>
      </c>
      <c r="B263" s="31" t="s">
        <v>74</v>
      </c>
      <c r="C263" s="22" t="s">
        <v>159</v>
      </c>
      <c r="D263" s="35">
        <v>43282</v>
      </c>
      <c r="E263" s="32">
        <v>5070488.54</v>
      </c>
    </row>
    <row r="264" spans="1:5" ht="18" customHeight="1" x14ac:dyDescent="0.35">
      <c r="A264" s="31" t="s">
        <v>10</v>
      </c>
      <c r="B264" s="31" t="s">
        <v>74</v>
      </c>
      <c r="C264" s="22" t="s">
        <v>159</v>
      </c>
      <c r="D264" s="35">
        <v>43313</v>
      </c>
      <c r="E264" s="32">
        <v>6124666.4800000004</v>
      </c>
    </row>
    <row r="265" spans="1:5" ht="18" customHeight="1" x14ac:dyDescent="0.35">
      <c r="A265" s="31" t="s">
        <v>10</v>
      </c>
      <c r="B265" s="31" t="s">
        <v>74</v>
      </c>
      <c r="C265" s="22" t="s">
        <v>159</v>
      </c>
      <c r="D265" s="35">
        <v>43344</v>
      </c>
      <c r="E265" s="32">
        <v>9047958.0500000007</v>
      </c>
    </row>
    <row r="266" spans="1:5" ht="18" customHeight="1" x14ac:dyDescent="0.35">
      <c r="A266" s="31" t="s">
        <v>10</v>
      </c>
      <c r="B266" s="31" t="s">
        <v>74</v>
      </c>
      <c r="C266" s="22" t="s">
        <v>159</v>
      </c>
      <c r="D266" s="35">
        <v>43374</v>
      </c>
      <c r="E266" s="32">
        <v>62137102.810000002</v>
      </c>
    </row>
    <row r="267" spans="1:5" ht="18" customHeight="1" x14ac:dyDescent="0.35">
      <c r="A267" s="31" t="s">
        <v>10</v>
      </c>
      <c r="B267" s="31" t="s">
        <v>74</v>
      </c>
      <c r="C267" s="22" t="s">
        <v>159</v>
      </c>
      <c r="D267" s="35">
        <v>43405</v>
      </c>
      <c r="E267" s="32">
        <v>24276794.460000001</v>
      </c>
    </row>
    <row r="268" spans="1:5" ht="18" customHeight="1" x14ac:dyDescent="0.35">
      <c r="A268" s="31" t="s">
        <v>10</v>
      </c>
      <c r="B268" s="31" t="s">
        <v>74</v>
      </c>
      <c r="C268" s="22" t="s">
        <v>159</v>
      </c>
      <c r="D268" s="35">
        <v>43435</v>
      </c>
      <c r="E268" s="32">
        <v>20787476.800000001</v>
      </c>
    </row>
    <row r="269" spans="1:5" ht="18" customHeight="1" x14ac:dyDescent="0.35">
      <c r="A269" s="31" t="s">
        <v>10</v>
      </c>
      <c r="B269" s="31" t="s">
        <v>74</v>
      </c>
      <c r="C269" s="22" t="s">
        <v>159</v>
      </c>
      <c r="D269" s="35">
        <v>43466</v>
      </c>
      <c r="E269" s="32">
        <v>618488.56000000006</v>
      </c>
    </row>
    <row r="270" spans="1:5" ht="18" customHeight="1" x14ac:dyDescent="0.35">
      <c r="A270" s="31" t="s">
        <v>10</v>
      </c>
      <c r="B270" s="31" t="s">
        <v>74</v>
      </c>
      <c r="C270" s="22" t="s">
        <v>159</v>
      </c>
      <c r="D270" s="35">
        <v>43497</v>
      </c>
      <c r="E270" s="32">
        <v>12558380.710000001</v>
      </c>
    </row>
    <row r="271" spans="1:5" ht="18" customHeight="1" x14ac:dyDescent="0.35">
      <c r="A271" s="31" t="s">
        <v>10</v>
      </c>
      <c r="B271" s="31" t="s">
        <v>74</v>
      </c>
      <c r="C271" s="22" t="s">
        <v>159</v>
      </c>
      <c r="D271" s="35">
        <v>43525</v>
      </c>
      <c r="E271" s="32">
        <v>37083623.390000001</v>
      </c>
    </row>
    <row r="272" spans="1:5" ht="18" customHeight="1" x14ac:dyDescent="0.35">
      <c r="A272" s="31" t="s">
        <v>10</v>
      </c>
      <c r="B272" s="31" t="s">
        <v>74</v>
      </c>
      <c r="C272" s="22" t="s">
        <v>159</v>
      </c>
      <c r="D272" s="35">
        <v>43556</v>
      </c>
      <c r="E272" s="32">
        <v>10678747.039999999</v>
      </c>
    </row>
    <row r="273" spans="1:5" ht="18" customHeight="1" x14ac:dyDescent="0.35">
      <c r="A273" s="31" t="s">
        <v>10</v>
      </c>
      <c r="B273" s="31" t="s">
        <v>74</v>
      </c>
      <c r="C273" s="22" t="s">
        <v>159</v>
      </c>
      <c r="D273" s="35">
        <v>43586</v>
      </c>
      <c r="E273" s="32">
        <v>17224173.010000002</v>
      </c>
    </row>
    <row r="274" spans="1:5" ht="18" customHeight="1" x14ac:dyDescent="0.35">
      <c r="A274" s="31" t="s">
        <v>10</v>
      </c>
      <c r="B274" s="31" t="s">
        <v>74</v>
      </c>
      <c r="C274" s="22" t="s">
        <v>159</v>
      </c>
      <c r="D274" s="35">
        <v>43617</v>
      </c>
      <c r="E274" s="32">
        <v>27529925.629999999</v>
      </c>
    </row>
    <row r="275" spans="1:5" ht="18" customHeight="1" x14ac:dyDescent="0.35">
      <c r="A275" s="31" t="s">
        <v>10</v>
      </c>
      <c r="B275" s="31" t="s">
        <v>74</v>
      </c>
      <c r="C275" s="22" t="s">
        <v>159</v>
      </c>
      <c r="D275" s="35">
        <v>43647</v>
      </c>
      <c r="E275" s="32">
        <v>48655758.369999997</v>
      </c>
    </row>
    <row r="276" spans="1:5" ht="18" customHeight="1" x14ac:dyDescent="0.35">
      <c r="A276" s="31" t="s">
        <v>10</v>
      </c>
      <c r="B276" s="31" t="s">
        <v>74</v>
      </c>
      <c r="C276" s="22" t="s">
        <v>159</v>
      </c>
      <c r="D276" s="35">
        <v>43678</v>
      </c>
      <c r="E276" s="32">
        <v>78820656.349999994</v>
      </c>
    </row>
    <row r="277" spans="1:5" ht="18" customHeight="1" x14ac:dyDescent="0.35">
      <c r="A277" s="31" t="s">
        <v>10</v>
      </c>
      <c r="B277" s="31" t="s">
        <v>74</v>
      </c>
      <c r="C277" s="22" t="s">
        <v>159</v>
      </c>
      <c r="D277" s="35">
        <v>43709</v>
      </c>
      <c r="E277" s="32">
        <v>50962779.329999998</v>
      </c>
    </row>
    <row r="278" spans="1:5" ht="18" customHeight="1" x14ac:dyDescent="0.35">
      <c r="A278" s="31" t="s">
        <v>10</v>
      </c>
      <c r="B278" s="31" t="s">
        <v>74</v>
      </c>
      <c r="C278" s="22" t="s">
        <v>159</v>
      </c>
      <c r="D278" s="35">
        <v>43739</v>
      </c>
      <c r="E278" s="32">
        <v>67042414.039999999</v>
      </c>
    </row>
    <row r="279" spans="1:5" ht="18" customHeight="1" x14ac:dyDescent="0.35">
      <c r="A279" s="31" t="s">
        <v>10</v>
      </c>
      <c r="B279" s="31" t="s">
        <v>74</v>
      </c>
      <c r="C279" s="22" t="s">
        <v>159</v>
      </c>
      <c r="D279" s="35">
        <v>43770</v>
      </c>
      <c r="E279" s="32">
        <v>31210431.969999999</v>
      </c>
    </row>
    <row r="280" spans="1:5" ht="18" customHeight="1" x14ac:dyDescent="0.35">
      <c r="A280" s="31" t="s">
        <v>10</v>
      </c>
      <c r="B280" s="31" t="s">
        <v>74</v>
      </c>
      <c r="C280" s="22" t="s">
        <v>159</v>
      </c>
      <c r="D280" s="35">
        <v>43800</v>
      </c>
      <c r="E280" s="32">
        <v>62556870.600000001</v>
      </c>
    </row>
    <row r="281" spans="1:5" ht="18" customHeight="1" x14ac:dyDescent="0.35">
      <c r="A281" s="31" t="s">
        <v>10</v>
      </c>
      <c r="B281" s="31" t="s">
        <v>74</v>
      </c>
      <c r="C281" s="22" t="s">
        <v>159</v>
      </c>
      <c r="D281" s="35">
        <v>43831</v>
      </c>
      <c r="E281" s="32">
        <v>19223286.350000001</v>
      </c>
    </row>
    <row r="282" spans="1:5" ht="18" customHeight="1" x14ac:dyDescent="0.35">
      <c r="A282" s="31" t="s">
        <v>10</v>
      </c>
      <c r="B282" s="31" t="s">
        <v>74</v>
      </c>
      <c r="C282" s="22" t="s">
        <v>159</v>
      </c>
      <c r="D282" s="35">
        <v>43862</v>
      </c>
      <c r="E282" s="32">
        <v>41414803.359999999</v>
      </c>
    </row>
    <row r="283" spans="1:5" ht="18" customHeight="1" x14ac:dyDescent="0.35">
      <c r="A283" s="31" t="s">
        <v>10</v>
      </c>
      <c r="B283" s="31" t="s">
        <v>74</v>
      </c>
      <c r="C283" s="22" t="s">
        <v>159</v>
      </c>
      <c r="D283" s="35">
        <v>43891</v>
      </c>
      <c r="E283" s="32">
        <v>26006603.960000001</v>
      </c>
    </row>
    <row r="284" spans="1:5" ht="18" customHeight="1" x14ac:dyDescent="0.35">
      <c r="A284" s="31" t="s">
        <v>10</v>
      </c>
      <c r="B284" s="31" t="s">
        <v>74</v>
      </c>
      <c r="C284" s="22" t="s">
        <v>159</v>
      </c>
      <c r="D284" s="35">
        <v>43922</v>
      </c>
      <c r="E284" s="32">
        <v>73207297.459999993</v>
      </c>
    </row>
    <row r="285" spans="1:5" ht="18" customHeight="1" x14ac:dyDescent="0.35">
      <c r="A285" s="31" t="s">
        <v>10</v>
      </c>
      <c r="B285" s="31" t="s">
        <v>74</v>
      </c>
      <c r="C285" s="22" t="s">
        <v>159</v>
      </c>
      <c r="D285" s="35">
        <v>43952</v>
      </c>
      <c r="E285" s="32">
        <v>26737141.100000001</v>
      </c>
    </row>
    <row r="286" spans="1:5" ht="18" customHeight="1" x14ac:dyDescent="0.35">
      <c r="A286" s="31" t="s">
        <v>10</v>
      </c>
      <c r="B286" s="31" t="s">
        <v>74</v>
      </c>
      <c r="C286" s="22" t="s">
        <v>159</v>
      </c>
      <c r="D286" s="35">
        <v>43983</v>
      </c>
      <c r="E286" s="32">
        <v>55241865.520000003</v>
      </c>
    </row>
    <row r="287" spans="1:5" ht="18" customHeight="1" x14ac:dyDescent="0.35">
      <c r="A287" s="31" t="s">
        <v>10</v>
      </c>
      <c r="B287" s="31" t="s">
        <v>74</v>
      </c>
      <c r="C287" s="22" t="s">
        <v>159</v>
      </c>
      <c r="D287" s="35">
        <v>44013</v>
      </c>
      <c r="E287" s="32">
        <v>55793781.649999999</v>
      </c>
    </row>
    <row r="288" spans="1:5" ht="18" customHeight="1" x14ac:dyDescent="0.35">
      <c r="A288" s="31" t="s">
        <v>10</v>
      </c>
      <c r="B288" s="31" t="s">
        <v>74</v>
      </c>
      <c r="C288" s="22" t="s">
        <v>159</v>
      </c>
      <c r="D288" s="35">
        <v>44044</v>
      </c>
      <c r="E288" s="32">
        <v>10660093.390000001</v>
      </c>
    </row>
    <row r="289" spans="1:5" ht="18" customHeight="1" x14ac:dyDescent="0.35">
      <c r="A289" s="31" t="s">
        <v>10</v>
      </c>
      <c r="B289" s="31" t="s">
        <v>74</v>
      </c>
      <c r="C289" s="22" t="s">
        <v>159</v>
      </c>
      <c r="D289" s="35">
        <v>44075</v>
      </c>
      <c r="E289" s="32">
        <v>33202135.800000001</v>
      </c>
    </row>
    <row r="290" spans="1:5" ht="18" customHeight="1" x14ac:dyDescent="0.35">
      <c r="A290" s="31" t="s">
        <v>10</v>
      </c>
      <c r="B290" s="31" t="s">
        <v>74</v>
      </c>
      <c r="C290" s="22" t="s">
        <v>159</v>
      </c>
      <c r="D290" s="35">
        <v>44105</v>
      </c>
      <c r="E290" s="32">
        <v>42413971.259999998</v>
      </c>
    </row>
    <row r="291" spans="1:5" ht="18" customHeight="1" x14ac:dyDescent="0.35">
      <c r="A291" s="31" t="s">
        <v>10</v>
      </c>
      <c r="B291" s="31" t="s">
        <v>74</v>
      </c>
      <c r="C291" s="22" t="s">
        <v>159</v>
      </c>
      <c r="D291" s="35">
        <v>44136</v>
      </c>
      <c r="E291" s="32">
        <v>28649300.170000002</v>
      </c>
    </row>
    <row r="292" spans="1:5" ht="18" customHeight="1" x14ac:dyDescent="0.35">
      <c r="A292" s="31" t="s">
        <v>10</v>
      </c>
      <c r="B292" s="31" t="s">
        <v>74</v>
      </c>
      <c r="C292" s="22" t="s">
        <v>159</v>
      </c>
      <c r="D292" s="35">
        <v>44166</v>
      </c>
      <c r="E292" s="32">
        <v>30404162.350000001</v>
      </c>
    </row>
    <row r="293" spans="1:5" ht="18" customHeight="1" x14ac:dyDescent="0.35">
      <c r="A293" s="31" t="s">
        <v>10</v>
      </c>
      <c r="B293" s="31" t="s">
        <v>74</v>
      </c>
      <c r="C293" s="22" t="s">
        <v>159</v>
      </c>
      <c r="D293" s="35">
        <v>44197</v>
      </c>
      <c r="E293" s="32">
        <v>18716418.719999999</v>
      </c>
    </row>
    <row r="294" spans="1:5" ht="18" customHeight="1" x14ac:dyDescent="0.35">
      <c r="A294" s="31" t="s">
        <v>10</v>
      </c>
      <c r="B294" s="31" t="s">
        <v>74</v>
      </c>
      <c r="C294" s="22" t="s">
        <v>159</v>
      </c>
      <c r="D294" s="35">
        <v>44228</v>
      </c>
      <c r="E294" s="32">
        <v>13157079.810000001</v>
      </c>
    </row>
    <row r="295" spans="1:5" ht="18" customHeight="1" x14ac:dyDescent="0.35">
      <c r="A295" s="31" t="s">
        <v>10</v>
      </c>
      <c r="B295" s="31" t="s">
        <v>74</v>
      </c>
      <c r="C295" s="22" t="s">
        <v>159</v>
      </c>
      <c r="D295" s="35">
        <v>44256</v>
      </c>
      <c r="E295" s="32">
        <v>16945500.359999999</v>
      </c>
    </row>
    <row r="296" spans="1:5" ht="18" customHeight="1" x14ac:dyDescent="0.35">
      <c r="A296" s="31" t="s">
        <v>10</v>
      </c>
      <c r="B296" s="31" t="s">
        <v>74</v>
      </c>
      <c r="C296" s="22" t="s">
        <v>159</v>
      </c>
      <c r="D296" s="35">
        <v>44287</v>
      </c>
      <c r="E296" s="32">
        <v>20351424.760000002</v>
      </c>
    </row>
    <row r="297" spans="1:5" ht="18" customHeight="1" x14ac:dyDescent="0.35">
      <c r="A297" s="31" t="s">
        <v>10</v>
      </c>
      <c r="B297" s="31" t="s">
        <v>74</v>
      </c>
      <c r="C297" s="22" t="s">
        <v>159</v>
      </c>
      <c r="D297" s="35">
        <v>44317</v>
      </c>
      <c r="E297" s="32">
        <v>15571166.689999999</v>
      </c>
    </row>
    <row r="298" spans="1:5" ht="18" customHeight="1" x14ac:dyDescent="0.35">
      <c r="A298" s="31" t="s">
        <v>10</v>
      </c>
      <c r="B298" s="31" t="s">
        <v>74</v>
      </c>
      <c r="C298" s="22" t="s">
        <v>159</v>
      </c>
      <c r="D298" s="35">
        <v>44348</v>
      </c>
      <c r="E298" s="32">
        <v>14707053.93</v>
      </c>
    </row>
    <row r="299" spans="1:5" ht="18" customHeight="1" x14ac:dyDescent="0.35">
      <c r="A299" s="31" t="s">
        <v>10</v>
      </c>
      <c r="B299" s="31" t="s">
        <v>74</v>
      </c>
      <c r="C299" s="22" t="s">
        <v>159</v>
      </c>
      <c r="D299" s="35">
        <v>44378</v>
      </c>
      <c r="E299" s="32">
        <v>20528734.899999999</v>
      </c>
    </row>
    <row r="300" spans="1:5" ht="18" customHeight="1" x14ac:dyDescent="0.35">
      <c r="A300" s="31" t="s">
        <v>10</v>
      </c>
      <c r="B300" s="31" t="s">
        <v>74</v>
      </c>
      <c r="C300" s="22" t="s">
        <v>159</v>
      </c>
      <c r="D300" s="35">
        <v>44409</v>
      </c>
      <c r="E300" s="32">
        <v>12143537.289999999</v>
      </c>
    </row>
    <row r="301" spans="1:5" ht="18" customHeight="1" x14ac:dyDescent="0.35">
      <c r="A301" s="31" t="s">
        <v>10</v>
      </c>
      <c r="B301" s="31" t="s">
        <v>74</v>
      </c>
      <c r="C301" s="22" t="s">
        <v>159</v>
      </c>
      <c r="D301" s="35">
        <v>44440</v>
      </c>
      <c r="E301" s="32">
        <v>16763705.710000001</v>
      </c>
    </row>
    <row r="302" spans="1:5" ht="18" customHeight="1" x14ac:dyDescent="0.35">
      <c r="A302" s="31" t="s">
        <v>10</v>
      </c>
      <c r="B302" s="31" t="s">
        <v>74</v>
      </c>
      <c r="C302" s="22" t="s">
        <v>159</v>
      </c>
      <c r="D302" s="35">
        <v>44470</v>
      </c>
      <c r="E302" s="32">
        <v>16405621.66</v>
      </c>
    </row>
    <row r="303" spans="1:5" ht="18" customHeight="1" x14ac:dyDescent="0.35">
      <c r="A303" s="31" t="s">
        <v>10</v>
      </c>
      <c r="B303" s="31" t="s">
        <v>74</v>
      </c>
      <c r="C303" s="22" t="s">
        <v>159</v>
      </c>
      <c r="D303" s="35">
        <v>44501</v>
      </c>
      <c r="E303" s="32">
        <v>9797902.2799999993</v>
      </c>
    </row>
    <row r="304" spans="1:5" ht="18" customHeight="1" x14ac:dyDescent="0.35">
      <c r="A304" s="31" t="s">
        <v>10</v>
      </c>
      <c r="B304" s="31" t="s">
        <v>74</v>
      </c>
      <c r="C304" s="22" t="s">
        <v>159</v>
      </c>
      <c r="D304" s="35">
        <v>44531</v>
      </c>
      <c r="E304" s="32">
        <v>30789065.329999998</v>
      </c>
    </row>
    <row r="305" spans="1:5" ht="18" customHeight="1" x14ac:dyDescent="0.35">
      <c r="A305" s="31" t="s">
        <v>10</v>
      </c>
      <c r="B305" s="31" t="s">
        <v>74</v>
      </c>
      <c r="C305" s="22" t="s">
        <v>159</v>
      </c>
      <c r="D305" s="35">
        <v>44562</v>
      </c>
      <c r="E305" s="32">
        <v>5510909.8399999999</v>
      </c>
    </row>
    <row r="306" spans="1:5" ht="18" customHeight="1" x14ac:dyDescent="0.35">
      <c r="A306" s="31" t="s">
        <v>10</v>
      </c>
      <c r="B306" s="31" t="s">
        <v>74</v>
      </c>
      <c r="C306" s="22" t="s">
        <v>159</v>
      </c>
      <c r="D306" s="35">
        <v>44593</v>
      </c>
      <c r="E306" s="32">
        <v>1713999.01</v>
      </c>
    </row>
    <row r="307" spans="1:5" ht="18" customHeight="1" x14ac:dyDescent="0.35">
      <c r="A307" s="31" t="s">
        <v>10</v>
      </c>
      <c r="B307" s="31" t="s">
        <v>74</v>
      </c>
      <c r="C307" s="22" t="s">
        <v>159</v>
      </c>
      <c r="D307" s="35">
        <v>44621</v>
      </c>
      <c r="E307" s="32">
        <v>4666707.45</v>
      </c>
    </row>
    <row r="308" spans="1:5" ht="18" customHeight="1" x14ac:dyDescent="0.35">
      <c r="A308" s="31" t="s">
        <v>10</v>
      </c>
      <c r="B308" s="31" t="s">
        <v>74</v>
      </c>
      <c r="C308" s="22" t="s">
        <v>159</v>
      </c>
      <c r="D308" s="35">
        <v>44652</v>
      </c>
      <c r="E308" s="32">
        <v>14896085.939999999</v>
      </c>
    </row>
    <row r="309" spans="1:5" ht="18" customHeight="1" x14ac:dyDescent="0.35">
      <c r="A309" s="31" t="s">
        <v>10</v>
      </c>
      <c r="B309" s="31" t="s">
        <v>74</v>
      </c>
      <c r="C309" s="22" t="s">
        <v>159</v>
      </c>
      <c r="D309" s="35">
        <v>44682</v>
      </c>
      <c r="E309" s="32">
        <v>341575.93</v>
      </c>
    </row>
    <row r="310" spans="1:5" ht="18" customHeight="1" x14ac:dyDescent="0.35">
      <c r="A310" s="31" t="s">
        <v>10</v>
      </c>
      <c r="B310" s="31" t="s">
        <v>74</v>
      </c>
      <c r="C310" s="22" t="s">
        <v>159</v>
      </c>
      <c r="D310" s="35">
        <v>44713</v>
      </c>
      <c r="E310" s="32">
        <v>3655106.76</v>
      </c>
    </row>
    <row r="311" spans="1:5" ht="18" customHeight="1" x14ac:dyDescent="0.35">
      <c r="A311" s="31" t="s">
        <v>10</v>
      </c>
      <c r="B311" s="31" t="s">
        <v>74</v>
      </c>
      <c r="C311" s="22" t="s">
        <v>159</v>
      </c>
      <c r="D311" s="35">
        <v>44743</v>
      </c>
      <c r="E311" s="32">
        <v>34923203.759999998</v>
      </c>
    </row>
    <row r="312" spans="1:5" ht="18" customHeight="1" x14ac:dyDescent="0.35">
      <c r="A312" s="31" t="s">
        <v>10</v>
      </c>
      <c r="B312" s="31" t="s">
        <v>74</v>
      </c>
      <c r="C312" s="22" t="s">
        <v>159</v>
      </c>
      <c r="D312" s="35">
        <v>44805</v>
      </c>
      <c r="E312" s="32">
        <v>36980209.020000003</v>
      </c>
    </row>
    <row r="313" spans="1:5" ht="18" customHeight="1" x14ac:dyDescent="0.35">
      <c r="A313" s="31" t="s">
        <v>10</v>
      </c>
      <c r="B313" s="31" t="s">
        <v>74</v>
      </c>
      <c r="C313" s="22" t="s">
        <v>159</v>
      </c>
      <c r="D313" s="35">
        <v>44835</v>
      </c>
      <c r="E313" s="32">
        <v>9158272.9199999999</v>
      </c>
    </row>
    <row r="314" spans="1:5" ht="18" customHeight="1" x14ac:dyDescent="0.35">
      <c r="A314" s="31" t="s">
        <v>10</v>
      </c>
      <c r="B314" s="31" t="s">
        <v>74</v>
      </c>
      <c r="C314" s="22" t="s">
        <v>159</v>
      </c>
      <c r="D314" s="35">
        <v>44866</v>
      </c>
      <c r="E314" s="32">
        <v>17521827.530000001</v>
      </c>
    </row>
    <row r="315" spans="1:5" ht="18" customHeight="1" x14ac:dyDescent="0.35">
      <c r="A315" s="31" t="s">
        <v>10</v>
      </c>
      <c r="B315" s="31" t="s">
        <v>74</v>
      </c>
      <c r="C315" s="22" t="s">
        <v>159</v>
      </c>
      <c r="D315" s="35">
        <v>44896</v>
      </c>
      <c r="E315" s="32">
        <v>13255053.34</v>
      </c>
    </row>
    <row r="316" spans="1:5" ht="18" customHeight="1" x14ac:dyDescent="0.35">
      <c r="A316" s="31" t="s">
        <v>10</v>
      </c>
      <c r="B316" s="31" t="s">
        <v>74</v>
      </c>
      <c r="C316" s="22" t="s">
        <v>159</v>
      </c>
      <c r="D316" s="35">
        <v>44927</v>
      </c>
      <c r="E316" s="32">
        <v>13398264.880000001</v>
      </c>
    </row>
    <row r="317" spans="1:5" ht="18" customHeight="1" x14ac:dyDescent="0.35">
      <c r="A317" s="31" t="s">
        <v>10</v>
      </c>
      <c r="B317" s="31" t="s">
        <v>74</v>
      </c>
      <c r="C317" s="22" t="s">
        <v>160</v>
      </c>
      <c r="D317" s="35">
        <v>43891</v>
      </c>
      <c r="E317" s="32">
        <v>187414</v>
      </c>
    </row>
    <row r="318" spans="1:5" ht="18" customHeight="1" x14ac:dyDescent="0.35">
      <c r="A318" s="31" t="s">
        <v>10</v>
      </c>
      <c r="B318" s="31" t="s">
        <v>74</v>
      </c>
      <c r="C318" s="22" t="s">
        <v>160</v>
      </c>
      <c r="D318" s="35">
        <v>43922</v>
      </c>
      <c r="E318" s="32">
        <v>1931532.4</v>
      </c>
    </row>
    <row r="319" spans="1:5" ht="18" customHeight="1" x14ac:dyDescent="0.35">
      <c r="A319" s="31" t="s">
        <v>10</v>
      </c>
      <c r="B319" s="31" t="s">
        <v>74</v>
      </c>
      <c r="C319" s="22" t="s">
        <v>160</v>
      </c>
      <c r="D319" s="35">
        <v>43952</v>
      </c>
      <c r="E319" s="32">
        <v>830239.25</v>
      </c>
    </row>
    <row r="320" spans="1:5" ht="18" customHeight="1" x14ac:dyDescent="0.35">
      <c r="A320" s="31" t="s">
        <v>10</v>
      </c>
      <c r="B320" s="31" t="s">
        <v>74</v>
      </c>
      <c r="C320" s="22" t="s">
        <v>160</v>
      </c>
      <c r="D320" s="35">
        <v>44013</v>
      </c>
      <c r="E320" s="32">
        <v>2174004.33</v>
      </c>
    </row>
    <row r="321" spans="1:5" ht="18" customHeight="1" x14ac:dyDescent="0.35">
      <c r="A321" s="31" t="s">
        <v>10</v>
      </c>
      <c r="B321" s="31" t="s">
        <v>74</v>
      </c>
      <c r="C321" s="22" t="s">
        <v>160</v>
      </c>
      <c r="D321" s="35">
        <v>44044</v>
      </c>
      <c r="E321" s="32">
        <v>1917219.01</v>
      </c>
    </row>
    <row r="322" spans="1:5" ht="18" customHeight="1" x14ac:dyDescent="0.35">
      <c r="A322" s="31" t="s">
        <v>10</v>
      </c>
      <c r="B322" s="31" t="s">
        <v>74</v>
      </c>
      <c r="C322" s="22" t="s">
        <v>160</v>
      </c>
      <c r="D322" s="35">
        <v>44075</v>
      </c>
      <c r="E322" s="32">
        <v>898818.14</v>
      </c>
    </row>
    <row r="323" spans="1:5" ht="18" customHeight="1" x14ac:dyDescent="0.35">
      <c r="A323" s="31" t="s">
        <v>10</v>
      </c>
      <c r="B323" s="31" t="s">
        <v>74</v>
      </c>
      <c r="C323" s="22" t="s">
        <v>160</v>
      </c>
      <c r="D323" s="35">
        <v>44105</v>
      </c>
      <c r="E323" s="32">
        <v>4792289</v>
      </c>
    </row>
    <row r="324" spans="1:5" ht="18" customHeight="1" x14ac:dyDescent="0.35">
      <c r="A324" s="31" t="s">
        <v>10</v>
      </c>
      <c r="B324" s="31" t="s">
        <v>74</v>
      </c>
      <c r="C324" s="22" t="s">
        <v>160</v>
      </c>
      <c r="D324" s="35">
        <v>44136</v>
      </c>
      <c r="E324" s="32">
        <v>1656882.9</v>
      </c>
    </row>
    <row r="325" spans="1:5" ht="18" customHeight="1" x14ac:dyDescent="0.35">
      <c r="A325" s="31" t="s">
        <v>10</v>
      </c>
      <c r="B325" s="31" t="s">
        <v>74</v>
      </c>
      <c r="C325" s="22" t="s">
        <v>160</v>
      </c>
      <c r="D325" s="35">
        <v>44166</v>
      </c>
      <c r="E325" s="32">
        <v>2051602.58</v>
      </c>
    </row>
    <row r="326" spans="1:5" ht="18" customHeight="1" x14ac:dyDescent="0.35">
      <c r="A326" s="31" t="s">
        <v>10</v>
      </c>
      <c r="B326" s="31" t="s">
        <v>74</v>
      </c>
      <c r="C326" s="22" t="s">
        <v>160</v>
      </c>
      <c r="D326" s="35">
        <v>44197</v>
      </c>
      <c r="E326" s="32">
        <v>2189324.75</v>
      </c>
    </row>
    <row r="327" spans="1:5" ht="18" customHeight="1" x14ac:dyDescent="0.35">
      <c r="A327" s="31" t="s">
        <v>10</v>
      </c>
      <c r="B327" s="31" t="s">
        <v>74</v>
      </c>
      <c r="C327" s="22" t="s">
        <v>160</v>
      </c>
      <c r="D327" s="35">
        <v>44228</v>
      </c>
      <c r="E327" s="32">
        <v>1386646.87</v>
      </c>
    </row>
    <row r="328" spans="1:5" ht="18" customHeight="1" x14ac:dyDescent="0.35">
      <c r="A328" s="31" t="s">
        <v>10</v>
      </c>
      <c r="B328" s="31" t="s">
        <v>74</v>
      </c>
      <c r="C328" s="22" t="s">
        <v>160</v>
      </c>
      <c r="D328" s="35">
        <v>44256</v>
      </c>
      <c r="E328" s="32">
        <v>1358905.42</v>
      </c>
    </row>
    <row r="329" spans="1:5" ht="18" customHeight="1" x14ac:dyDescent="0.35">
      <c r="A329" s="31" t="s">
        <v>10</v>
      </c>
      <c r="B329" s="31" t="s">
        <v>74</v>
      </c>
      <c r="C329" s="22" t="s">
        <v>160</v>
      </c>
      <c r="D329" s="35">
        <v>44287</v>
      </c>
      <c r="E329" s="32">
        <v>1821661.86</v>
      </c>
    </row>
    <row r="330" spans="1:5" ht="18" customHeight="1" x14ac:dyDescent="0.35">
      <c r="A330" s="31" t="s">
        <v>10</v>
      </c>
      <c r="B330" s="31" t="s">
        <v>74</v>
      </c>
      <c r="C330" s="22" t="s">
        <v>160</v>
      </c>
      <c r="D330" s="35">
        <v>44317</v>
      </c>
      <c r="E330" s="32">
        <v>1701005.38</v>
      </c>
    </row>
    <row r="331" spans="1:5" ht="18" customHeight="1" x14ac:dyDescent="0.35">
      <c r="A331" s="31" t="s">
        <v>10</v>
      </c>
      <c r="B331" s="31" t="s">
        <v>74</v>
      </c>
      <c r="C331" s="22" t="s">
        <v>160</v>
      </c>
      <c r="D331" s="35">
        <v>44348</v>
      </c>
      <c r="E331" s="32">
        <v>2119107.89</v>
      </c>
    </row>
    <row r="332" spans="1:5" ht="18" customHeight="1" x14ac:dyDescent="0.35">
      <c r="A332" s="31" t="s">
        <v>10</v>
      </c>
      <c r="B332" s="31" t="s">
        <v>74</v>
      </c>
      <c r="C332" s="22" t="s">
        <v>160</v>
      </c>
      <c r="D332" s="35">
        <v>44378</v>
      </c>
      <c r="E332" s="32">
        <v>2537491.15</v>
      </c>
    </row>
    <row r="333" spans="1:5" ht="18" customHeight="1" x14ac:dyDescent="0.35">
      <c r="A333" s="31" t="s">
        <v>10</v>
      </c>
      <c r="B333" s="31" t="s">
        <v>74</v>
      </c>
      <c r="C333" s="22" t="s">
        <v>160</v>
      </c>
      <c r="D333" s="35">
        <v>44409</v>
      </c>
      <c r="E333" s="32">
        <v>2759205.64</v>
      </c>
    </row>
    <row r="334" spans="1:5" ht="18" customHeight="1" x14ac:dyDescent="0.35">
      <c r="A334" s="31" t="s">
        <v>10</v>
      </c>
      <c r="B334" s="31" t="s">
        <v>74</v>
      </c>
      <c r="C334" s="22" t="s">
        <v>160</v>
      </c>
      <c r="D334" s="35">
        <v>44440</v>
      </c>
      <c r="E334" s="32">
        <v>2083914.84</v>
      </c>
    </row>
    <row r="335" spans="1:5" ht="18" customHeight="1" x14ac:dyDescent="0.35">
      <c r="A335" s="31" t="s">
        <v>10</v>
      </c>
      <c r="B335" s="31" t="s">
        <v>74</v>
      </c>
      <c r="C335" s="22" t="s">
        <v>160</v>
      </c>
      <c r="D335" s="35">
        <v>44562</v>
      </c>
      <c r="E335" s="32">
        <v>254582.6</v>
      </c>
    </row>
    <row r="336" spans="1:5" ht="18" customHeight="1" x14ac:dyDescent="0.35">
      <c r="A336" s="31" t="s">
        <v>10</v>
      </c>
      <c r="B336" s="31" t="s">
        <v>74</v>
      </c>
      <c r="C336" s="22" t="s">
        <v>160</v>
      </c>
      <c r="D336" s="35">
        <v>44593</v>
      </c>
      <c r="E336" s="32">
        <v>616374.41</v>
      </c>
    </row>
    <row r="337" spans="1:5" ht="18" customHeight="1" x14ac:dyDescent="0.35">
      <c r="A337" s="31" t="s">
        <v>10</v>
      </c>
      <c r="B337" s="31" t="s">
        <v>74</v>
      </c>
      <c r="C337" s="22" t="s">
        <v>160</v>
      </c>
      <c r="D337" s="35">
        <v>44621</v>
      </c>
      <c r="E337" s="32">
        <v>718691.39</v>
      </c>
    </row>
    <row r="338" spans="1:5" ht="18" customHeight="1" x14ac:dyDescent="0.35">
      <c r="A338" s="31" t="s">
        <v>10</v>
      </c>
      <c r="B338" s="31" t="s">
        <v>74</v>
      </c>
      <c r="C338" s="22" t="s">
        <v>160</v>
      </c>
      <c r="D338" s="35">
        <v>44652</v>
      </c>
      <c r="E338" s="32">
        <v>1436356.12</v>
      </c>
    </row>
    <row r="339" spans="1:5" ht="18" customHeight="1" x14ac:dyDescent="0.35">
      <c r="A339" s="31" t="s">
        <v>10</v>
      </c>
      <c r="B339" s="31" t="s">
        <v>74</v>
      </c>
      <c r="C339" s="22" t="s">
        <v>160</v>
      </c>
      <c r="D339" s="35">
        <v>44713</v>
      </c>
      <c r="E339" s="32">
        <v>109140.94</v>
      </c>
    </row>
    <row r="340" spans="1:5" ht="18" customHeight="1" x14ac:dyDescent="0.35">
      <c r="A340" s="31" t="s">
        <v>10</v>
      </c>
      <c r="B340" s="31" t="s">
        <v>74</v>
      </c>
      <c r="C340" s="22" t="s">
        <v>160</v>
      </c>
      <c r="D340" s="35">
        <v>44743</v>
      </c>
      <c r="E340" s="32">
        <v>6728358.1299999999</v>
      </c>
    </row>
    <row r="341" spans="1:5" ht="18" customHeight="1" x14ac:dyDescent="0.35">
      <c r="A341" s="31" t="s">
        <v>10</v>
      </c>
      <c r="B341" s="31" t="s">
        <v>74</v>
      </c>
      <c r="C341" s="22" t="s">
        <v>160</v>
      </c>
      <c r="D341" s="35">
        <v>44805</v>
      </c>
      <c r="E341" s="32">
        <v>4570885.57</v>
      </c>
    </row>
    <row r="342" spans="1:5" ht="18" customHeight="1" x14ac:dyDescent="0.35">
      <c r="A342" s="31" t="s">
        <v>10</v>
      </c>
      <c r="B342" s="31" t="s">
        <v>74</v>
      </c>
      <c r="C342" s="22" t="s">
        <v>160</v>
      </c>
      <c r="D342" s="35">
        <v>44835</v>
      </c>
      <c r="E342" s="32">
        <v>3782915.45</v>
      </c>
    </row>
    <row r="343" spans="1:5" ht="18" customHeight="1" x14ac:dyDescent="0.35">
      <c r="A343" s="31" t="s">
        <v>10</v>
      </c>
      <c r="B343" s="31" t="s">
        <v>74</v>
      </c>
      <c r="C343" s="22" t="s">
        <v>160</v>
      </c>
      <c r="D343" s="35">
        <v>44866</v>
      </c>
      <c r="E343" s="32">
        <v>2248851.6</v>
      </c>
    </row>
    <row r="344" spans="1:5" ht="18" customHeight="1" x14ac:dyDescent="0.35">
      <c r="A344" s="31" t="s">
        <v>10</v>
      </c>
      <c r="B344" s="31" t="s">
        <v>74</v>
      </c>
      <c r="C344" s="22" t="s">
        <v>160</v>
      </c>
      <c r="D344" s="35">
        <v>44896</v>
      </c>
      <c r="E344" s="32">
        <v>3269591.08</v>
      </c>
    </row>
    <row r="345" spans="1:5" ht="18" customHeight="1" x14ac:dyDescent="0.35">
      <c r="A345" s="31" t="s">
        <v>10</v>
      </c>
      <c r="B345" s="31" t="s">
        <v>74</v>
      </c>
      <c r="C345" s="22" t="s">
        <v>160</v>
      </c>
      <c r="D345" s="35">
        <v>44927</v>
      </c>
      <c r="E345" s="32">
        <v>9320648.6199999992</v>
      </c>
    </row>
    <row r="346" spans="1:5" ht="18" customHeight="1" x14ac:dyDescent="0.35">
      <c r="A346" s="31" t="s">
        <v>10</v>
      </c>
      <c r="B346" s="31" t="s">
        <v>74</v>
      </c>
      <c r="C346" s="22" t="s">
        <v>161</v>
      </c>
      <c r="D346" s="35">
        <v>44044</v>
      </c>
      <c r="E346" s="32">
        <v>160511</v>
      </c>
    </row>
    <row r="347" spans="1:5" ht="18" customHeight="1" x14ac:dyDescent="0.35">
      <c r="A347" s="31" t="s">
        <v>10</v>
      </c>
      <c r="B347" s="31" t="s">
        <v>74</v>
      </c>
      <c r="C347" s="22" t="s">
        <v>161</v>
      </c>
      <c r="D347" s="35">
        <v>44166</v>
      </c>
      <c r="E347" s="32">
        <v>135666</v>
      </c>
    </row>
    <row r="348" spans="1:5" ht="18" customHeight="1" x14ac:dyDescent="0.35">
      <c r="A348" s="31" t="s">
        <v>10</v>
      </c>
      <c r="B348" s="31" t="s">
        <v>74</v>
      </c>
      <c r="C348" s="22" t="s">
        <v>161</v>
      </c>
      <c r="D348" s="35">
        <v>44287</v>
      </c>
      <c r="E348" s="32">
        <v>499981</v>
      </c>
    </row>
    <row r="349" spans="1:5" ht="18" customHeight="1" x14ac:dyDescent="0.35">
      <c r="A349" s="31" t="s">
        <v>10</v>
      </c>
      <c r="B349" s="31" t="s">
        <v>74</v>
      </c>
      <c r="C349" s="22" t="s">
        <v>161</v>
      </c>
      <c r="D349" s="35">
        <v>44348</v>
      </c>
      <c r="E349" s="32">
        <v>499981</v>
      </c>
    </row>
    <row r="350" spans="1:5" ht="18" customHeight="1" x14ac:dyDescent="0.35">
      <c r="A350" s="31" t="s">
        <v>10</v>
      </c>
      <c r="B350" s="31" t="s">
        <v>74</v>
      </c>
      <c r="C350" s="22" t="s">
        <v>161</v>
      </c>
      <c r="D350" s="35">
        <v>44440</v>
      </c>
      <c r="E350" s="32">
        <v>499981</v>
      </c>
    </row>
    <row r="351" spans="1:5" ht="18" customHeight="1" x14ac:dyDescent="0.35">
      <c r="A351" s="31" t="s">
        <v>10</v>
      </c>
      <c r="B351" s="31" t="s">
        <v>74</v>
      </c>
      <c r="C351" s="22" t="s">
        <v>161</v>
      </c>
      <c r="D351" s="35">
        <v>44621</v>
      </c>
      <c r="E351" s="32">
        <v>1623479.1</v>
      </c>
    </row>
    <row r="352" spans="1:5" ht="18" customHeight="1" x14ac:dyDescent="0.35">
      <c r="A352" s="31" t="s">
        <v>10</v>
      </c>
      <c r="B352" s="31" t="s">
        <v>74</v>
      </c>
      <c r="C352" s="22" t="s">
        <v>161</v>
      </c>
      <c r="D352" s="35">
        <v>44713</v>
      </c>
      <c r="E352" s="32">
        <v>1623479</v>
      </c>
    </row>
    <row r="353" spans="1:5" ht="18" customHeight="1" x14ac:dyDescent="0.35">
      <c r="A353" s="31" t="s">
        <v>10</v>
      </c>
      <c r="B353" s="31" t="s">
        <v>74</v>
      </c>
      <c r="C353" s="22" t="s">
        <v>161</v>
      </c>
      <c r="D353" s="35">
        <v>44805</v>
      </c>
      <c r="E353" s="32">
        <v>1191914</v>
      </c>
    </row>
    <row r="354" spans="1:5" ht="18" customHeight="1" x14ac:dyDescent="0.35">
      <c r="A354" s="31" t="s">
        <v>10</v>
      </c>
      <c r="B354" s="31" t="s">
        <v>74</v>
      </c>
      <c r="C354" s="22" t="s">
        <v>161</v>
      </c>
      <c r="D354" s="35">
        <v>44896</v>
      </c>
      <c r="E354" s="32">
        <v>1191914</v>
      </c>
    </row>
    <row r="355" spans="1:5" ht="18" customHeight="1" x14ac:dyDescent="0.35">
      <c r="A355" s="31" t="s">
        <v>11</v>
      </c>
      <c r="B355" s="31" t="s">
        <v>137</v>
      </c>
      <c r="C355" s="22" t="s">
        <v>158</v>
      </c>
      <c r="D355" s="35">
        <v>42430</v>
      </c>
      <c r="E355" s="32">
        <v>45783.69</v>
      </c>
    </row>
    <row r="356" spans="1:5" ht="18" customHeight="1" x14ac:dyDescent="0.35">
      <c r="A356" s="31" t="s">
        <v>11</v>
      </c>
      <c r="B356" s="31" t="s">
        <v>137</v>
      </c>
      <c r="C356" s="22" t="s">
        <v>158</v>
      </c>
      <c r="D356" s="35">
        <v>42461</v>
      </c>
      <c r="E356" s="32">
        <v>128162.91</v>
      </c>
    </row>
    <row r="357" spans="1:5" ht="18" customHeight="1" x14ac:dyDescent="0.35">
      <c r="A357" s="31" t="s">
        <v>11</v>
      </c>
      <c r="B357" s="31" t="s">
        <v>137</v>
      </c>
      <c r="C357" s="22" t="s">
        <v>158</v>
      </c>
      <c r="D357" s="35">
        <v>42491</v>
      </c>
      <c r="E357" s="32">
        <v>144690.21</v>
      </c>
    </row>
    <row r="358" spans="1:5" ht="18" customHeight="1" x14ac:dyDescent="0.35">
      <c r="A358" s="31" t="s">
        <v>11</v>
      </c>
      <c r="B358" s="31" t="s">
        <v>137</v>
      </c>
      <c r="C358" s="22" t="s">
        <v>158</v>
      </c>
      <c r="D358" s="35">
        <v>42522</v>
      </c>
      <c r="E358" s="32">
        <v>405472.62</v>
      </c>
    </row>
    <row r="359" spans="1:5" ht="18" customHeight="1" x14ac:dyDescent="0.35">
      <c r="A359" s="31" t="s">
        <v>11</v>
      </c>
      <c r="B359" s="31" t="s">
        <v>137</v>
      </c>
      <c r="C359" s="22" t="s">
        <v>158</v>
      </c>
      <c r="D359" s="35">
        <v>42552</v>
      </c>
      <c r="E359" s="32">
        <v>130428.47</v>
      </c>
    </row>
    <row r="360" spans="1:5" ht="18" customHeight="1" x14ac:dyDescent="0.35">
      <c r="A360" s="31" t="s">
        <v>11</v>
      </c>
      <c r="B360" s="31" t="s">
        <v>137</v>
      </c>
      <c r="C360" s="22" t="s">
        <v>158</v>
      </c>
      <c r="D360" s="35">
        <v>42583</v>
      </c>
      <c r="E360" s="32">
        <v>171900.56</v>
      </c>
    </row>
    <row r="361" spans="1:5" ht="18" customHeight="1" x14ac:dyDescent="0.35">
      <c r="A361" s="31" t="s">
        <v>11</v>
      </c>
      <c r="B361" s="31" t="s">
        <v>137</v>
      </c>
      <c r="C361" s="22" t="s">
        <v>158</v>
      </c>
      <c r="D361" s="35">
        <v>42644</v>
      </c>
      <c r="E361" s="32">
        <v>390997.02</v>
      </c>
    </row>
    <row r="362" spans="1:5" ht="18" customHeight="1" x14ac:dyDescent="0.35">
      <c r="A362" s="31" t="s">
        <v>11</v>
      </c>
      <c r="B362" s="31" t="s">
        <v>137</v>
      </c>
      <c r="C362" s="22" t="s">
        <v>158</v>
      </c>
      <c r="D362" s="35">
        <v>42675</v>
      </c>
      <c r="E362" s="32">
        <v>791860.62</v>
      </c>
    </row>
    <row r="363" spans="1:5" ht="18" customHeight="1" x14ac:dyDescent="0.35">
      <c r="A363" s="31" t="s">
        <v>11</v>
      </c>
      <c r="B363" s="31" t="s">
        <v>137</v>
      </c>
      <c r="C363" s="22" t="s">
        <v>158</v>
      </c>
      <c r="D363" s="35">
        <v>42705</v>
      </c>
      <c r="E363" s="32">
        <v>6828072.5099999998</v>
      </c>
    </row>
    <row r="364" spans="1:5" ht="18" customHeight="1" x14ac:dyDescent="0.35">
      <c r="A364" s="31" t="s">
        <v>11</v>
      </c>
      <c r="B364" s="31" t="s">
        <v>137</v>
      </c>
      <c r="C364" s="22" t="s">
        <v>158</v>
      </c>
      <c r="D364" s="35">
        <v>42736</v>
      </c>
      <c r="E364" s="32">
        <v>3535213.75</v>
      </c>
    </row>
    <row r="365" spans="1:5" ht="18" customHeight="1" x14ac:dyDescent="0.35">
      <c r="A365" s="31" t="s">
        <v>11</v>
      </c>
      <c r="B365" s="31" t="s">
        <v>137</v>
      </c>
      <c r="C365" s="22" t="s">
        <v>158</v>
      </c>
      <c r="D365" s="35">
        <v>42767</v>
      </c>
      <c r="E365" s="32">
        <v>1116799.42</v>
      </c>
    </row>
    <row r="366" spans="1:5" ht="18" customHeight="1" x14ac:dyDescent="0.35">
      <c r="A366" s="31" t="s">
        <v>11</v>
      </c>
      <c r="B366" s="31" t="s">
        <v>137</v>
      </c>
      <c r="C366" s="22" t="s">
        <v>158</v>
      </c>
      <c r="D366" s="35">
        <v>42795</v>
      </c>
      <c r="E366" s="32">
        <v>4973993.6900000004</v>
      </c>
    </row>
    <row r="367" spans="1:5" ht="18" customHeight="1" x14ac:dyDescent="0.35">
      <c r="A367" s="31" t="s">
        <v>11</v>
      </c>
      <c r="B367" s="31" t="s">
        <v>137</v>
      </c>
      <c r="C367" s="22" t="s">
        <v>158</v>
      </c>
      <c r="D367" s="35">
        <v>42826</v>
      </c>
      <c r="E367" s="32">
        <v>8867117.8800000008</v>
      </c>
    </row>
    <row r="368" spans="1:5" ht="18" customHeight="1" x14ac:dyDescent="0.35">
      <c r="A368" s="31" t="s">
        <v>11</v>
      </c>
      <c r="B368" s="31" t="s">
        <v>137</v>
      </c>
      <c r="C368" s="22" t="s">
        <v>158</v>
      </c>
      <c r="D368" s="35">
        <v>42856</v>
      </c>
      <c r="E368" s="32">
        <v>13330105.539999999</v>
      </c>
    </row>
    <row r="369" spans="1:5" ht="18" customHeight="1" x14ac:dyDescent="0.35">
      <c r="A369" s="31" t="s">
        <v>11</v>
      </c>
      <c r="B369" s="31" t="s">
        <v>137</v>
      </c>
      <c r="C369" s="22" t="s">
        <v>158</v>
      </c>
      <c r="D369" s="35">
        <v>42887</v>
      </c>
      <c r="E369" s="32">
        <v>10654930.189999999</v>
      </c>
    </row>
    <row r="370" spans="1:5" ht="18" customHeight="1" x14ac:dyDescent="0.35">
      <c r="A370" s="31" t="s">
        <v>11</v>
      </c>
      <c r="B370" s="31" t="s">
        <v>137</v>
      </c>
      <c r="C370" s="22" t="s">
        <v>158</v>
      </c>
      <c r="D370" s="35">
        <v>42917</v>
      </c>
      <c r="E370" s="32">
        <v>8533392.75</v>
      </c>
    </row>
    <row r="371" spans="1:5" ht="18" customHeight="1" x14ac:dyDescent="0.35">
      <c r="A371" s="31" t="s">
        <v>11</v>
      </c>
      <c r="B371" s="31" t="s">
        <v>137</v>
      </c>
      <c r="C371" s="22" t="s">
        <v>158</v>
      </c>
      <c r="D371" s="35">
        <v>42948</v>
      </c>
      <c r="E371" s="32">
        <v>21585085.34</v>
      </c>
    </row>
    <row r="372" spans="1:5" ht="18" customHeight="1" x14ac:dyDescent="0.35">
      <c r="A372" s="31" t="s">
        <v>11</v>
      </c>
      <c r="B372" s="31" t="s">
        <v>137</v>
      </c>
      <c r="C372" s="22" t="s">
        <v>158</v>
      </c>
      <c r="D372" s="35">
        <v>42979</v>
      </c>
      <c r="E372" s="32">
        <v>15387631.529999999</v>
      </c>
    </row>
    <row r="373" spans="1:5" ht="18" customHeight="1" x14ac:dyDescent="0.35">
      <c r="A373" s="31" t="s">
        <v>11</v>
      </c>
      <c r="B373" s="31" t="s">
        <v>137</v>
      </c>
      <c r="C373" s="22" t="s">
        <v>158</v>
      </c>
      <c r="D373" s="35">
        <v>43009</v>
      </c>
      <c r="E373" s="32">
        <v>14573744.99</v>
      </c>
    </row>
    <row r="374" spans="1:5" ht="18" customHeight="1" x14ac:dyDescent="0.35">
      <c r="A374" s="31" t="s">
        <v>11</v>
      </c>
      <c r="B374" s="31" t="s">
        <v>137</v>
      </c>
      <c r="C374" s="22" t="s">
        <v>158</v>
      </c>
      <c r="D374" s="35">
        <v>43040</v>
      </c>
      <c r="E374" s="32">
        <v>15655356.75</v>
      </c>
    </row>
    <row r="375" spans="1:5" ht="18" customHeight="1" x14ac:dyDescent="0.35">
      <c r="A375" s="31" t="s">
        <v>11</v>
      </c>
      <c r="B375" s="31" t="s">
        <v>137</v>
      </c>
      <c r="C375" s="22" t="s">
        <v>158</v>
      </c>
      <c r="D375" s="35">
        <v>43070</v>
      </c>
      <c r="E375" s="32">
        <v>14223549.720000001</v>
      </c>
    </row>
    <row r="376" spans="1:5" ht="18" customHeight="1" x14ac:dyDescent="0.35">
      <c r="A376" s="31" t="s">
        <v>11</v>
      </c>
      <c r="B376" s="31" t="s">
        <v>137</v>
      </c>
      <c r="C376" s="22" t="s">
        <v>158</v>
      </c>
      <c r="D376" s="35">
        <v>43101</v>
      </c>
      <c r="E376" s="32">
        <v>4959016.91</v>
      </c>
    </row>
    <row r="377" spans="1:5" ht="18" customHeight="1" x14ac:dyDescent="0.35">
      <c r="A377" s="31" t="s">
        <v>11</v>
      </c>
      <c r="B377" s="31" t="s">
        <v>137</v>
      </c>
      <c r="C377" s="22" t="s">
        <v>158</v>
      </c>
      <c r="D377" s="35">
        <v>43132</v>
      </c>
      <c r="E377" s="32">
        <v>3909258.29</v>
      </c>
    </row>
    <row r="378" spans="1:5" ht="18" customHeight="1" x14ac:dyDescent="0.35">
      <c r="A378" s="31" t="s">
        <v>11</v>
      </c>
      <c r="B378" s="31" t="s">
        <v>137</v>
      </c>
      <c r="C378" s="22" t="s">
        <v>158</v>
      </c>
      <c r="D378" s="35">
        <v>43160</v>
      </c>
      <c r="E378" s="32">
        <v>17189414.199999999</v>
      </c>
    </row>
    <row r="379" spans="1:5" ht="18" customHeight="1" x14ac:dyDescent="0.35">
      <c r="A379" s="31" t="s">
        <v>11</v>
      </c>
      <c r="B379" s="31" t="s">
        <v>137</v>
      </c>
      <c r="C379" s="22" t="s">
        <v>158</v>
      </c>
      <c r="D379" s="35">
        <v>43191</v>
      </c>
      <c r="E379" s="32">
        <v>1856358.76</v>
      </c>
    </row>
    <row r="380" spans="1:5" ht="18" customHeight="1" x14ac:dyDescent="0.35">
      <c r="A380" s="31" t="s">
        <v>11</v>
      </c>
      <c r="B380" s="31" t="s">
        <v>137</v>
      </c>
      <c r="C380" s="22" t="s">
        <v>158</v>
      </c>
      <c r="D380" s="35">
        <v>43221</v>
      </c>
      <c r="E380" s="32">
        <v>1058052.29</v>
      </c>
    </row>
    <row r="381" spans="1:5" ht="18" customHeight="1" x14ac:dyDescent="0.35">
      <c r="A381" s="31" t="s">
        <v>11</v>
      </c>
      <c r="B381" s="31" t="s">
        <v>137</v>
      </c>
      <c r="C381" s="22" t="s">
        <v>158</v>
      </c>
      <c r="D381" s="35">
        <v>43252</v>
      </c>
      <c r="E381" s="32">
        <v>100656.84</v>
      </c>
    </row>
    <row r="382" spans="1:5" ht="18" customHeight="1" x14ac:dyDescent="0.35">
      <c r="A382" s="31" t="s">
        <v>11</v>
      </c>
      <c r="B382" s="31" t="s">
        <v>137</v>
      </c>
      <c r="C382" s="22" t="s">
        <v>158</v>
      </c>
      <c r="D382" s="35">
        <v>43282</v>
      </c>
      <c r="E382" s="32">
        <v>715937.48</v>
      </c>
    </row>
    <row r="383" spans="1:5" ht="18" customHeight="1" x14ac:dyDescent="0.35">
      <c r="A383" s="31" t="s">
        <v>11</v>
      </c>
      <c r="B383" s="31" t="s">
        <v>137</v>
      </c>
      <c r="C383" s="22" t="s">
        <v>159</v>
      </c>
      <c r="D383" s="35">
        <v>43101</v>
      </c>
      <c r="E383" s="32">
        <v>1169242.3500000001</v>
      </c>
    </row>
    <row r="384" spans="1:5" ht="18" customHeight="1" x14ac:dyDescent="0.35">
      <c r="A384" s="31" t="s">
        <v>11</v>
      </c>
      <c r="B384" s="31" t="s">
        <v>137</v>
      </c>
      <c r="C384" s="22" t="s">
        <v>159</v>
      </c>
      <c r="D384" s="35">
        <v>43132</v>
      </c>
      <c r="E384" s="32">
        <v>162469.17000000001</v>
      </c>
    </row>
    <row r="385" spans="1:5" ht="18" customHeight="1" x14ac:dyDescent="0.35">
      <c r="A385" s="31" t="s">
        <v>11</v>
      </c>
      <c r="B385" s="31" t="s">
        <v>137</v>
      </c>
      <c r="C385" s="22" t="s">
        <v>159</v>
      </c>
      <c r="D385" s="35">
        <v>43160</v>
      </c>
      <c r="E385" s="32">
        <v>220297.2</v>
      </c>
    </row>
    <row r="386" spans="1:5" ht="18" customHeight="1" x14ac:dyDescent="0.35">
      <c r="A386" s="31" t="s">
        <v>11</v>
      </c>
      <c r="B386" s="31" t="s">
        <v>137</v>
      </c>
      <c r="C386" s="22" t="s">
        <v>159</v>
      </c>
      <c r="D386" s="35">
        <v>43191</v>
      </c>
      <c r="E386" s="32">
        <v>1132120.23</v>
      </c>
    </row>
    <row r="387" spans="1:5" ht="18" customHeight="1" x14ac:dyDescent="0.35">
      <c r="A387" s="31" t="s">
        <v>11</v>
      </c>
      <c r="B387" s="31" t="s">
        <v>137</v>
      </c>
      <c r="C387" s="22" t="s">
        <v>159</v>
      </c>
      <c r="D387" s="35">
        <v>43221</v>
      </c>
      <c r="E387" s="32">
        <v>620071.21</v>
      </c>
    </row>
    <row r="388" spans="1:5" ht="18" customHeight="1" x14ac:dyDescent="0.35">
      <c r="A388" s="31" t="s">
        <v>11</v>
      </c>
      <c r="B388" s="31" t="s">
        <v>137</v>
      </c>
      <c r="C388" s="22" t="s">
        <v>159</v>
      </c>
      <c r="D388" s="35">
        <v>43252</v>
      </c>
      <c r="E388" s="32">
        <v>959859.74</v>
      </c>
    </row>
    <row r="389" spans="1:5" ht="18" customHeight="1" x14ac:dyDescent="0.35">
      <c r="A389" s="31" t="s">
        <v>11</v>
      </c>
      <c r="B389" s="31" t="s">
        <v>137</v>
      </c>
      <c r="C389" s="22" t="s">
        <v>159</v>
      </c>
      <c r="D389" s="35">
        <v>43282</v>
      </c>
      <c r="E389" s="32">
        <v>580426.27</v>
      </c>
    </row>
    <row r="390" spans="1:5" ht="18" customHeight="1" x14ac:dyDescent="0.35">
      <c r="A390" s="31" t="s">
        <v>11</v>
      </c>
      <c r="B390" s="31" t="s">
        <v>137</v>
      </c>
      <c r="C390" s="22" t="s">
        <v>159</v>
      </c>
      <c r="D390" s="35">
        <v>43313</v>
      </c>
      <c r="E390" s="32">
        <v>879553.75</v>
      </c>
    </row>
    <row r="391" spans="1:5" ht="18" customHeight="1" x14ac:dyDescent="0.35">
      <c r="A391" s="31" t="s">
        <v>11</v>
      </c>
      <c r="B391" s="31" t="s">
        <v>137</v>
      </c>
      <c r="C391" s="22" t="s">
        <v>159</v>
      </c>
      <c r="D391" s="35">
        <v>43344</v>
      </c>
      <c r="E391" s="32">
        <v>1337064</v>
      </c>
    </row>
    <row r="392" spans="1:5" ht="18" customHeight="1" x14ac:dyDescent="0.35">
      <c r="A392" s="31" t="s">
        <v>11</v>
      </c>
      <c r="B392" s="31" t="s">
        <v>137</v>
      </c>
      <c r="C392" s="22" t="s">
        <v>159</v>
      </c>
      <c r="D392" s="35">
        <v>43374</v>
      </c>
      <c r="E392" s="32">
        <v>1146265.04</v>
      </c>
    </row>
    <row r="393" spans="1:5" ht="18" customHeight="1" x14ac:dyDescent="0.35">
      <c r="A393" s="31" t="s">
        <v>11</v>
      </c>
      <c r="B393" s="31" t="s">
        <v>137</v>
      </c>
      <c r="C393" s="22" t="s">
        <v>159</v>
      </c>
      <c r="D393" s="35">
        <v>43405</v>
      </c>
      <c r="E393" s="32">
        <v>1660401.99</v>
      </c>
    </row>
    <row r="394" spans="1:5" ht="18" customHeight="1" x14ac:dyDescent="0.35">
      <c r="A394" s="31" t="s">
        <v>11</v>
      </c>
      <c r="B394" s="31" t="s">
        <v>137</v>
      </c>
      <c r="C394" s="22" t="s">
        <v>159</v>
      </c>
      <c r="D394" s="35">
        <v>43435</v>
      </c>
      <c r="E394" s="32">
        <v>1214447.32</v>
      </c>
    </row>
    <row r="395" spans="1:5" ht="18" customHeight="1" x14ac:dyDescent="0.35">
      <c r="A395" s="31" t="s">
        <v>11</v>
      </c>
      <c r="B395" s="31" t="s">
        <v>137</v>
      </c>
      <c r="C395" s="22" t="s">
        <v>159</v>
      </c>
      <c r="D395" s="35">
        <v>43466</v>
      </c>
      <c r="E395" s="32">
        <v>5849417.7599999998</v>
      </c>
    </row>
    <row r="396" spans="1:5" ht="18" customHeight="1" x14ac:dyDescent="0.35">
      <c r="A396" s="31" t="s">
        <v>11</v>
      </c>
      <c r="B396" s="31" t="s">
        <v>137</v>
      </c>
      <c r="C396" s="22" t="s">
        <v>159</v>
      </c>
      <c r="D396" s="35">
        <v>43497</v>
      </c>
      <c r="E396" s="32">
        <v>2348038.4500000002</v>
      </c>
    </row>
    <row r="397" spans="1:5" ht="18" customHeight="1" x14ac:dyDescent="0.35">
      <c r="A397" s="31" t="s">
        <v>11</v>
      </c>
      <c r="B397" s="31" t="s">
        <v>137</v>
      </c>
      <c r="C397" s="22" t="s">
        <v>159</v>
      </c>
      <c r="D397" s="35">
        <v>43525</v>
      </c>
      <c r="E397" s="32">
        <v>2769830.11</v>
      </c>
    </row>
    <row r="398" spans="1:5" ht="18" customHeight="1" x14ac:dyDescent="0.35">
      <c r="A398" s="31" t="s">
        <v>11</v>
      </c>
      <c r="B398" s="31" t="s">
        <v>137</v>
      </c>
      <c r="C398" s="22" t="s">
        <v>159</v>
      </c>
      <c r="D398" s="35">
        <v>43556</v>
      </c>
      <c r="E398" s="32">
        <v>1196992.98</v>
      </c>
    </row>
    <row r="399" spans="1:5" ht="18" customHeight="1" x14ac:dyDescent="0.35">
      <c r="A399" s="31" t="s">
        <v>11</v>
      </c>
      <c r="B399" s="31" t="s">
        <v>137</v>
      </c>
      <c r="C399" s="22" t="s">
        <v>159</v>
      </c>
      <c r="D399" s="35">
        <v>43586</v>
      </c>
      <c r="E399" s="32">
        <v>1960755.89</v>
      </c>
    </row>
    <row r="400" spans="1:5" ht="18" customHeight="1" x14ac:dyDescent="0.35">
      <c r="A400" s="31" t="s">
        <v>11</v>
      </c>
      <c r="B400" s="31" t="s">
        <v>137</v>
      </c>
      <c r="C400" s="22" t="s">
        <v>159</v>
      </c>
      <c r="D400" s="35">
        <v>43617</v>
      </c>
      <c r="E400" s="32">
        <v>5006740.8600000003</v>
      </c>
    </row>
    <row r="401" spans="1:5" ht="18" customHeight="1" x14ac:dyDescent="0.35">
      <c r="A401" s="31" t="s">
        <v>11</v>
      </c>
      <c r="B401" s="31" t="s">
        <v>137</v>
      </c>
      <c r="C401" s="22" t="s">
        <v>159</v>
      </c>
      <c r="D401" s="35">
        <v>43647</v>
      </c>
      <c r="E401" s="32">
        <v>2084545.81</v>
      </c>
    </row>
    <row r="402" spans="1:5" ht="18" customHeight="1" x14ac:dyDescent="0.35">
      <c r="A402" s="31" t="s">
        <v>11</v>
      </c>
      <c r="B402" s="31" t="s">
        <v>137</v>
      </c>
      <c r="C402" s="22" t="s">
        <v>159</v>
      </c>
      <c r="D402" s="35">
        <v>43678</v>
      </c>
      <c r="E402" s="32">
        <v>9790715.3000000007</v>
      </c>
    </row>
    <row r="403" spans="1:5" ht="18" customHeight="1" x14ac:dyDescent="0.35">
      <c r="A403" s="31" t="s">
        <v>11</v>
      </c>
      <c r="B403" s="31" t="s">
        <v>137</v>
      </c>
      <c r="C403" s="22" t="s">
        <v>159</v>
      </c>
      <c r="D403" s="35">
        <v>43709</v>
      </c>
      <c r="E403" s="32">
        <v>4473397.71</v>
      </c>
    </row>
    <row r="404" spans="1:5" ht="18" customHeight="1" x14ac:dyDescent="0.35">
      <c r="A404" s="31" t="s">
        <v>11</v>
      </c>
      <c r="B404" s="31" t="s">
        <v>137</v>
      </c>
      <c r="C404" s="22" t="s">
        <v>159</v>
      </c>
      <c r="D404" s="35">
        <v>43770</v>
      </c>
      <c r="E404" s="32">
        <v>24734349.629999999</v>
      </c>
    </row>
    <row r="405" spans="1:5" ht="18" customHeight="1" x14ac:dyDescent="0.35">
      <c r="A405" s="31" t="s">
        <v>11</v>
      </c>
      <c r="B405" s="31" t="s">
        <v>137</v>
      </c>
      <c r="C405" s="22" t="s">
        <v>159</v>
      </c>
      <c r="D405" s="35">
        <v>43800</v>
      </c>
      <c r="E405" s="32">
        <v>19080868.870000001</v>
      </c>
    </row>
    <row r="406" spans="1:5" ht="18" customHeight="1" x14ac:dyDescent="0.35">
      <c r="A406" s="31" t="s">
        <v>11</v>
      </c>
      <c r="B406" s="31" t="s">
        <v>137</v>
      </c>
      <c r="C406" s="22" t="s">
        <v>159</v>
      </c>
      <c r="D406" s="35">
        <v>43831</v>
      </c>
      <c r="E406" s="32">
        <v>9933823.1500000004</v>
      </c>
    </row>
    <row r="407" spans="1:5" ht="18" customHeight="1" x14ac:dyDescent="0.35">
      <c r="A407" s="31" t="s">
        <v>11</v>
      </c>
      <c r="B407" s="31" t="s">
        <v>137</v>
      </c>
      <c r="C407" s="22" t="s">
        <v>159</v>
      </c>
      <c r="D407" s="35">
        <v>43862</v>
      </c>
      <c r="E407" s="32">
        <v>27485690.960000001</v>
      </c>
    </row>
    <row r="408" spans="1:5" ht="18" customHeight="1" x14ac:dyDescent="0.35">
      <c r="A408" s="31" t="s">
        <v>11</v>
      </c>
      <c r="B408" s="31" t="s">
        <v>137</v>
      </c>
      <c r="C408" s="22" t="s">
        <v>159</v>
      </c>
      <c r="D408" s="35">
        <v>43891</v>
      </c>
      <c r="E408" s="32">
        <v>7883820.5800000001</v>
      </c>
    </row>
    <row r="409" spans="1:5" ht="18" customHeight="1" x14ac:dyDescent="0.35">
      <c r="A409" s="31" t="s">
        <v>11</v>
      </c>
      <c r="B409" s="31" t="s">
        <v>137</v>
      </c>
      <c r="C409" s="22" t="s">
        <v>159</v>
      </c>
      <c r="D409" s="35">
        <v>43922</v>
      </c>
      <c r="E409" s="32">
        <v>999031.58</v>
      </c>
    </row>
    <row r="410" spans="1:5" ht="18" customHeight="1" x14ac:dyDescent="0.35">
      <c r="A410" s="31" t="s">
        <v>11</v>
      </c>
      <c r="B410" s="31" t="s">
        <v>137</v>
      </c>
      <c r="C410" s="22" t="s">
        <v>159</v>
      </c>
      <c r="D410" s="35">
        <v>43952</v>
      </c>
      <c r="E410" s="32">
        <v>1655194.72</v>
      </c>
    </row>
    <row r="411" spans="1:5" ht="18" customHeight="1" x14ac:dyDescent="0.35">
      <c r="A411" s="31" t="s">
        <v>11</v>
      </c>
      <c r="B411" s="31" t="s">
        <v>137</v>
      </c>
      <c r="C411" s="22" t="s">
        <v>159</v>
      </c>
      <c r="D411" s="35">
        <v>43983</v>
      </c>
      <c r="E411" s="32">
        <v>1181952.6599999999</v>
      </c>
    </row>
    <row r="412" spans="1:5" ht="18" customHeight="1" x14ac:dyDescent="0.35">
      <c r="A412" s="31" t="s">
        <v>11</v>
      </c>
      <c r="B412" s="31" t="s">
        <v>137</v>
      </c>
      <c r="C412" s="22" t="s">
        <v>159</v>
      </c>
      <c r="D412" s="35">
        <v>44013</v>
      </c>
      <c r="E412" s="32">
        <v>213579512.38999999</v>
      </c>
    </row>
    <row r="413" spans="1:5" ht="18" customHeight="1" x14ac:dyDescent="0.35">
      <c r="A413" s="31" t="s">
        <v>11</v>
      </c>
      <c r="B413" s="31" t="s">
        <v>137</v>
      </c>
      <c r="C413" s="22" t="s">
        <v>159</v>
      </c>
      <c r="D413" s="35">
        <v>44044</v>
      </c>
      <c r="E413" s="32">
        <v>44212072.700000003</v>
      </c>
    </row>
    <row r="414" spans="1:5" ht="18" customHeight="1" x14ac:dyDescent="0.35">
      <c r="A414" s="31" t="s">
        <v>11</v>
      </c>
      <c r="B414" s="31" t="s">
        <v>137</v>
      </c>
      <c r="C414" s="22" t="s">
        <v>159</v>
      </c>
      <c r="D414" s="35">
        <v>44075</v>
      </c>
      <c r="E414" s="32">
        <v>72076442.959999993</v>
      </c>
    </row>
    <row r="415" spans="1:5" ht="18" customHeight="1" x14ac:dyDescent="0.35">
      <c r="A415" s="31" t="s">
        <v>11</v>
      </c>
      <c r="B415" s="31" t="s">
        <v>137</v>
      </c>
      <c r="C415" s="22" t="s">
        <v>159</v>
      </c>
      <c r="D415" s="35">
        <v>44105</v>
      </c>
      <c r="E415" s="32">
        <v>35058659.590000004</v>
      </c>
    </row>
    <row r="416" spans="1:5" ht="18" customHeight="1" x14ac:dyDescent="0.35">
      <c r="A416" s="31" t="s">
        <v>11</v>
      </c>
      <c r="B416" s="31" t="s">
        <v>137</v>
      </c>
      <c r="C416" s="22" t="s">
        <v>159</v>
      </c>
      <c r="D416" s="35">
        <v>44136</v>
      </c>
      <c r="E416" s="32">
        <v>71087104.840000004</v>
      </c>
    </row>
    <row r="417" spans="1:5" ht="18" customHeight="1" x14ac:dyDescent="0.35">
      <c r="A417" s="31" t="s">
        <v>11</v>
      </c>
      <c r="B417" s="31" t="s">
        <v>137</v>
      </c>
      <c r="C417" s="22" t="s">
        <v>159</v>
      </c>
      <c r="D417" s="35">
        <v>44166</v>
      </c>
      <c r="E417" s="32">
        <v>19704760.789999999</v>
      </c>
    </row>
    <row r="418" spans="1:5" ht="18" customHeight="1" x14ac:dyDescent="0.35">
      <c r="A418" s="31" t="s">
        <v>11</v>
      </c>
      <c r="B418" s="31" t="s">
        <v>137</v>
      </c>
      <c r="C418" s="22" t="s">
        <v>159</v>
      </c>
      <c r="D418" s="35">
        <v>44197</v>
      </c>
      <c r="E418" s="32">
        <v>2856766.04</v>
      </c>
    </row>
    <row r="419" spans="1:5" ht="18" customHeight="1" x14ac:dyDescent="0.35">
      <c r="A419" s="31" t="s">
        <v>11</v>
      </c>
      <c r="B419" s="31" t="s">
        <v>137</v>
      </c>
      <c r="C419" s="22" t="s">
        <v>159</v>
      </c>
      <c r="D419" s="35">
        <v>44228</v>
      </c>
      <c r="E419" s="32">
        <v>125560188.98</v>
      </c>
    </row>
    <row r="420" spans="1:5" ht="18" customHeight="1" x14ac:dyDescent="0.35">
      <c r="A420" s="31" t="s">
        <v>11</v>
      </c>
      <c r="B420" s="31" t="s">
        <v>137</v>
      </c>
      <c r="C420" s="22" t="s">
        <v>159</v>
      </c>
      <c r="D420" s="35">
        <v>44256</v>
      </c>
      <c r="E420" s="32">
        <v>20680356.120000001</v>
      </c>
    </row>
    <row r="421" spans="1:5" ht="18" customHeight="1" x14ac:dyDescent="0.35">
      <c r="A421" s="31" t="s">
        <v>11</v>
      </c>
      <c r="B421" s="31" t="s">
        <v>137</v>
      </c>
      <c r="C421" s="22" t="s">
        <v>159</v>
      </c>
      <c r="D421" s="35">
        <v>44287</v>
      </c>
      <c r="E421" s="32">
        <v>20364006.530000001</v>
      </c>
    </row>
    <row r="422" spans="1:5" ht="18" customHeight="1" x14ac:dyDescent="0.35">
      <c r="A422" s="31" t="s">
        <v>11</v>
      </c>
      <c r="B422" s="31" t="s">
        <v>137</v>
      </c>
      <c r="C422" s="22" t="s">
        <v>159</v>
      </c>
      <c r="D422" s="35">
        <v>44317</v>
      </c>
      <c r="E422" s="32">
        <v>52194288.799999997</v>
      </c>
    </row>
    <row r="423" spans="1:5" ht="18" customHeight="1" x14ac:dyDescent="0.35">
      <c r="A423" s="31" t="s">
        <v>11</v>
      </c>
      <c r="B423" s="31" t="s">
        <v>137</v>
      </c>
      <c r="C423" s="22" t="s">
        <v>159</v>
      </c>
      <c r="D423" s="35">
        <v>44348</v>
      </c>
      <c r="E423" s="32">
        <v>60507426.759999998</v>
      </c>
    </row>
    <row r="424" spans="1:5" ht="18" customHeight="1" x14ac:dyDescent="0.35">
      <c r="A424" s="31" t="s">
        <v>11</v>
      </c>
      <c r="B424" s="31" t="s">
        <v>137</v>
      </c>
      <c r="C424" s="22" t="s">
        <v>159</v>
      </c>
      <c r="D424" s="35">
        <v>44378</v>
      </c>
      <c r="E424" s="32">
        <v>18441961.43</v>
      </c>
    </row>
    <row r="425" spans="1:5" ht="18" customHeight="1" x14ac:dyDescent="0.35">
      <c r="A425" s="31" t="s">
        <v>11</v>
      </c>
      <c r="B425" s="31" t="s">
        <v>137</v>
      </c>
      <c r="C425" s="22" t="s">
        <v>159</v>
      </c>
      <c r="D425" s="35">
        <v>44409</v>
      </c>
      <c r="E425" s="32">
        <v>32310793.059999999</v>
      </c>
    </row>
    <row r="426" spans="1:5" ht="18" customHeight="1" x14ac:dyDescent="0.35">
      <c r="A426" s="31" t="s">
        <v>11</v>
      </c>
      <c r="B426" s="31" t="s">
        <v>137</v>
      </c>
      <c r="C426" s="22" t="s">
        <v>159</v>
      </c>
      <c r="D426" s="35">
        <v>44440</v>
      </c>
      <c r="E426" s="32">
        <v>41677886.630000003</v>
      </c>
    </row>
    <row r="427" spans="1:5" ht="18" customHeight="1" x14ac:dyDescent="0.35">
      <c r="A427" s="31" t="s">
        <v>11</v>
      </c>
      <c r="B427" s="31" t="s">
        <v>137</v>
      </c>
      <c r="C427" s="22" t="s">
        <v>159</v>
      </c>
      <c r="D427" s="35">
        <v>44470</v>
      </c>
      <c r="E427" s="32">
        <v>34791454.829999998</v>
      </c>
    </row>
    <row r="428" spans="1:5" ht="18" customHeight="1" x14ac:dyDescent="0.35">
      <c r="A428" s="31" t="s">
        <v>11</v>
      </c>
      <c r="B428" s="31" t="s">
        <v>137</v>
      </c>
      <c r="C428" s="22" t="s">
        <v>159</v>
      </c>
      <c r="D428" s="35">
        <v>44501</v>
      </c>
      <c r="E428" s="32">
        <v>26169191.82</v>
      </c>
    </row>
    <row r="429" spans="1:5" ht="18" customHeight="1" x14ac:dyDescent="0.35">
      <c r="A429" s="31" t="s">
        <v>11</v>
      </c>
      <c r="B429" s="31" t="s">
        <v>137</v>
      </c>
      <c r="C429" s="22" t="s">
        <v>159</v>
      </c>
      <c r="D429" s="35">
        <v>44531</v>
      </c>
      <c r="E429" s="32">
        <v>18645427.109999999</v>
      </c>
    </row>
    <row r="430" spans="1:5" ht="18" customHeight="1" x14ac:dyDescent="0.35">
      <c r="A430" s="31" t="s">
        <v>11</v>
      </c>
      <c r="B430" s="31" t="s">
        <v>137</v>
      </c>
      <c r="C430" s="22" t="s">
        <v>159</v>
      </c>
      <c r="D430" s="35">
        <v>44562</v>
      </c>
      <c r="E430" s="32">
        <v>35828888.719999999</v>
      </c>
    </row>
    <row r="431" spans="1:5" ht="18" customHeight="1" x14ac:dyDescent="0.35">
      <c r="A431" s="31" t="s">
        <v>11</v>
      </c>
      <c r="B431" s="31" t="s">
        <v>137</v>
      </c>
      <c r="C431" s="22" t="s">
        <v>159</v>
      </c>
      <c r="D431" s="35">
        <v>44593</v>
      </c>
      <c r="E431" s="32">
        <v>50400791.350000001</v>
      </c>
    </row>
    <row r="432" spans="1:5" ht="18" customHeight="1" x14ac:dyDescent="0.35">
      <c r="A432" s="31" t="s">
        <v>11</v>
      </c>
      <c r="B432" s="31" t="s">
        <v>137</v>
      </c>
      <c r="C432" s="22" t="s">
        <v>159</v>
      </c>
      <c r="D432" s="35">
        <v>44621</v>
      </c>
      <c r="E432" s="32">
        <v>23958941.539999999</v>
      </c>
    </row>
    <row r="433" spans="1:5" ht="18" customHeight="1" x14ac:dyDescent="0.35">
      <c r="A433" s="31" t="s">
        <v>11</v>
      </c>
      <c r="B433" s="31" t="s">
        <v>137</v>
      </c>
      <c r="C433" s="22" t="s">
        <v>159</v>
      </c>
      <c r="D433" s="35">
        <v>44652</v>
      </c>
      <c r="E433" s="32">
        <v>28595608.949999999</v>
      </c>
    </row>
    <row r="434" spans="1:5" ht="18" customHeight="1" x14ac:dyDescent="0.35">
      <c r="A434" s="31" t="s">
        <v>11</v>
      </c>
      <c r="B434" s="31" t="s">
        <v>137</v>
      </c>
      <c r="C434" s="22" t="s">
        <v>159</v>
      </c>
      <c r="D434" s="35">
        <v>44682</v>
      </c>
      <c r="E434" s="32">
        <v>18973161.23</v>
      </c>
    </row>
    <row r="435" spans="1:5" ht="18" customHeight="1" x14ac:dyDescent="0.35">
      <c r="A435" s="31" t="s">
        <v>11</v>
      </c>
      <c r="B435" s="31" t="s">
        <v>137</v>
      </c>
      <c r="C435" s="22" t="s">
        <v>159</v>
      </c>
      <c r="D435" s="35">
        <v>44713</v>
      </c>
      <c r="E435" s="32">
        <v>35454360.350000001</v>
      </c>
    </row>
    <row r="436" spans="1:5" ht="18" customHeight="1" x14ac:dyDescent="0.35">
      <c r="A436" s="31" t="s">
        <v>11</v>
      </c>
      <c r="B436" s="31" t="s">
        <v>137</v>
      </c>
      <c r="C436" s="22" t="s">
        <v>159</v>
      </c>
      <c r="D436" s="35">
        <v>44743</v>
      </c>
      <c r="E436" s="32">
        <v>14990963</v>
      </c>
    </row>
    <row r="437" spans="1:5" ht="18" customHeight="1" x14ac:dyDescent="0.35">
      <c r="A437" s="31" t="s">
        <v>11</v>
      </c>
      <c r="B437" s="31" t="s">
        <v>137</v>
      </c>
      <c r="C437" s="22" t="s">
        <v>159</v>
      </c>
      <c r="D437" s="35">
        <v>44774</v>
      </c>
      <c r="E437" s="32">
        <v>9910380.5</v>
      </c>
    </row>
    <row r="438" spans="1:5" ht="18" customHeight="1" x14ac:dyDescent="0.35">
      <c r="A438" s="31" t="s">
        <v>11</v>
      </c>
      <c r="B438" s="31" t="s">
        <v>137</v>
      </c>
      <c r="C438" s="22" t="s">
        <v>159</v>
      </c>
      <c r="D438" s="35">
        <v>44805</v>
      </c>
      <c r="E438" s="32">
        <v>6398229.29</v>
      </c>
    </row>
    <row r="439" spans="1:5" ht="18" customHeight="1" x14ac:dyDescent="0.35">
      <c r="A439" s="31" t="s">
        <v>11</v>
      </c>
      <c r="B439" s="31" t="s">
        <v>137</v>
      </c>
      <c r="C439" s="22" t="s">
        <v>159</v>
      </c>
      <c r="D439" s="35">
        <v>44835</v>
      </c>
      <c r="E439" s="32">
        <v>8228848.1699999999</v>
      </c>
    </row>
    <row r="440" spans="1:5" ht="18" customHeight="1" x14ac:dyDescent="0.35">
      <c r="A440" s="31" t="s">
        <v>11</v>
      </c>
      <c r="B440" s="31" t="s">
        <v>137</v>
      </c>
      <c r="C440" s="22" t="s">
        <v>159</v>
      </c>
      <c r="D440" s="35">
        <v>44866</v>
      </c>
      <c r="E440" s="32">
        <v>2656239.83</v>
      </c>
    </row>
    <row r="441" spans="1:5" ht="18" customHeight="1" x14ac:dyDescent="0.35">
      <c r="A441" s="31" t="s">
        <v>11</v>
      </c>
      <c r="B441" s="31" t="s">
        <v>137</v>
      </c>
      <c r="C441" s="22" t="s">
        <v>159</v>
      </c>
      <c r="D441" s="35">
        <v>44896</v>
      </c>
      <c r="E441" s="32">
        <v>5355133.2</v>
      </c>
    </row>
    <row r="442" spans="1:5" ht="18" customHeight="1" x14ac:dyDescent="0.35">
      <c r="A442" s="31" t="s">
        <v>11</v>
      </c>
      <c r="B442" s="31" t="s">
        <v>137</v>
      </c>
      <c r="C442" s="22" t="s">
        <v>159</v>
      </c>
      <c r="D442" s="35">
        <v>44927</v>
      </c>
      <c r="E442" s="32">
        <v>4381235.16</v>
      </c>
    </row>
    <row r="443" spans="1:5" ht="18" customHeight="1" x14ac:dyDescent="0.35">
      <c r="A443" s="31" t="s">
        <v>11</v>
      </c>
      <c r="B443" s="31" t="s">
        <v>137</v>
      </c>
      <c r="C443" s="22" t="s">
        <v>160</v>
      </c>
      <c r="D443" s="35">
        <v>44166</v>
      </c>
      <c r="E443" s="32">
        <v>2655812.27</v>
      </c>
    </row>
    <row r="444" spans="1:5" ht="18" customHeight="1" x14ac:dyDescent="0.35">
      <c r="A444" s="31" t="s">
        <v>11</v>
      </c>
      <c r="B444" s="31" t="s">
        <v>137</v>
      </c>
      <c r="C444" s="22" t="s">
        <v>160</v>
      </c>
      <c r="D444" s="35">
        <v>44197</v>
      </c>
      <c r="E444" s="32">
        <v>431.96</v>
      </c>
    </row>
    <row r="445" spans="1:5" ht="18" customHeight="1" x14ac:dyDescent="0.35">
      <c r="A445" s="31" t="s">
        <v>11</v>
      </c>
      <c r="B445" s="31" t="s">
        <v>137</v>
      </c>
      <c r="C445" s="22" t="s">
        <v>160</v>
      </c>
      <c r="D445" s="35">
        <v>44228</v>
      </c>
      <c r="E445" s="32">
        <v>2724539.72</v>
      </c>
    </row>
    <row r="446" spans="1:5" ht="18" customHeight="1" x14ac:dyDescent="0.35">
      <c r="A446" s="31" t="s">
        <v>11</v>
      </c>
      <c r="B446" s="31" t="s">
        <v>137</v>
      </c>
      <c r="C446" s="22" t="s">
        <v>160</v>
      </c>
      <c r="D446" s="35">
        <v>44256</v>
      </c>
      <c r="E446" s="32">
        <v>1436024.43</v>
      </c>
    </row>
    <row r="447" spans="1:5" ht="18" customHeight="1" x14ac:dyDescent="0.35">
      <c r="A447" s="31" t="s">
        <v>11</v>
      </c>
      <c r="B447" s="31" t="s">
        <v>137</v>
      </c>
      <c r="C447" s="22" t="s">
        <v>160</v>
      </c>
      <c r="D447" s="35">
        <v>44287</v>
      </c>
      <c r="E447" s="32">
        <v>1354052.98</v>
      </c>
    </row>
    <row r="448" spans="1:5" ht="18" customHeight="1" x14ac:dyDescent="0.35">
      <c r="A448" s="31" t="s">
        <v>11</v>
      </c>
      <c r="B448" s="31" t="s">
        <v>137</v>
      </c>
      <c r="C448" s="22" t="s">
        <v>160</v>
      </c>
      <c r="D448" s="35">
        <v>44317</v>
      </c>
      <c r="E448" s="32">
        <v>1558098.75</v>
      </c>
    </row>
    <row r="449" spans="1:5" ht="18" customHeight="1" x14ac:dyDescent="0.35">
      <c r="A449" s="31" t="s">
        <v>11</v>
      </c>
      <c r="B449" s="31" t="s">
        <v>137</v>
      </c>
      <c r="C449" s="22" t="s">
        <v>160</v>
      </c>
      <c r="D449" s="35">
        <v>44348</v>
      </c>
      <c r="E449" s="32">
        <v>1399958.98</v>
      </c>
    </row>
    <row r="450" spans="1:5" ht="18" customHeight="1" x14ac:dyDescent="0.35">
      <c r="A450" s="31" t="s">
        <v>11</v>
      </c>
      <c r="B450" s="31" t="s">
        <v>137</v>
      </c>
      <c r="C450" s="22" t="s">
        <v>160</v>
      </c>
      <c r="D450" s="35">
        <v>44378</v>
      </c>
      <c r="E450" s="32">
        <v>1882903.09</v>
      </c>
    </row>
    <row r="451" spans="1:5" ht="18" customHeight="1" x14ac:dyDescent="0.35">
      <c r="A451" s="31" t="s">
        <v>11</v>
      </c>
      <c r="B451" s="31" t="s">
        <v>137</v>
      </c>
      <c r="C451" s="22" t="s">
        <v>160</v>
      </c>
      <c r="D451" s="35">
        <v>44409</v>
      </c>
      <c r="E451" s="32">
        <v>1833045.96</v>
      </c>
    </row>
    <row r="452" spans="1:5" ht="18" customHeight="1" x14ac:dyDescent="0.35">
      <c r="A452" s="31" t="s">
        <v>11</v>
      </c>
      <c r="B452" s="31" t="s">
        <v>137</v>
      </c>
      <c r="C452" s="22" t="s">
        <v>160</v>
      </c>
      <c r="D452" s="35">
        <v>44440</v>
      </c>
      <c r="E452" s="32">
        <v>3411110.79</v>
      </c>
    </row>
    <row r="453" spans="1:5" ht="18" customHeight="1" x14ac:dyDescent="0.35">
      <c r="A453" s="31" t="s">
        <v>11</v>
      </c>
      <c r="B453" s="31" t="s">
        <v>137</v>
      </c>
      <c r="C453" s="22" t="s">
        <v>160</v>
      </c>
      <c r="D453" s="35">
        <v>44470</v>
      </c>
      <c r="E453" s="32">
        <v>2583459.5499999998</v>
      </c>
    </row>
    <row r="454" spans="1:5" ht="18" customHeight="1" x14ac:dyDescent="0.35">
      <c r="A454" s="31" t="s">
        <v>11</v>
      </c>
      <c r="B454" s="31" t="s">
        <v>137</v>
      </c>
      <c r="C454" s="22" t="s">
        <v>160</v>
      </c>
      <c r="D454" s="35">
        <v>44501</v>
      </c>
      <c r="E454" s="32">
        <v>2556065.02</v>
      </c>
    </row>
    <row r="455" spans="1:5" ht="18" customHeight="1" x14ac:dyDescent="0.35">
      <c r="A455" s="31" t="s">
        <v>11</v>
      </c>
      <c r="B455" s="31" t="s">
        <v>137</v>
      </c>
      <c r="C455" s="22" t="s">
        <v>160</v>
      </c>
      <c r="D455" s="35">
        <v>44531</v>
      </c>
      <c r="E455" s="32">
        <v>3438718.57</v>
      </c>
    </row>
    <row r="456" spans="1:5" ht="18" customHeight="1" x14ac:dyDescent="0.35">
      <c r="A456" s="31" t="s">
        <v>11</v>
      </c>
      <c r="B456" s="31" t="s">
        <v>137</v>
      </c>
      <c r="C456" s="22" t="s">
        <v>160</v>
      </c>
      <c r="D456" s="35">
        <v>44562</v>
      </c>
      <c r="E456" s="32">
        <v>6491241.9699999997</v>
      </c>
    </row>
    <row r="457" spans="1:5" ht="18" customHeight="1" x14ac:dyDescent="0.35">
      <c r="A457" s="31" t="s">
        <v>11</v>
      </c>
      <c r="B457" s="31" t="s">
        <v>137</v>
      </c>
      <c r="C457" s="22" t="s">
        <v>160</v>
      </c>
      <c r="D457" s="35">
        <v>44593</v>
      </c>
      <c r="E457" s="32">
        <v>11034179.300000001</v>
      </c>
    </row>
    <row r="458" spans="1:5" ht="18" customHeight="1" x14ac:dyDescent="0.35">
      <c r="A458" s="31" t="s">
        <v>11</v>
      </c>
      <c r="B458" s="31" t="s">
        <v>137</v>
      </c>
      <c r="C458" s="22" t="s">
        <v>160</v>
      </c>
      <c r="D458" s="35">
        <v>44621</v>
      </c>
      <c r="E458" s="32">
        <v>6407670.1600000001</v>
      </c>
    </row>
    <row r="459" spans="1:5" ht="18" customHeight="1" x14ac:dyDescent="0.35">
      <c r="A459" s="31" t="s">
        <v>11</v>
      </c>
      <c r="B459" s="31" t="s">
        <v>137</v>
      </c>
      <c r="C459" s="22" t="s">
        <v>160</v>
      </c>
      <c r="D459" s="35">
        <v>44652</v>
      </c>
      <c r="E459" s="32">
        <v>13184086.279999999</v>
      </c>
    </row>
    <row r="460" spans="1:5" ht="18" customHeight="1" x14ac:dyDescent="0.35">
      <c r="A460" s="31" t="s">
        <v>11</v>
      </c>
      <c r="B460" s="31" t="s">
        <v>137</v>
      </c>
      <c r="C460" s="22" t="s">
        <v>160</v>
      </c>
      <c r="D460" s="35">
        <v>44682</v>
      </c>
      <c r="E460" s="32">
        <v>13510659.689999999</v>
      </c>
    </row>
    <row r="461" spans="1:5" ht="18" customHeight="1" x14ac:dyDescent="0.35">
      <c r="A461" s="31" t="s">
        <v>11</v>
      </c>
      <c r="B461" s="31" t="s">
        <v>137</v>
      </c>
      <c r="C461" s="22" t="s">
        <v>160</v>
      </c>
      <c r="D461" s="35">
        <v>44713</v>
      </c>
      <c r="E461" s="32">
        <v>7771183.9699999997</v>
      </c>
    </row>
    <row r="462" spans="1:5" ht="18" customHeight="1" x14ac:dyDescent="0.35">
      <c r="A462" s="31" t="s">
        <v>11</v>
      </c>
      <c r="B462" s="31" t="s">
        <v>137</v>
      </c>
      <c r="C462" s="22" t="s">
        <v>160</v>
      </c>
      <c r="D462" s="35">
        <v>44743</v>
      </c>
      <c r="E462" s="32">
        <v>11882301.4</v>
      </c>
    </row>
    <row r="463" spans="1:5" ht="18" customHeight="1" x14ac:dyDescent="0.35">
      <c r="A463" s="31" t="s">
        <v>11</v>
      </c>
      <c r="B463" s="31" t="s">
        <v>137</v>
      </c>
      <c r="C463" s="22" t="s">
        <v>160</v>
      </c>
      <c r="D463" s="35">
        <v>44774</v>
      </c>
      <c r="E463" s="32">
        <v>10557656.9</v>
      </c>
    </row>
    <row r="464" spans="1:5" ht="18" customHeight="1" x14ac:dyDescent="0.35">
      <c r="A464" s="31" t="s">
        <v>11</v>
      </c>
      <c r="B464" s="31" t="s">
        <v>137</v>
      </c>
      <c r="C464" s="22" t="s">
        <v>160</v>
      </c>
      <c r="D464" s="35">
        <v>44805</v>
      </c>
      <c r="E464" s="32">
        <v>8319736.4000000004</v>
      </c>
    </row>
    <row r="465" spans="1:5" ht="18" customHeight="1" x14ac:dyDescent="0.35">
      <c r="A465" s="31" t="s">
        <v>11</v>
      </c>
      <c r="B465" s="31" t="s">
        <v>137</v>
      </c>
      <c r="C465" s="22" t="s">
        <v>160</v>
      </c>
      <c r="D465" s="35">
        <v>44835</v>
      </c>
      <c r="E465" s="32">
        <v>8535997.2699999996</v>
      </c>
    </row>
    <row r="466" spans="1:5" ht="18" customHeight="1" x14ac:dyDescent="0.35">
      <c r="A466" s="31" t="s">
        <v>11</v>
      </c>
      <c r="B466" s="31" t="s">
        <v>137</v>
      </c>
      <c r="C466" s="22" t="s">
        <v>160</v>
      </c>
      <c r="D466" s="35">
        <v>44866</v>
      </c>
      <c r="E466" s="32">
        <v>5639201.4000000004</v>
      </c>
    </row>
    <row r="467" spans="1:5" ht="18" customHeight="1" x14ac:dyDescent="0.35">
      <c r="A467" s="31" t="s">
        <v>11</v>
      </c>
      <c r="B467" s="31" t="s">
        <v>137</v>
      </c>
      <c r="C467" s="22" t="s">
        <v>160</v>
      </c>
      <c r="D467" s="35">
        <v>44896</v>
      </c>
      <c r="E467" s="32">
        <v>7138524.6900000004</v>
      </c>
    </row>
    <row r="468" spans="1:5" ht="18" customHeight="1" x14ac:dyDescent="0.35">
      <c r="A468" s="31" t="s">
        <v>11</v>
      </c>
      <c r="B468" s="31" t="s">
        <v>137</v>
      </c>
      <c r="C468" s="22" t="s">
        <v>160</v>
      </c>
      <c r="D468" s="35">
        <v>44927</v>
      </c>
      <c r="E468" s="32">
        <v>6837488.2599999998</v>
      </c>
    </row>
    <row r="469" spans="1:5" ht="18" customHeight="1" x14ac:dyDescent="0.35">
      <c r="A469" s="31" t="s">
        <v>11</v>
      </c>
      <c r="B469" s="31" t="s">
        <v>137</v>
      </c>
      <c r="C469" s="22" t="s">
        <v>161</v>
      </c>
      <c r="D469" s="35">
        <v>43891</v>
      </c>
      <c r="E469" s="32">
        <v>162231</v>
      </c>
    </row>
    <row r="470" spans="1:5" ht="18" customHeight="1" x14ac:dyDescent="0.35">
      <c r="A470" s="31" t="s">
        <v>11</v>
      </c>
      <c r="B470" s="31" t="s">
        <v>137</v>
      </c>
      <c r="C470" s="22" t="s">
        <v>161</v>
      </c>
      <c r="D470" s="35">
        <v>44013</v>
      </c>
      <c r="E470" s="32">
        <v>324462</v>
      </c>
    </row>
    <row r="471" spans="1:5" ht="18" customHeight="1" x14ac:dyDescent="0.35">
      <c r="A471" s="31" t="s">
        <v>11</v>
      </c>
      <c r="B471" s="31" t="s">
        <v>137</v>
      </c>
      <c r="C471" s="22" t="s">
        <v>161</v>
      </c>
      <c r="D471" s="35">
        <v>44075</v>
      </c>
      <c r="E471" s="32">
        <v>324462</v>
      </c>
    </row>
    <row r="472" spans="1:5" ht="18" customHeight="1" x14ac:dyDescent="0.35">
      <c r="A472" s="31" t="s">
        <v>11</v>
      </c>
      <c r="B472" s="31" t="s">
        <v>137</v>
      </c>
      <c r="C472" s="22" t="s">
        <v>161</v>
      </c>
      <c r="D472" s="35">
        <v>44166</v>
      </c>
      <c r="E472" s="32">
        <v>162231</v>
      </c>
    </row>
    <row r="473" spans="1:5" ht="18" customHeight="1" x14ac:dyDescent="0.35">
      <c r="A473" s="31" t="s">
        <v>11</v>
      </c>
      <c r="B473" s="31" t="s">
        <v>137</v>
      </c>
      <c r="C473" s="22" t="s">
        <v>161</v>
      </c>
      <c r="D473" s="35">
        <v>44256</v>
      </c>
      <c r="E473" s="32">
        <v>536295.82999999996</v>
      </c>
    </row>
    <row r="474" spans="1:5" ht="18" customHeight="1" x14ac:dyDescent="0.35">
      <c r="A474" s="31" t="s">
        <v>11</v>
      </c>
      <c r="B474" s="31" t="s">
        <v>137</v>
      </c>
      <c r="C474" s="22" t="s">
        <v>161</v>
      </c>
      <c r="D474" s="35">
        <v>44348</v>
      </c>
      <c r="E474" s="32">
        <v>462002.65</v>
      </c>
    </row>
    <row r="475" spans="1:5" ht="18" customHeight="1" x14ac:dyDescent="0.35">
      <c r="A475" s="31" t="s">
        <v>11</v>
      </c>
      <c r="B475" s="31" t="s">
        <v>137</v>
      </c>
      <c r="C475" s="22" t="s">
        <v>161</v>
      </c>
      <c r="D475" s="35">
        <v>44440</v>
      </c>
      <c r="E475" s="32">
        <v>462002.65</v>
      </c>
    </row>
    <row r="476" spans="1:5" ht="18" customHeight="1" x14ac:dyDescent="0.35">
      <c r="A476" s="31" t="s">
        <v>11</v>
      </c>
      <c r="B476" s="31" t="s">
        <v>137</v>
      </c>
      <c r="C476" s="22" t="s">
        <v>161</v>
      </c>
      <c r="D476" s="35">
        <v>44621</v>
      </c>
      <c r="E476" s="32">
        <v>698281.1</v>
      </c>
    </row>
    <row r="477" spans="1:5" ht="18" customHeight="1" x14ac:dyDescent="0.35">
      <c r="A477" s="31" t="s">
        <v>11</v>
      </c>
      <c r="B477" s="31" t="s">
        <v>137</v>
      </c>
      <c r="C477" s="22" t="s">
        <v>161</v>
      </c>
      <c r="D477" s="35">
        <v>44713</v>
      </c>
      <c r="E477" s="32">
        <v>1396562.2</v>
      </c>
    </row>
    <row r="478" spans="1:5" ht="18" customHeight="1" x14ac:dyDescent="0.35">
      <c r="A478" s="31" t="s">
        <v>11</v>
      </c>
      <c r="B478" s="31" t="s">
        <v>137</v>
      </c>
      <c r="C478" s="22" t="s">
        <v>161</v>
      </c>
      <c r="D478" s="35">
        <v>44805</v>
      </c>
      <c r="E478" s="32">
        <v>698281.1</v>
      </c>
    </row>
    <row r="479" spans="1:5" ht="18" customHeight="1" x14ac:dyDescent="0.35">
      <c r="A479" s="31" t="s">
        <v>11</v>
      </c>
      <c r="B479" s="31" t="s">
        <v>137</v>
      </c>
      <c r="C479" s="22" t="s">
        <v>161</v>
      </c>
      <c r="D479" s="35">
        <v>44896</v>
      </c>
      <c r="E479" s="32">
        <v>698281.1</v>
      </c>
    </row>
    <row r="480" spans="1:5" ht="18" customHeight="1" x14ac:dyDescent="0.35">
      <c r="A480" s="31" t="s">
        <v>13</v>
      </c>
      <c r="B480" s="31" t="s">
        <v>261</v>
      </c>
      <c r="C480" s="22" t="s">
        <v>158</v>
      </c>
      <c r="D480" s="35">
        <v>42644</v>
      </c>
      <c r="E480" s="32">
        <v>44827.09</v>
      </c>
    </row>
    <row r="481" spans="1:5" ht="18" customHeight="1" x14ac:dyDescent="0.35">
      <c r="A481" s="31" t="s">
        <v>13</v>
      </c>
      <c r="B481" s="31" t="s">
        <v>261</v>
      </c>
      <c r="C481" s="22" t="s">
        <v>158</v>
      </c>
      <c r="D481" s="35">
        <v>42675</v>
      </c>
      <c r="E481" s="32">
        <v>7666.78</v>
      </c>
    </row>
    <row r="482" spans="1:5" ht="18" customHeight="1" x14ac:dyDescent="0.35">
      <c r="A482" s="31" t="s">
        <v>13</v>
      </c>
      <c r="B482" s="31" t="s">
        <v>261</v>
      </c>
      <c r="C482" s="22" t="s">
        <v>158</v>
      </c>
      <c r="D482" s="35">
        <v>42705</v>
      </c>
      <c r="E482" s="32">
        <v>12681.3</v>
      </c>
    </row>
    <row r="483" spans="1:5" ht="18" customHeight="1" x14ac:dyDescent="0.35">
      <c r="A483" s="31" t="s">
        <v>13</v>
      </c>
      <c r="B483" s="31" t="s">
        <v>261</v>
      </c>
      <c r="C483" s="22" t="s">
        <v>158</v>
      </c>
      <c r="D483" s="35">
        <v>42736</v>
      </c>
      <c r="E483" s="32">
        <v>1896.81</v>
      </c>
    </row>
    <row r="484" spans="1:5" ht="18" customHeight="1" x14ac:dyDescent="0.35">
      <c r="A484" s="31" t="s">
        <v>13</v>
      </c>
      <c r="B484" s="31" t="s">
        <v>261</v>
      </c>
      <c r="C484" s="22" t="s">
        <v>158</v>
      </c>
      <c r="D484" s="35">
        <v>42767</v>
      </c>
      <c r="E484" s="32">
        <v>47001.03</v>
      </c>
    </row>
    <row r="485" spans="1:5" ht="18" customHeight="1" x14ac:dyDescent="0.35">
      <c r="A485" s="31" t="s">
        <v>13</v>
      </c>
      <c r="B485" s="31" t="s">
        <v>261</v>
      </c>
      <c r="C485" s="22" t="s">
        <v>158</v>
      </c>
      <c r="D485" s="35">
        <v>42795</v>
      </c>
      <c r="E485" s="32">
        <v>28442.77</v>
      </c>
    </row>
    <row r="486" spans="1:5" ht="18" customHeight="1" x14ac:dyDescent="0.35">
      <c r="A486" s="31" t="s">
        <v>13</v>
      </c>
      <c r="B486" s="31" t="s">
        <v>261</v>
      </c>
      <c r="C486" s="22" t="s">
        <v>158</v>
      </c>
      <c r="D486" s="35">
        <v>42826</v>
      </c>
      <c r="E486" s="32">
        <v>39608.26</v>
      </c>
    </row>
    <row r="487" spans="1:5" ht="18" customHeight="1" x14ac:dyDescent="0.35">
      <c r="A487" s="31" t="s">
        <v>13</v>
      </c>
      <c r="B487" s="31" t="s">
        <v>261</v>
      </c>
      <c r="C487" s="22" t="s">
        <v>158</v>
      </c>
      <c r="D487" s="35">
        <v>42887</v>
      </c>
      <c r="E487" s="32">
        <v>16866.46</v>
      </c>
    </row>
    <row r="488" spans="1:5" ht="18" customHeight="1" x14ac:dyDescent="0.35">
      <c r="A488" s="31" t="s">
        <v>13</v>
      </c>
      <c r="B488" s="31" t="s">
        <v>261</v>
      </c>
      <c r="C488" s="22" t="s">
        <v>158</v>
      </c>
      <c r="D488" s="35">
        <v>42917</v>
      </c>
      <c r="E488" s="32">
        <v>111196.84</v>
      </c>
    </row>
    <row r="489" spans="1:5" ht="18" customHeight="1" x14ac:dyDescent="0.35">
      <c r="A489" s="31" t="s">
        <v>13</v>
      </c>
      <c r="B489" s="31" t="s">
        <v>261</v>
      </c>
      <c r="C489" s="22" t="s">
        <v>158</v>
      </c>
      <c r="D489" s="35">
        <v>42948</v>
      </c>
      <c r="E489" s="32">
        <v>47531.18</v>
      </c>
    </row>
    <row r="490" spans="1:5" ht="18" customHeight="1" x14ac:dyDescent="0.35">
      <c r="A490" s="31" t="s">
        <v>13</v>
      </c>
      <c r="B490" s="31" t="s">
        <v>261</v>
      </c>
      <c r="C490" s="22" t="s">
        <v>158</v>
      </c>
      <c r="D490" s="35">
        <v>42979</v>
      </c>
      <c r="E490" s="32">
        <v>158114.26</v>
      </c>
    </row>
    <row r="491" spans="1:5" ht="18" customHeight="1" x14ac:dyDescent="0.35">
      <c r="A491" s="31" t="s">
        <v>13</v>
      </c>
      <c r="B491" s="31" t="s">
        <v>261</v>
      </c>
      <c r="C491" s="22" t="s">
        <v>158</v>
      </c>
      <c r="D491" s="35">
        <v>43009</v>
      </c>
      <c r="E491" s="32">
        <v>268593.46999999997</v>
      </c>
    </row>
    <row r="492" spans="1:5" ht="18" customHeight="1" x14ac:dyDescent="0.35">
      <c r="A492" s="31" t="s">
        <v>13</v>
      </c>
      <c r="B492" s="31" t="s">
        <v>261</v>
      </c>
      <c r="C492" s="22" t="s">
        <v>158</v>
      </c>
      <c r="D492" s="35">
        <v>43040</v>
      </c>
      <c r="E492" s="32">
        <v>207411.53</v>
      </c>
    </row>
    <row r="493" spans="1:5" ht="18" customHeight="1" x14ac:dyDescent="0.35">
      <c r="A493" s="31" t="s">
        <v>13</v>
      </c>
      <c r="B493" s="31" t="s">
        <v>261</v>
      </c>
      <c r="C493" s="22" t="s">
        <v>158</v>
      </c>
      <c r="D493" s="35">
        <v>43070</v>
      </c>
      <c r="E493" s="32">
        <v>259622.86</v>
      </c>
    </row>
    <row r="494" spans="1:5" ht="18" customHeight="1" x14ac:dyDescent="0.35">
      <c r="A494" s="31" t="s">
        <v>13</v>
      </c>
      <c r="B494" s="31" t="s">
        <v>261</v>
      </c>
      <c r="C494" s="22" t="s">
        <v>158</v>
      </c>
      <c r="D494" s="35">
        <v>43101</v>
      </c>
      <c r="E494" s="32">
        <v>224213.63</v>
      </c>
    </row>
    <row r="495" spans="1:5" ht="18" customHeight="1" x14ac:dyDescent="0.35">
      <c r="A495" s="31" t="s">
        <v>13</v>
      </c>
      <c r="B495" s="31" t="s">
        <v>261</v>
      </c>
      <c r="C495" s="22" t="s">
        <v>158</v>
      </c>
      <c r="D495" s="35">
        <v>43132</v>
      </c>
      <c r="E495" s="32">
        <v>1240728.73</v>
      </c>
    </row>
    <row r="496" spans="1:5" ht="18" customHeight="1" x14ac:dyDescent="0.35">
      <c r="A496" s="31" t="s">
        <v>13</v>
      </c>
      <c r="B496" s="31" t="s">
        <v>261</v>
      </c>
      <c r="C496" s="22" t="s">
        <v>158</v>
      </c>
      <c r="D496" s="35">
        <v>43160</v>
      </c>
      <c r="E496" s="32">
        <v>779164.87</v>
      </c>
    </row>
    <row r="497" spans="1:5" ht="18" customHeight="1" x14ac:dyDescent="0.35">
      <c r="A497" s="31" t="s">
        <v>13</v>
      </c>
      <c r="B497" s="31" t="s">
        <v>261</v>
      </c>
      <c r="C497" s="22" t="s">
        <v>158</v>
      </c>
      <c r="D497" s="35">
        <v>43191</v>
      </c>
      <c r="E497" s="32">
        <v>949613.14</v>
      </c>
    </row>
    <row r="498" spans="1:5" ht="18" customHeight="1" x14ac:dyDescent="0.35">
      <c r="A498" s="31" t="s">
        <v>13</v>
      </c>
      <c r="B498" s="31" t="s">
        <v>261</v>
      </c>
      <c r="C498" s="22" t="s">
        <v>158</v>
      </c>
      <c r="D498" s="35">
        <v>43221</v>
      </c>
      <c r="E498" s="32">
        <v>198095.17</v>
      </c>
    </row>
    <row r="499" spans="1:5" ht="18" customHeight="1" x14ac:dyDescent="0.35">
      <c r="A499" s="31" t="s">
        <v>13</v>
      </c>
      <c r="B499" s="31" t="s">
        <v>261</v>
      </c>
      <c r="C499" s="22" t="s">
        <v>158</v>
      </c>
      <c r="D499" s="35">
        <v>43252</v>
      </c>
      <c r="E499" s="32">
        <v>742486.8</v>
      </c>
    </row>
    <row r="500" spans="1:5" ht="18" customHeight="1" x14ac:dyDescent="0.35">
      <c r="A500" s="31" t="s">
        <v>13</v>
      </c>
      <c r="B500" s="31" t="s">
        <v>261</v>
      </c>
      <c r="C500" s="22" t="s">
        <v>158</v>
      </c>
      <c r="D500" s="35">
        <v>43282</v>
      </c>
      <c r="E500" s="32">
        <v>67939.259999999995</v>
      </c>
    </row>
    <row r="501" spans="1:5" ht="18" customHeight="1" x14ac:dyDescent="0.35">
      <c r="A501" s="31" t="s">
        <v>13</v>
      </c>
      <c r="B501" s="31" t="s">
        <v>261</v>
      </c>
      <c r="C501" s="22" t="s">
        <v>158</v>
      </c>
      <c r="D501" s="35">
        <v>43344</v>
      </c>
      <c r="E501" s="32">
        <v>278861.15999999997</v>
      </c>
    </row>
    <row r="502" spans="1:5" ht="18" customHeight="1" x14ac:dyDescent="0.35">
      <c r="A502" s="31" t="s">
        <v>13</v>
      </c>
      <c r="B502" s="31" t="s">
        <v>261</v>
      </c>
      <c r="C502" s="22" t="s">
        <v>159</v>
      </c>
      <c r="D502" s="35">
        <v>42887</v>
      </c>
      <c r="E502" s="32">
        <v>1463.4</v>
      </c>
    </row>
    <row r="503" spans="1:5" ht="18" customHeight="1" x14ac:dyDescent="0.35">
      <c r="A503" s="31" t="s">
        <v>13</v>
      </c>
      <c r="B503" s="31" t="s">
        <v>261</v>
      </c>
      <c r="C503" s="22" t="s">
        <v>159</v>
      </c>
      <c r="D503" s="35">
        <v>42979</v>
      </c>
      <c r="E503" s="32">
        <v>1974.4</v>
      </c>
    </row>
    <row r="504" spans="1:5" ht="18" customHeight="1" x14ac:dyDescent="0.35">
      <c r="A504" s="31" t="s">
        <v>13</v>
      </c>
      <c r="B504" s="31" t="s">
        <v>261</v>
      </c>
      <c r="C504" s="22" t="s">
        <v>159</v>
      </c>
      <c r="D504" s="35">
        <v>43009</v>
      </c>
      <c r="E504" s="32">
        <v>8991.01</v>
      </c>
    </row>
    <row r="505" spans="1:5" ht="18" customHeight="1" x14ac:dyDescent="0.35">
      <c r="A505" s="31" t="s">
        <v>13</v>
      </c>
      <c r="B505" s="31" t="s">
        <v>261</v>
      </c>
      <c r="C505" s="22" t="s">
        <v>159</v>
      </c>
      <c r="D505" s="35">
        <v>43191</v>
      </c>
      <c r="E505" s="32">
        <v>19672.66</v>
      </c>
    </row>
    <row r="506" spans="1:5" ht="18" customHeight="1" x14ac:dyDescent="0.35">
      <c r="A506" s="31" t="s">
        <v>13</v>
      </c>
      <c r="B506" s="31" t="s">
        <v>261</v>
      </c>
      <c r="C506" s="22" t="s">
        <v>159</v>
      </c>
      <c r="D506" s="35">
        <v>43525</v>
      </c>
      <c r="E506" s="32">
        <v>679.49</v>
      </c>
    </row>
    <row r="507" spans="1:5" ht="18" customHeight="1" x14ac:dyDescent="0.35">
      <c r="A507" s="31" t="s">
        <v>13</v>
      </c>
      <c r="B507" s="31" t="s">
        <v>261</v>
      </c>
      <c r="C507" s="22" t="s">
        <v>159</v>
      </c>
      <c r="D507" s="35">
        <v>43556</v>
      </c>
      <c r="E507" s="32">
        <v>20925.43</v>
      </c>
    </row>
    <row r="508" spans="1:5" ht="18" customHeight="1" x14ac:dyDescent="0.35">
      <c r="A508" s="31" t="s">
        <v>13</v>
      </c>
      <c r="B508" s="31" t="s">
        <v>261</v>
      </c>
      <c r="C508" s="22" t="s">
        <v>159</v>
      </c>
      <c r="D508" s="35">
        <v>43586</v>
      </c>
      <c r="E508" s="32">
        <v>58633.01</v>
      </c>
    </row>
    <row r="509" spans="1:5" ht="18" customHeight="1" x14ac:dyDescent="0.35">
      <c r="A509" s="31" t="s">
        <v>13</v>
      </c>
      <c r="B509" s="31" t="s">
        <v>261</v>
      </c>
      <c r="C509" s="22" t="s">
        <v>159</v>
      </c>
      <c r="D509" s="35">
        <v>43617</v>
      </c>
      <c r="E509" s="32">
        <v>45953.5</v>
      </c>
    </row>
    <row r="510" spans="1:5" ht="18" customHeight="1" x14ac:dyDescent="0.35">
      <c r="A510" s="31" t="s">
        <v>13</v>
      </c>
      <c r="B510" s="31" t="s">
        <v>261</v>
      </c>
      <c r="C510" s="22" t="s">
        <v>159</v>
      </c>
      <c r="D510" s="35">
        <v>43647</v>
      </c>
      <c r="E510" s="32">
        <v>96855.65</v>
      </c>
    </row>
    <row r="511" spans="1:5" ht="18" customHeight="1" x14ac:dyDescent="0.35">
      <c r="A511" s="31" t="s">
        <v>13</v>
      </c>
      <c r="B511" s="31" t="s">
        <v>261</v>
      </c>
      <c r="C511" s="22" t="s">
        <v>159</v>
      </c>
      <c r="D511" s="35">
        <v>43678</v>
      </c>
      <c r="E511" s="32">
        <v>45090.93</v>
      </c>
    </row>
    <row r="512" spans="1:5" ht="18" customHeight="1" x14ac:dyDescent="0.35">
      <c r="A512" s="31" t="s">
        <v>13</v>
      </c>
      <c r="B512" s="31" t="s">
        <v>261</v>
      </c>
      <c r="C512" s="22" t="s">
        <v>159</v>
      </c>
      <c r="D512" s="35">
        <v>43709</v>
      </c>
      <c r="E512" s="32">
        <v>72618.740000000005</v>
      </c>
    </row>
    <row r="513" spans="1:5" ht="18" customHeight="1" x14ac:dyDescent="0.35">
      <c r="A513" s="31" t="s">
        <v>13</v>
      </c>
      <c r="B513" s="31" t="s">
        <v>261</v>
      </c>
      <c r="C513" s="22" t="s">
        <v>159</v>
      </c>
      <c r="D513" s="35">
        <v>43739</v>
      </c>
      <c r="E513" s="32">
        <v>147172.42000000001</v>
      </c>
    </row>
    <row r="514" spans="1:5" ht="18" customHeight="1" x14ac:dyDescent="0.35">
      <c r="A514" s="31" t="s">
        <v>13</v>
      </c>
      <c r="B514" s="31" t="s">
        <v>261</v>
      </c>
      <c r="C514" s="22" t="s">
        <v>159</v>
      </c>
      <c r="D514" s="35">
        <v>43770</v>
      </c>
      <c r="E514" s="32">
        <v>286912.52</v>
      </c>
    </row>
    <row r="515" spans="1:5" ht="18" customHeight="1" x14ac:dyDescent="0.35">
      <c r="A515" s="31" t="s">
        <v>13</v>
      </c>
      <c r="B515" s="31" t="s">
        <v>261</v>
      </c>
      <c r="C515" s="22" t="s">
        <v>159</v>
      </c>
      <c r="D515" s="35">
        <v>43800</v>
      </c>
      <c r="E515" s="32">
        <v>474556.11</v>
      </c>
    </row>
    <row r="516" spans="1:5" ht="18" customHeight="1" x14ac:dyDescent="0.35">
      <c r="A516" s="31" t="s">
        <v>13</v>
      </c>
      <c r="B516" s="31" t="s">
        <v>261</v>
      </c>
      <c r="C516" s="22" t="s">
        <v>159</v>
      </c>
      <c r="D516" s="35">
        <v>43831</v>
      </c>
      <c r="E516" s="32">
        <v>4833.28</v>
      </c>
    </row>
    <row r="517" spans="1:5" ht="18" customHeight="1" x14ac:dyDescent="0.35">
      <c r="A517" s="31" t="s">
        <v>13</v>
      </c>
      <c r="B517" s="31" t="s">
        <v>261</v>
      </c>
      <c r="C517" s="22" t="s">
        <v>159</v>
      </c>
      <c r="D517" s="35">
        <v>43862</v>
      </c>
      <c r="E517" s="32">
        <v>9226.26</v>
      </c>
    </row>
    <row r="518" spans="1:5" ht="18" customHeight="1" x14ac:dyDescent="0.35">
      <c r="A518" s="31" t="s">
        <v>13</v>
      </c>
      <c r="B518" s="31" t="s">
        <v>261</v>
      </c>
      <c r="C518" s="22" t="s">
        <v>159</v>
      </c>
      <c r="D518" s="35">
        <v>43891</v>
      </c>
      <c r="E518" s="32">
        <v>1310.06</v>
      </c>
    </row>
    <row r="519" spans="1:5" ht="18" customHeight="1" x14ac:dyDescent="0.35">
      <c r="A519" s="31" t="s">
        <v>13</v>
      </c>
      <c r="B519" s="31" t="s">
        <v>261</v>
      </c>
      <c r="C519" s="22" t="s">
        <v>159</v>
      </c>
      <c r="D519" s="35">
        <v>43922</v>
      </c>
      <c r="E519" s="32">
        <v>2384.34</v>
      </c>
    </row>
    <row r="520" spans="1:5" ht="18" customHeight="1" x14ac:dyDescent="0.35">
      <c r="A520" s="31" t="s">
        <v>13</v>
      </c>
      <c r="B520" s="31" t="s">
        <v>261</v>
      </c>
      <c r="C520" s="22" t="s">
        <v>159</v>
      </c>
      <c r="D520" s="35">
        <v>43983</v>
      </c>
      <c r="E520" s="32">
        <v>3537.24</v>
      </c>
    </row>
    <row r="521" spans="1:5" ht="18" customHeight="1" x14ac:dyDescent="0.35">
      <c r="A521" s="31" t="s">
        <v>13</v>
      </c>
      <c r="B521" s="31" t="s">
        <v>261</v>
      </c>
      <c r="C521" s="22" t="s">
        <v>159</v>
      </c>
      <c r="D521" s="35">
        <v>44013</v>
      </c>
      <c r="E521" s="32">
        <v>86.38</v>
      </c>
    </row>
    <row r="522" spans="1:5" ht="18" customHeight="1" x14ac:dyDescent="0.35">
      <c r="A522" s="31" t="s">
        <v>13</v>
      </c>
      <c r="B522" s="31" t="s">
        <v>261</v>
      </c>
      <c r="C522" s="22" t="s">
        <v>159</v>
      </c>
      <c r="D522" s="35">
        <v>44044</v>
      </c>
      <c r="E522" s="32">
        <v>71.41</v>
      </c>
    </row>
    <row r="523" spans="1:5" ht="18" customHeight="1" x14ac:dyDescent="0.35">
      <c r="A523" s="31" t="s">
        <v>13</v>
      </c>
      <c r="B523" s="31" t="s">
        <v>261</v>
      </c>
      <c r="C523" s="22" t="s">
        <v>159</v>
      </c>
      <c r="D523" s="35">
        <v>44166</v>
      </c>
      <c r="E523" s="32">
        <v>16.59</v>
      </c>
    </row>
    <row r="524" spans="1:5" ht="18" customHeight="1" x14ac:dyDescent="0.35">
      <c r="A524" s="31" t="s">
        <v>13</v>
      </c>
      <c r="B524" s="31" t="s">
        <v>261</v>
      </c>
      <c r="C524" s="22" t="s">
        <v>159</v>
      </c>
      <c r="D524" s="35">
        <v>44197</v>
      </c>
      <c r="E524" s="32">
        <v>228.52</v>
      </c>
    </row>
    <row r="525" spans="1:5" ht="18" customHeight="1" x14ac:dyDescent="0.35">
      <c r="A525" s="31" t="s">
        <v>13</v>
      </c>
      <c r="B525" s="31" t="s">
        <v>261</v>
      </c>
      <c r="C525" s="22" t="s">
        <v>159</v>
      </c>
      <c r="D525" s="35">
        <v>44228</v>
      </c>
      <c r="E525" s="32">
        <v>1340.8</v>
      </c>
    </row>
    <row r="526" spans="1:5" ht="18" customHeight="1" x14ac:dyDescent="0.35">
      <c r="A526" s="31" t="s">
        <v>13</v>
      </c>
      <c r="B526" s="31" t="s">
        <v>261</v>
      </c>
      <c r="C526" s="22" t="s">
        <v>159</v>
      </c>
      <c r="D526" s="35">
        <v>44256</v>
      </c>
      <c r="E526" s="32">
        <v>125.27</v>
      </c>
    </row>
    <row r="527" spans="1:5" ht="18" customHeight="1" x14ac:dyDescent="0.35">
      <c r="A527" s="31" t="s">
        <v>13</v>
      </c>
      <c r="B527" s="31" t="s">
        <v>261</v>
      </c>
      <c r="C527" s="22" t="s">
        <v>159</v>
      </c>
      <c r="D527" s="35">
        <v>44501</v>
      </c>
      <c r="E527" s="32">
        <v>89.8</v>
      </c>
    </row>
    <row r="528" spans="1:5" ht="18" customHeight="1" x14ac:dyDescent="0.35">
      <c r="A528" s="31" t="s">
        <v>13</v>
      </c>
      <c r="B528" s="31" t="s">
        <v>261</v>
      </c>
      <c r="C528" s="22" t="s">
        <v>159</v>
      </c>
      <c r="D528" s="35">
        <v>44621</v>
      </c>
      <c r="E528" s="32">
        <v>59.52</v>
      </c>
    </row>
    <row r="529" spans="1:5" ht="18" customHeight="1" x14ac:dyDescent="0.35">
      <c r="A529" s="31" t="s">
        <v>13</v>
      </c>
      <c r="B529" s="31" t="s">
        <v>261</v>
      </c>
      <c r="C529" s="22" t="s">
        <v>159</v>
      </c>
      <c r="D529" s="35">
        <v>44652</v>
      </c>
      <c r="E529" s="32">
        <v>5000</v>
      </c>
    </row>
    <row r="530" spans="1:5" ht="18" customHeight="1" x14ac:dyDescent="0.35">
      <c r="A530" s="31" t="s">
        <v>13</v>
      </c>
      <c r="B530" s="31" t="s">
        <v>261</v>
      </c>
      <c r="C530" s="22" t="s">
        <v>159</v>
      </c>
      <c r="D530" s="35">
        <v>44682</v>
      </c>
      <c r="E530" s="32">
        <v>196.41</v>
      </c>
    </row>
    <row r="531" spans="1:5" ht="18" customHeight="1" x14ac:dyDescent="0.35">
      <c r="A531" s="31" t="s">
        <v>13</v>
      </c>
      <c r="B531" s="31" t="s">
        <v>261</v>
      </c>
      <c r="C531" s="22" t="s">
        <v>159</v>
      </c>
      <c r="D531" s="35">
        <v>44774</v>
      </c>
      <c r="E531" s="32">
        <v>484.61</v>
      </c>
    </row>
    <row r="532" spans="1:5" ht="18" customHeight="1" x14ac:dyDescent="0.35">
      <c r="A532" s="31" t="s">
        <v>13</v>
      </c>
      <c r="B532" s="31" t="s">
        <v>261</v>
      </c>
      <c r="C532" s="22" t="s">
        <v>159</v>
      </c>
      <c r="D532" s="35">
        <v>44866</v>
      </c>
      <c r="E532" s="32">
        <v>230.27</v>
      </c>
    </row>
    <row r="533" spans="1:5" ht="18" customHeight="1" x14ac:dyDescent="0.35">
      <c r="A533" s="31" t="s">
        <v>13</v>
      </c>
      <c r="B533" s="31" t="s">
        <v>261</v>
      </c>
      <c r="C533" s="22" t="s">
        <v>160</v>
      </c>
      <c r="D533" s="35">
        <v>42522</v>
      </c>
      <c r="E533" s="32">
        <v>10179.02</v>
      </c>
    </row>
    <row r="534" spans="1:5" ht="18" customHeight="1" x14ac:dyDescent="0.35">
      <c r="A534" s="31" t="s">
        <v>13</v>
      </c>
      <c r="B534" s="31" t="s">
        <v>261</v>
      </c>
      <c r="C534" s="22" t="s">
        <v>160</v>
      </c>
      <c r="D534" s="35">
        <v>42552</v>
      </c>
      <c r="E534" s="32">
        <v>14207.43</v>
      </c>
    </row>
    <row r="535" spans="1:5" ht="18" customHeight="1" x14ac:dyDescent="0.35">
      <c r="A535" s="31" t="s">
        <v>13</v>
      </c>
      <c r="B535" s="31" t="s">
        <v>261</v>
      </c>
      <c r="C535" s="22" t="s">
        <v>160</v>
      </c>
      <c r="D535" s="35">
        <v>42583</v>
      </c>
      <c r="E535" s="32">
        <v>13089.57</v>
      </c>
    </row>
    <row r="536" spans="1:5" ht="18" customHeight="1" x14ac:dyDescent="0.35">
      <c r="A536" s="31" t="s">
        <v>13</v>
      </c>
      <c r="B536" s="31" t="s">
        <v>261</v>
      </c>
      <c r="C536" s="22" t="s">
        <v>160</v>
      </c>
      <c r="D536" s="35">
        <v>42614</v>
      </c>
      <c r="E536" s="32">
        <v>16463.03</v>
      </c>
    </row>
    <row r="537" spans="1:5" ht="18" customHeight="1" x14ac:dyDescent="0.35">
      <c r="A537" s="31" t="s">
        <v>13</v>
      </c>
      <c r="B537" s="31" t="s">
        <v>261</v>
      </c>
      <c r="C537" s="22" t="s">
        <v>160</v>
      </c>
      <c r="D537" s="35">
        <v>42644</v>
      </c>
      <c r="E537" s="32">
        <v>84468.66</v>
      </c>
    </row>
    <row r="538" spans="1:5" ht="18" customHeight="1" x14ac:dyDescent="0.35">
      <c r="A538" s="31" t="s">
        <v>13</v>
      </c>
      <c r="B538" s="31" t="s">
        <v>261</v>
      </c>
      <c r="C538" s="22" t="s">
        <v>160</v>
      </c>
      <c r="D538" s="35">
        <v>42675</v>
      </c>
      <c r="E538" s="32">
        <v>24697.33</v>
      </c>
    </row>
    <row r="539" spans="1:5" ht="18" customHeight="1" x14ac:dyDescent="0.35">
      <c r="A539" s="31" t="s">
        <v>13</v>
      </c>
      <c r="B539" s="31" t="s">
        <v>261</v>
      </c>
      <c r="C539" s="22" t="s">
        <v>160</v>
      </c>
      <c r="D539" s="35">
        <v>42705</v>
      </c>
      <c r="E539" s="32">
        <v>51482</v>
      </c>
    </row>
    <row r="540" spans="1:5" ht="18" customHeight="1" x14ac:dyDescent="0.35">
      <c r="A540" s="31" t="s">
        <v>13</v>
      </c>
      <c r="B540" s="31" t="s">
        <v>261</v>
      </c>
      <c r="C540" s="22" t="s">
        <v>160</v>
      </c>
      <c r="D540" s="35">
        <v>42736</v>
      </c>
      <c r="E540" s="32">
        <v>139568.51999999999</v>
      </c>
    </row>
    <row r="541" spans="1:5" ht="18" customHeight="1" x14ac:dyDescent="0.35">
      <c r="A541" s="31" t="s">
        <v>13</v>
      </c>
      <c r="B541" s="31" t="s">
        <v>261</v>
      </c>
      <c r="C541" s="22" t="s">
        <v>160</v>
      </c>
      <c r="D541" s="35">
        <v>42767</v>
      </c>
      <c r="E541" s="32">
        <v>61678.720000000001</v>
      </c>
    </row>
    <row r="542" spans="1:5" ht="18" customHeight="1" x14ac:dyDescent="0.35">
      <c r="A542" s="31" t="s">
        <v>13</v>
      </c>
      <c r="B542" s="31" t="s">
        <v>261</v>
      </c>
      <c r="C542" s="22" t="s">
        <v>160</v>
      </c>
      <c r="D542" s="35">
        <v>42795</v>
      </c>
      <c r="E542" s="32">
        <v>95700.06</v>
      </c>
    </row>
    <row r="543" spans="1:5" ht="18" customHeight="1" x14ac:dyDescent="0.35">
      <c r="A543" s="31" t="s">
        <v>13</v>
      </c>
      <c r="B543" s="31" t="s">
        <v>261</v>
      </c>
      <c r="C543" s="22" t="s">
        <v>160</v>
      </c>
      <c r="D543" s="35">
        <v>42826</v>
      </c>
      <c r="E543" s="32">
        <v>120823.69</v>
      </c>
    </row>
    <row r="544" spans="1:5" ht="18" customHeight="1" x14ac:dyDescent="0.35">
      <c r="A544" s="31" t="s">
        <v>13</v>
      </c>
      <c r="B544" s="31" t="s">
        <v>261</v>
      </c>
      <c r="C544" s="22" t="s">
        <v>160</v>
      </c>
      <c r="D544" s="35">
        <v>42856</v>
      </c>
      <c r="E544" s="32">
        <v>77651.839999999997</v>
      </c>
    </row>
    <row r="545" spans="1:5" ht="18" customHeight="1" x14ac:dyDescent="0.35">
      <c r="A545" s="31" t="s">
        <v>13</v>
      </c>
      <c r="B545" s="31" t="s">
        <v>261</v>
      </c>
      <c r="C545" s="22" t="s">
        <v>160</v>
      </c>
      <c r="D545" s="35">
        <v>42887</v>
      </c>
      <c r="E545" s="32">
        <v>99203.7</v>
      </c>
    </row>
    <row r="546" spans="1:5" ht="18" customHeight="1" x14ac:dyDescent="0.35">
      <c r="A546" s="31" t="s">
        <v>13</v>
      </c>
      <c r="B546" s="31" t="s">
        <v>261</v>
      </c>
      <c r="C546" s="22" t="s">
        <v>160</v>
      </c>
      <c r="D546" s="35">
        <v>42917</v>
      </c>
      <c r="E546" s="32">
        <v>27469.29</v>
      </c>
    </row>
    <row r="547" spans="1:5" ht="18" customHeight="1" x14ac:dyDescent="0.35">
      <c r="A547" s="31" t="s">
        <v>13</v>
      </c>
      <c r="B547" s="31" t="s">
        <v>261</v>
      </c>
      <c r="C547" s="22" t="s">
        <v>160</v>
      </c>
      <c r="D547" s="35">
        <v>42979</v>
      </c>
      <c r="E547" s="32">
        <v>7394.57</v>
      </c>
    </row>
    <row r="548" spans="1:5" ht="18" customHeight="1" x14ac:dyDescent="0.35">
      <c r="A548" s="31" t="s">
        <v>13</v>
      </c>
      <c r="B548" s="31" t="s">
        <v>261</v>
      </c>
      <c r="C548" s="22" t="s">
        <v>160</v>
      </c>
      <c r="D548" s="35">
        <v>43009</v>
      </c>
      <c r="E548" s="32">
        <v>24374.639999999999</v>
      </c>
    </row>
    <row r="549" spans="1:5" ht="18" customHeight="1" x14ac:dyDescent="0.35">
      <c r="A549" s="31" t="s">
        <v>13</v>
      </c>
      <c r="B549" s="31" t="s">
        <v>261</v>
      </c>
      <c r="C549" s="22" t="s">
        <v>160</v>
      </c>
      <c r="D549" s="35">
        <v>43040</v>
      </c>
      <c r="E549" s="32">
        <v>5278.48</v>
      </c>
    </row>
    <row r="550" spans="1:5" ht="18" customHeight="1" x14ac:dyDescent="0.35">
      <c r="A550" s="31" t="s">
        <v>13</v>
      </c>
      <c r="B550" s="31" t="s">
        <v>261</v>
      </c>
      <c r="C550" s="22" t="s">
        <v>160</v>
      </c>
      <c r="D550" s="35">
        <v>43070</v>
      </c>
      <c r="E550" s="32">
        <v>43943.68</v>
      </c>
    </row>
    <row r="551" spans="1:5" ht="18" customHeight="1" x14ac:dyDescent="0.35">
      <c r="A551" s="31" t="s">
        <v>13</v>
      </c>
      <c r="B551" s="31" t="s">
        <v>261</v>
      </c>
      <c r="C551" s="22" t="s">
        <v>160</v>
      </c>
      <c r="D551" s="35">
        <v>43101</v>
      </c>
      <c r="E551" s="32">
        <v>2803.77</v>
      </c>
    </row>
    <row r="552" spans="1:5" ht="18" customHeight="1" x14ac:dyDescent="0.35">
      <c r="A552" s="31" t="s">
        <v>13</v>
      </c>
      <c r="B552" s="31" t="s">
        <v>261</v>
      </c>
      <c r="C552" s="22" t="s">
        <v>160</v>
      </c>
      <c r="D552" s="35">
        <v>43132</v>
      </c>
      <c r="E552" s="32">
        <v>8719.17</v>
      </c>
    </row>
    <row r="553" spans="1:5" ht="18" customHeight="1" x14ac:dyDescent="0.35">
      <c r="A553" s="31" t="s">
        <v>13</v>
      </c>
      <c r="B553" s="31" t="s">
        <v>261</v>
      </c>
      <c r="C553" s="22" t="s">
        <v>160</v>
      </c>
      <c r="D553" s="35">
        <v>43160</v>
      </c>
      <c r="E553" s="32">
        <v>102294.09</v>
      </c>
    </row>
    <row r="554" spans="1:5" ht="18" customHeight="1" x14ac:dyDescent="0.35">
      <c r="A554" s="31" t="s">
        <v>13</v>
      </c>
      <c r="B554" s="31" t="s">
        <v>261</v>
      </c>
      <c r="C554" s="22" t="s">
        <v>160</v>
      </c>
      <c r="D554" s="35">
        <v>43191</v>
      </c>
      <c r="E554" s="32">
        <v>31171.49</v>
      </c>
    </row>
    <row r="555" spans="1:5" ht="18" customHeight="1" x14ac:dyDescent="0.35">
      <c r="A555" s="31" t="s">
        <v>13</v>
      </c>
      <c r="B555" s="31" t="s">
        <v>261</v>
      </c>
      <c r="C555" s="22" t="s">
        <v>160</v>
      </c>
      <c r="D555" s="35">
        <v>43221</v>
      </c>
      <c r="E555" s="32">
        <v>9031.24</v>
      </c>
    </row>
    <row r="556" spans="1:5" ht="18" customHeight="1" x14ac:dyDescent="0.35">
      <c r="A556" s="31" t="s">
        <v>13</v>
      </c>
      <c r="B556" s="31" t="s">
        <v>261</v>
      </c>
      <c r="C556" s="22" t="s">
        <v>160</v>
      </c>
      <c r="D556" s="35">
        <v>43252</v>
      </c>
      <c r="E556" s="32">
        <v>30186.18</v>
      </c>
    </row>
    <row r="557" spans="1:5" ht="18" customHeight="1" x14ac:dyDescent="0.35">
      <c r="A557" s="31" t="s">
        <v>13</v>
      </c>
      <c r="B557" s="31" t="s">
        <v>261</v>
      </c>
      <c r="C557" s="22" t="s">
        <v>160</v>
      </c>
      <c r="D557" s="35">
        <v>43282</v>
      </c>
      <c r="E557" s="32">
        <v>8619.14</v>
      </c>
    </row>
    <row r="558" spans="1:5" ht="18" customHeight="1" x14ac:dyDescent="0.35">
      <c r="A558" s="31" t="s">
        <v>13</v>
      </c>
      <c r="B558" s="31" t="s">
        <v>261</v>
      </c>
      <c r="C558" s="22" t="s">
        <v>160</v>
      </c>
      <c r="D558" s="35">
        <v>43313</v>
      </c>
      <c r="E558" s="32">
        <v>9721.64</v>
      </c>
    </row>
    <row r="559" spans="1:5" ht="18" customHeight="1" x14ac:dyDescent="0.35">
      <c r="A559" s="31" t="s">
        <v>13</v>
      </c>
      <c r="B559" s="31" t="s">
        <v>261</v>
      </c>
      <c r="C559" s="22" t="s">
        <v>160</v>
      </c>
      <c r="D559" s="35">
        <v>43344</v>
      </c>
      <c r="E559" s="32">
        <v>19695.439999999999</v>
      </c>
    </row>
    <row r="560" spans="1:5" ht="18" customHeight="1" x14ac:dyDescent="0.35">
      <c r="A560" s="31" t="s">
        <v>13</v>
      </c>
      <c r="B560" s="31" t="s">
        <v>261</v>
      </c>
      <c r="C560" s="22" t="s">
        <v>160</v>
      </c>
      <c r="D560" s="35">
        <v>43374</v>
      </c>
      <c r="E560" s="32">
        <v>140642.54</v>
      </c>
    </row>
    <row r="561" spans="1:5" ht="18" customHeight="1" x14ac:dyDescent="0.35">
      <c r="A561" s="31" t="s">
        <v>13</v>
      </c>
      <c r="B561" s="31" t="s">
        <v>261</v>
      </c>
      <c r="C561" s="22" t="s">
        <v>160</v>
      </c>
      <c r="D561" s="35">
        <v>43405</v>
      </c>
      <c r="E561" s="32">
        <v>224873.56</v>
      </c>
    </row>
    <row r="562" spans="1:5" ht="18" customHeight="1" x14ac:dyDescent="0.35">
      <c r="A562" s="31" t="s">
        <v>13</v>
      </c>
      <c r="B562" s="31" t="s">
        <v>261</v>
      </c>
      <c r="C562" s="22" t="s">
        <v>160</v>
      </c>
      <c r="D562" s="35">
        <v>43435</v>
      </c>
      <c r="E562" s="32">
        <v>427365.85</v>
      </c>
    </row>
    <row r="563" spans="1:5" ht="18" customHeight="1" x14ac:dyDescent="0.35">
      <c r="A563" s="31" t="s">
        <v>13</v>
      </c>
      <c r="B563" s="31" t="s">
        <v>261</v>
      </c>
      <c r="C563" s="22" t="s">
        <v>160</v>
      </c>
      <c r="D563" s="35">
        <v>43466</v>
      </c>
      <c r="E563" s="32">
        <v>218309.48</v>
      </c>
    </row>
    <row r="564" spans="1:5" ht="18" customHeight="1" x14ac:dyDescent="0.35">
      <c r="A564" s="31" t="s">
        <v>13</v>
      </c>
      <c r="B564" s="31" t="s">
        <v>261</v>
      </c>
      <c r="C564" s="22" t="s">
        <v>160</v>
      </c>
      <c r="D564" s="35">
        <v>43497</v>
      </c>
      <c r="E564" s="32">
        <v>86361.84</v>
      </c>
    </row>
    <row r="565" spans="1:5" ht="18" customHeight="1" x14ac:dyDescent="0.35">
      <c r="A565" s="31" t="s">
        <v>13</v>
      </c>
      <c r="B565" s="31" t="s">
        <v>261</v>
      </c>
      <c r="C565" s="22" t="s">
        <v>160</v>
      </c>
      <c r="D565" s="35">
        <v>43525</v>
      </c>
      <c r="E565" s="32">
        <v>228645.98</v>
      </c>
    </row>
    <row r="566" spans="1:5" ht="18" customHeight="1" x14ac:dyDescent="0.35">
      <c r="A566" s="31" t="s">
        <v>13</v>
      </c>
      <c r="B566" s="31" t="s">
        <v>261</v>
      </c>
      <c r="C566" s="22" t="s">
        <v>160</v>
      </c>
      <c r="D566" s="35">
        <v>43556</v>
      </c>
      <c r="E566" s="32">
        <v>235055.3</v>
      </c>
    </row>
    <row r="567" spans="1:5" ht="18" customHeight="1" x14ac:dyDescent="0.35">
      <c r="A567" s="31" t="s">
        <v>13</v>
      </c>
      <c r="B567" s="31" t="s">
        <v>261</v>
      </c>
      <c r="C567" s="22" t="s">
        <v>160</v>
      </c>
      <c r="D567" s="35">
        <v>43586</v>
      </c>
      <c r="E567" s="32">
        <v>552862.19999999995</v>
      </c>
    </row>
    <row r="568" spans="1:5" ht="18" customHeight="1" x14ac:dyDescent="0.35">
      <c r="A568" s="31" t="s">
        <v>13</v>
      </c>
      <c r="B568" s="31" t="s">
        <v>261</v>
      </c>
      <c r="C568" s="22" t="s">
        <v>160</v>
      </c>
      <c r="D568" s="35">
        <v>43617</v>
      </c>
      <c r="E568" s="32">
        <v>129855.94</v>
      </c>
    </row>
    <row r="569" spans="1:5" ht="18" customHeight="1" x14ac:dyDescent="0.35">
      <c r="A569" s="31" t="s">
        <v>13</v>
      </c>
      <c r="B569" s="31" t="s">
        <v>261</v>
      </c>
      <c r="C569" s="22" t="s">
        <v>160</v>
      </c>
      <c r="D569" s="35">
        <v>43647</v>
      </c>
      <c r="E569" s="32">
        <v>8894.2800000000007</v>
      </c>
    </row>
    <row r="570" spans="1:5" ht="18" customHeight="1" x14ac:dyDescent="0.35">
      <c r="A570" s="31" t="s">
        <v>13</v>
      </c>
      <c r="B570" s="31" t="s">
        <v>261</v>
      </c>
      <c r="C570" s="22" t="s">
        <v>160</v>
      </c>
      <c r="D570" s="35">
        <v>43678</v>
      </c>
      <c r="E570" s="32">
        <v>188624.19</v>
      </c>
    </row>
    <row r="571" spans="1:5" ht="18" customHeight="1" x14ac:dyDescent="0.35">
      <c r="A571" s="31" t="s">
        <v>13</v>
      </c>
      <c r="B571" s="31" t="s">
        <v>261</v>
      </c>
      <c r="C571" s="22" t="s">
        <v>160</v>
      </c>
      <c r="D571" s="35">
        <v>43709</v>
      </c>
      <c r="E571" s="32">
        <v>141908.56</v>
      </c>
    </row>
    <row r="572" spans="1:5" ht="18" customHeight="1" x14ac:dyDescent="0.35">
      <c r="A572" s="31" t="s">
        <v>13</v>
      </c>
      <c r="B572" s="31" t="s">
        <v>261</v>
      </c>
      <c r="C572" s="22" t="s">
        <v>160</v>
      </c>
      <c r="D572" s="35">
        <v>43739</v>
      </c>
      <c r="E572" s="32">
        <v>81572.259999999995</v>
      </c>
    </row>
    <row r="573" spans="1:5" ht="18" customHeight="1" x14ac:dyDescent="0.35">
      <c r="A573" s="31" t="s">
        <v>13</v>
      </c>
      <c r="B573" s="31" t="s">
        <v>261</v>
      </c>
      <c r="C573" s="22" t="s">
        <v>160</v>
      </c>
      <c r="D573" s="35">
        <v>43770</v>
      </c>
      <c r="E573" s="32">
        <v>155697.54</v>
      </c>
    </row>
    <row r="574" spans="1:5" ht="18" customHeight="1" x14ac:dyDescent="0.35">
      <c r="A574" s="31" t="s">
        <v>13</v>
      </c>
      <c r="B574" s="31" t="s">
        <v>261</v>
      </c>
      <c r="C574" s="22" t="s">
        <v>160</v>
      </c>
      <c r="D574" s="35">
        <v>43800</v>
      </c>
      <c r="E574" s="32">
        <v>114589.71</v>
      </c>
    </row>
    <row r="575" spans="1:5" ht="18" customHeight="1" x14ac:dyDescent="0.35">
      <c r="A575" s="31" t="s">
        <v>13</v>
      </c>
      <c r="B575" s="31" t="s">
        <v>261</v>
      </c>
      <c r="C575" s="22" t="s">
        <v>160</v>
      </c>
      <c r="D575" s="35">
        <v>43831</v>
      </c>
      <c r="E575" s="32">
        <v>85503.039999999994</v>
      </c>
    </row>
    <row r="576" spans="1:5" ht="18" customHeight="1" x14ac:dyDescent="0.35">
      <c r="A576" s="31" t="s">
        <v>13</v>
      </c>
      <c r="B576" s="31" t="s">
        <v>261</v>
      </c>
      <c r="C576" s="22" t="s">
        <v>160</v>
      </c>
      <c r="D576" s="35">
        <v>43862</v>
      </c>
      <c r="E576" s="32">
        <v>242672.13</v>
      </c>
    </row>
    <row r="577" spans="1:5" ht="18" customHeight="1" x14ac:dyDescent="0.35">
      <c r="A577" s="31" t="s">
        <v>13</v>
      </c>
      <c r="B577" s="31" t="s">
        <v>261</v>
      </c>
      <c r="C577" s="22" t="s">
        <v>160</v>
      </c>
      <c r="D577" s="35">
        <v>43891</v>
      </c>
      <c r="E577" s="32">
        <v>73049.039999999994</v>
      </c>
    </row>
    <row r="578" spans="1:5" ht="18" customHeight="1" x14ac:dyDescent="0.35">
      <c r="A578" s="31" t="s">
        <v>13</v>
      </c>
      <c r="B578" s="31" t="s">
        <v>261</v>
      </c>
      <c r="C578" s="22" t="s">
        <v>160</v>
      </c>
      <c r="D578" s="35">
        <v>43922</v>
      </c>
      <c r="E578" s="32">
        <v>39144.42</v>
      </c>
    </row>
    <row r="579" spans="1:5" ht="18" customHeight="1" x14ac:dyDescent="0.35">
      <c r="A579" s="31" t="s">
        <v>13</v>
      </c>
      <c r="B579" s="31" t="s">
        <v>261</v>
      </c>
      <c r="C579" s="22" t="s">
        <v>160</v>
      </c>
      <c r="D579" s="35">
        <v>43952</v>
      </c>
      <c r="E579" s="32">
        <v>26000</v>
      </c>
    </row>
    <row r="580" spans="1:5" ht="18" customHeight="1" x14ac:dyDescent="0.35">
      <c r="A580" s="31" t="s">
        <v>13</v>
      </c>
      <c r="B580" s="31" t="s">
        <v>261</v>
      </c>
      <c r="C580" s="22" t="s">
        <v>160</v>
      </c>
      <c r="D580" s="35">
        <v>43983</v>
      </c>
      <c r="E580" s="32">
        <v>173629.61</v>
      </c>
    </row>
    <row r="581" spans="1:5" ht="18" customHeight="1" x14ac:dyDescent="0.35">
      <c r="A581" s="31" t="s">
        <v>13</v>
      </c>
      <c r="B581" s="31" t="s">
        <v>261</v>
      </c>
      <c r="C581" s="22" t="s">
        <v>160</v>
      </c>
      <c r="D581" s="35">
        <v>44013</v>
      </c>
      <c r="E581" s="32">
        <v>131059.05</v>
      </c>
    </row>
    <row r="582" spans="1:5" ht="18" customHeight="1" x14ac:dyDescent="0.35">
      <c r="A582" s="31" t="s">
        <v>13</v>
      </c>
      <c r="B582" s="31" t="s">
        <v>261</v>
      </c>
      <c r="C582" s="22" t="s">
        <v>160</v>
      </c>
      <c r="D582" s="35">
        <v>44044</v>
      </c>
      <c r="E582" s="32">
        <v>50590.29</v>
      </c>
    </row>
    <row r="583" spans="1:5" ht="18" customHeight="1" x14ac:dyDescent="0.35">
      <c r="A583" s="31" t="s">
        <v>13</v>
      </c>
      <c r="B583" s="31" t="s">
        <v>261</v>
      </c>
      <c r="C583" s="22" t="s">
        <v>160</v>
      </c>
      <c r="D583" s="35">
        <v>44075</v>
      </c>
      <c r="E583" s="32">
        <v>95821.62</v>
      </c>
    </row>
    <row r="584" spans="1:5" ht="18" customHeight="1" x14ac:dyDescent="0.35">
      <c r="A584" s="31" t="s">
        <v>13</v>
      </c>
      <c r="B584" s="31" t="s">
        <v>261</v>
      </c>
      <c r="C584" s="22" t="s">
        <v>160</v>
      </c>
      <c r="D584" s="35">
        <v>44105</v>
      </c>
      <c r="E584" s="32">
        <v>111997.71</v>
      </c>
    </row>
    <row r="585" spans="1:5" ht="18" customHeight="1" x14ac:dyDescent="0.35">
      <c r="A585" s="31" t="s">
        <v>13</v>
      </c>
      <c r="B585" s="31" t="s">
        <v>261</v>
      </c>
      <c r="C585" s="22" t="s">
        <v>160</v>
      </c>
      <c r="D585" s="35">
        <v>44136</v>
      </c>
      <c r="E585" s="32">
        <v>6710.08</v>
      </c>
    </row>
    <row r="586" spans="1:5" ht="18" customHeight="1" x14ac:dyDescent="0.35">
      <c r="A586" s="31" t="s">
        <v>13</v>
      </c>
      <c r="B586" s="31" t="s">
        <v>261</v>
      </c>
      <c r="C586" s="22" t="s">
        <v>160</v>
      </c>
      <c r="D586" s="35">
        <v>44166</v>
      </c>
      <c r="E586" s="32">
        <v>242834.54</v>
      </c>
    </row>
    <row r="587" spans="1:5" ht="18" customHeight="1" x14ac:dyDescent="0.35">
      <c r="A587" s="31" t="s">
        <v>13</v>
      </c>
      <c r="B587" s="31" t="s">
        <v>261</v>
      </c>
      <c r="C587" s="22" t="s">
        <v>160</v>
      </c>
      <c r="D587" s="35">
        <v>44197</v>
      </c>
      <c r="E587" s="32">
        <v>38985.11</v>
      </c>
    </row>
    <row r="588" spans="1:5" ht="18" customHeight="1" x14ac:dyDescent="0.35">
      <c r="A588" s="31" t="s">
        <v>13</v>
      </c>
      <c r="B588" s="31" t="s">
        <v>261</v>
      </c>
      <c r="C588" s="22" t="s">
        <v>160</v>
      </c>
      <c r="D588" s="35">
        <v>44228</v>
      </c>
      <c r="E588" s="32">
        <v>28613.5</v>
      </c>
    </row>
    <row r="589" spans="1:5" ht="18" customHeight="1" x14ac:dyDescent="0.35">
      <c r="A589" s="31" t="s">
        <v>13</v>
      </c>
      <c r="B589" s="31" t="s">
        <v>261</v>
      </c>
      <c r="C589" s="22" t="s">
        <v>160</v>
      </c>
      <c r="D589" s="35">
        <v>44256</v>
      </c>
      <c r="E589" s="32">
        <v>223893.06</v>
      </c>
    </row>
    <row r="590" spans="1:5" ht="18" customHeight="1" x14ac:dyDescent="0.35">
      <c r="A590" s="31" t="s">
        <v>13</v>
      </c>
      <c r="B590" s="31" t="s">
        <v>261</v>
      </c>
      <c r="C590" s="22" t="s">
        <v>160</v>
      </c>
      <c r="D590" s="35">
        <v>44287</v>
      </c>
      <c r="E590" s="32">
        <v>28814.05</v>
      </c>
    </row>
    <row r="591" spans="1:5" ht="18" customHeight="1" x14ac:dyDescent="0.35">
      <c r="A591" s="31" t="s">
        <v>13</v>
      </c>
      <c r="B591" s="31" t="s">
        <v>261</v>
      </c>
      <c r="C591" s="22" t="s">
        <v>160</v>
      </c>
      <c r="D591" s="35">
        <v>44317</v>
      </c>
      <c r="E591" s="32">
        <v>125721.02</v>
      </c>
    </row>
    <row r="592" spans="1:5" ht="18" customHeight="1" x14ac:dyDescent="0.35">
      <c r="A592" s="31" t="s">
        <v>13</v>
      </c>
      <c r="B592" s="31" t="s">
        <v>261</v>
      </c>
      <c r="C592" s="22" t="s">
        <v>160</v>
      </c>
      <c r="D592" s="35">
        <v>44348</v>
      </c>
      <c r="E592" s="32">
        <v>105493.42</v>
      </c>
    </row>
    <row r="593" spans="1:5" ht="18" customHeight="1" x14ac:dyDescent="0.35">
      <c r="A593" s="31" t="s">
        <v>13</v>
      </c>
      <c r="B593" s="31" t="s">
        <v>261</v>
      </c>
      <c r="C593" s="22" t="s">
        <v>160</v>
      </c>
      <c r="D593" s="35">
        <v>44378</v>
      </c>
      <c r="E593" s="32">
        <v>150701.88</v>
      </c>
    </row>
    <row r="594" spans="1:5" ht="18" customHeight="1" x14ac:dyDescent="0.35">
      <c r="A594" s="31" t="s">
        <v>13</v>
      </c>
      <c r="B594" s="31" t="s">
        <v>261</v>
      </c>
      <c r="C594" s="22" t="s">
        <v>160</v>
      </c>
      <c r="D594" s="35">
        <v>44409</v>
      </c>
      <c r="E594" s="32">
        <v>93009.98</v>
      </c>
    </row>
    <row r="595" spans="1:5" ht="18" customHeight="1" x14ac:dyDescent="0.35">
      <c r="A595" s="31" t="s">
        <v>13</v>
      </c>
      <c r="B595" s="31" t="s">
        <v>261</v>
      </c>
      <c r="C595" s="22" t="s">
        <v>160</v>
      </c>
      <c r="D595" s="35">
        <v>44440</v>
      </c>
      <c r="E595" s="32">
        <v>25874.15</v>
      </c>
    </row>
    <row r="596" spans="1:5" ht="18" customHeight="1" x14ac:dyDescent="0.35">
      <c r="A596" s="31" t="s">
        <v>13</v>
      </c>
      <c r="B596" s="31" t="s">
        <v>261</v>
      </c>
      <c r="C596" s="22" t="s">
        <v>160</v>
      </c>
      <c r="D596" s="35">
        <v>44470</v>
      </c>
      <c r="E596" s="32">
        <v>17999.27</v>
      </c>
    </row>
    <row r="597" spans="1:5" ht="18" customHeight="1" x14ac:dyDescent="0.35">
      <c r="A597" s="31" t="s">
        <v>13</v>
      </c>
      <c r="B597" s="31" t="s">
        <v>261</v>
      </c>
      <c r="C597" s="22" t="s">
        <v>160</v>
      </c>
      <c r="D597" s="35">
        <v>44501</v>
      </c>
      <c r="E597" s="32">
        <v>91626.72</v>
      </c>
    </row>
    <row r="598" spans="1:5" ht="18" customHeight="1" x14ac:dyDescent="0.35">
      <c r="A598" s="31" t="s">
        <v>13</v>
      </c>
      <c r="B598" s="31" t="s">
        <v>261</v>
      </c>
      <c r="C598" s="22" t="s">
        <v>160</v>
      </c>
      <c r="D598" s="35">
        <v>44531</v>
      </c>
      <c r="E598" s="32">
        <v>38090</v>
      </c>
    </row>
    <row r="599" spans="1:5" ht="18" customHeight="1" x14ac:dyDescent="0.35">
      <c r="A599" s="31" t="s">
        <v>13</v>
      </c>
      <c r="B599" s="31" t="s">
        <v>261</v>
      </c>
      <c r="C599" s="22" t="s">
        <v>160</v>
      </c>
      <c r="D599" s="35">
        <v>44562</v>
      </c>
      <c r="E599" s="32">
        <v>18089.43</v>
      </c>
    </row>
    <row r="600" spans="1:5" ht="18" customHeight="1" x14ac:dyDescent="0.35">
      <c r="A600" s="31" t="s">
        <v>13</v>
      </c>
      <c r="B600" s="31" t="s">
        <v>261</v>
      </c>
      <c r="C600" s="22" t="s">
        <v>160</v>
      </c>
      <c r="D600" s="35">
        <v>44593</v>
      </c>
      <c r="E600" s="32">
        <v>49480.69</v>
      </c>
    </row>
    <row r="601" spans="1:5" ht="18" customHeight="1" x14ac:dyDescent="0.35">
      <c r="A601" s="31" t="s">
        <v>13</v>
      </c>
      <c r="B601" s="31" t="s">
        <v>261</v>
      </c>
      <c r="C601" s="22" t="s">
        <v>160</v>
      </c>
      <c r="D601" s="35">
        <v>44621</v>
      </c>
      <c r="E601" s="32">
        <v>90729.42</v>
      </c>
    </row>
    <row r="602" spans="1:5" ht="18" customHeight="1" x14ac:dyDescent="0.35">
      <c r="A602" s="31" t="s">
        <v>13</v>
      </c>
      <c r="B602" s="31" t="s">
        <v>261</v>
      </c>
      <c r="C602" s="22" t="s">
        <v>160</v>
      </c>
      <c r="D602" s="35">
        <v>44652</v>
      </c>
      <c r="E602" s="32">
        <v>66471.649999999994</v>
      </c>
    </row>
    <row r="603" spans="1:5" ht="18" customHeight="1" x14ac:dyDescent="0.35">
      <c r="A603" s="31" t="s">
        <v>13</v>
      </c>
      <c r="B603" s="31" t="s">
        <v>261</v>
      </c>
      <c r="C603" s="22" t="s">
        <v>160</v>
      </c>
      <c r="D603" s="35">
        <v>44682</v>
      </c>
      <c r="E603" s="32">
        <v>111203.74</v>
      </c>
    </row>
    <row r="604" spans="1:5" ht="18" customHeight="1" x14ac:dyDescent="0.35">
      <c r="A604" s="31" t="s">
        <v>13</v>
      </c>
      <c r="B604" s="31" t="s">
        <v>261</v>
      </c>
      <c r="C604" s="22" t="s">
        <v>160</v>
      </c>
      <c r="D604" s="35">
        <v>44713</v>
      </c>
      <c r="E604" s="32">
        <v>50091.360000000001</v>
      </c>
    </row>
    <row r="605" spans="1:5" ht="18" customHeight="1" x14ac:dyDescent="0.35">
      <c r="A605" s="31" t="s">
        <v>13</v>
      </c>
      <c r="B605" s="31" t="s">
        <v>261</v>
      </c>
      <c r="C605" s="22" t="s">
        <v>160</v>
      </c>
      <c r="D605" s="35">
        <v>44743</v>
      </c>
      <c r="E605" s="32">
        <v>12764.1</v>
      </c>
    </row>
    <row r="606" spans="1:5" ht="18" customHeight="1" x14ac:dyDescent="0.35">
      <c r="A606" s="31" t="s">
        <v>13</v>
      </c>
      <c r="B606" s="31" t="s">
        <v>261</v>
      </c>
      <c r="C606" s="22" t="s">
        <v>160</v>
      </c>
      <c r="D606" s="35">
        <v>44774</v>
      </c>
      <c r="E606" s="32">
        <v>16731.13</v>
      </c>
    </row>
    <row r="607" spans="1:5" ht="18" customHeight="1" x14ac:dyDescent="0.35">
      <c r="A607" s="31" t="s">
        <v>13</v>
      </c>
      <c r="B607" s="31" t="s">
        <v>261</v>
      </c>
      <c r="C607" s="22" t="s">
        <v>160</v>
      </c>
      <c r="D607" s="35">
        <v>44805</v>
      </c>
      <c r="E607" s="32">
        <v>95146.41</v>
      </c>
    </row>
    <row r="608" spans="1:5" ht="18" customHeight="1" x14ac:dyDescent="0.35">
      <c r="A608" s="31" t="s">
        <v>13</v>
      </c>
      <c r="B608" s="31" t="s">
        <v>261</v>
      </c>
      <c r="C608" s="22" t="s">
        <v>160</v>
      </c>
      <c r="D608" s="35">
        <v>44835</v>
      </c>
      <c r="E608" s="32">
        <v>44660.38</v>
      </c>
    </row>
    <row r="609" spans="1:5" ht="18" customHeight="1" x14ac:dyDescent="0.35">
      <c r="A609" s="31" t="s">
        <v>13</v>
      </c>
      <c r="B609" s="31" t="s">
        <v>261</v>
      </c>
      <c r="C609" s="22" t="s">
        <v>160</v>
      </c>
      <c r="D609" s="35">
        <v>44866</v>
      </c>
      <c r="E609" s="32">
        <v>60217.91</v>
      </c>
    </row>
    <row r="610" spans="1:5" ht="18" customHeight="1" x14ac:dyDescent="0.35">
      <c r="A610" s="31" t="s">
        <v>13</v>
      </c>
      <c r="B610" s="31" t="s">
        <v>261</v>
      </c>
      <c r="C610" s="22" t="s">
        <v>160</v>
      </c>
      <c r="D610" s="35">
        <v>44896</v>
      </c>
      <c r="E610" s="32">
        <v>27422.02</v>
      </c>
    </row>
    <row r="611" spans="1:5" ht="18" customHeight="1" x14ac:dyDescent="0.35">
      <c r="A611" s="31" t="s">
        <v>13</v>
      </c>
      <c r="B611" s="31" t="s">
        <v>261</v>
      </c>
      <c r="C611" s="22" t="s">
        <v>160</v>
      </c>
      <c r="D611" s="35">
        <v>44927</v>
      </c>
      <c r="E611" s="32">
        <v>58872.15</v>
      </c>
    </row>
    <row r="612" spans="1:5" ht="18" customHeight="1" x14ac:dyDescent="0.35">
      <c r="A612" s="31" t="s">
        <v>22</v>
      </c>
      <c r="B612" s="31" t="s">
        <v>252</v>
      </c>
      <c r="C612" s="22" t="s">
        <v>158</v>
      </c>
      <c r="D612" s="35">
        <v>43313</v>
      </c>
      <c r="E612" s="32">
        <v>326146.64</v>
      </c>
    </row>
    <row r="613" spans="1:5" ht="18" customHeight="1" x14ac:dyDescent="0.35">
      <c r="A613" s="31" t="s">
        <v>22</v>
      </c>
      <c r="B613" s="31" t="s">
        <v>252</v>
      </c>
      <c r="C613" s="22" t="s">
        <v>158</v>
      </c>
      <c r="D613" s="35">
        <v>43344</v>
      </c>
      <c r="E613" s="32">
        <v>295270.34000000003</v>
      </c>
    </row>
    <row r="614" spans="1:5" ht="18" customHeight="1" x14ac:dyDescent="0.35">
      <c r="A614" s="31" t="s">
        <v>22</v>
      </c>
      <c r="B614" s="31" t="s">
        <v>252</v>
      </c>
      <c r="C614" s="22" t="s">
        <v>158</v>
      </c>
      <c r="D614" s="35">
        <v>43374</v>
      </c>
      <c r="E614" s="32">
        <v>281360.01</v>
      </c>
    </row>
    <row r="615" spans="1:5" ht="18" customHeight="1" x14ac:dyDescent="0.35">
      <c r="A615" s="31" t="s">
        <v>22</v>
      </c>
      <c r="B615" s="31" t="s">
        <v>252</v>
      </c>
      <c r="C615" s="22" t="s">
        <v>158</v>
      </c>
      <c r="D615" s="35">
        <v>43405</v>
      </c>
      <c r="E615" s="32">
        <v>419004.62</v>
      </c>
    </row>
    <row r="616" spans="1:5" ht="18" customHeight="1" x14ac:dyDescent="0.35">
      <c r="A616" s="31" t="s">
        <v>22</v>
      </c>
      <c r="B616" s="31" t="s">
        <v>252</v>
      </c>
      <c r="C616" s="22" t="s">
        <v>158</v>
      </c>
      <c r="D616" s="35">
        <v>43435</v>
      </c>
      <c r="E616" s="32">
        <v>264202.67</v>
      </c>
    </row>
    <row r="617" spans="1:5" ht="18" customHeight="1" x14ac:dyDescent="0.35">
      <c r="A617" s="31" t="s">
        <v>22</v>
      </c>
      <c r="B617" s="31" t="s">
        <v>252</v>
      </c>
      <c r="C617" s="22" t="s">
        <v>158</v>
      </c>
      <c r="D617" s="35">
        <v>43466</v>
      </c>
      <c r="E617" s="32">
        <v>920405.16</v>
      </c>
    </row>
    <row r="618" spans="1:5" ht="18" customHeight="1" x14ac:dyDescent="0.35">
      <c r="A618" s="31" t="s">
        <v>22</v>
      </c>
      <c r="B618" s="31" t="s">
        <v>252</v>
      </c>
      <c r="C618" s="22" t="s">
        <v>158</v>
      </c>
      <c r="D618" s="35">
        <v>43497</v>
      </c>
      <c r="E618" s="32">
        <v>532234.9</v>
      </c>
    </row>
    <row r="619" spans="1:5" ht="18" customHeight="1" x14ac:dyDescent="0.35">
      <c r="A619" s="31" t="s">
        <v>22</v>
      </c>
      <c r="B619" s="31" t="s">
        <v>252</v>
      </c>
      <c r="C619" s="22" t="s">
        <v>158</v>
      </c>
      <c r="D619" s="35">
        <v>43525</v>
      </c>
      <c r="E619" s="32">
        <v>270496.63</v>
      </c>
    </row>
    <row r="620" spans="1:5" ht="18" customHeight="1" x14ac:dyDescent="0.35">
      <c r="A620" s="31" t="s">
        <v>22</v>
      </c>
      <c r="B620" s="31" t="s">
        <v>252</v>
      </c>
      <c r="C620" s="22" t="s">
        <v>158</v>
      </c>
      <c r="D620" s="35">
        <v>43556</v>
      </c>
      <c r="E620" s="32">
        <v>306363.09000000003</v>
      </c>
    </row>
    <row r="621" spans="1:5" ht="18" customHeight="1" x14ac:dyDescent="0.35">
      <c r="A621" s="31" t="s">
        <v>22</v>
      </c>
      <c r="B621" s="31" t="s">
        <v>252</v>
      </c>
      <c r="C621" s="22" t="s">
        <v>159</v>
      </c>
      <c r="D621" s="35">
        <v>43070</v>
      </c>
      <c r="E621" s="32">
        <v>1073.3800000000001</v>
      </c>
    </row>
    <row r="622" spans="1:5" ht="18" customHeight="1" x14ac:dyDescent="0.35">
      <c r="A622" s="31" t="s">
        <v>22</v>
      </c>
      <c r="B622" s="31" t="s">
        <v>252</v>
      </c>
      <c r="C622" s="22" t="s">
        <v>159</v>
      </c>
      <c r="D622" s="35">
        <v>43525</v>
      </c>
      <c r="E622" s="32">
        <v>4420.51</v>
      </c>
    </row>
    <row r="623" spans="1:5" ht="18" customHeight="1" x14ac:dyDescent="0.35">
      <c r="A623" s="31" t="s">
        <v>22</v>
      </c>
      <c r="B623" s="31" t="s">
        <v>252</v>
      </c>
      <c r="C623" s="22" t="s">
        <v>159</v>
      </c>
      <c r="D623" s="35">
        <v>44682</v>
      </c>
      <c r="E623" s="32">
        <v>2487.04</v>
      </c>
    </row>
    <row r="624" spans="1:5" ht="18" customHeight="1" x14ac:dyDescent="0.35">
      <c r="A624" s="31" t="s">
        <v>22</v>
      </c>
      <c r="B624" s="31" t="s">
        <v>252</v>
      </c>
      <c r="C624" s="22" t="s">
        <v>160</v>
      </c>
      <c r="D624" s="35">
        <v>42491</v>
      </c>
      <c r="E624" s="32">
        <v>423467.93</v>
      </c>
    </row>
    <row r="625" spans="1:5" ht="18" customHeight="1" x14ac:dyDescent="0.35">
      <c r="A625" s="31" t="s">
        <v>22</v>
      </c>
      <c r="B625" s="31" t="s">
        <v>252</v>
      </c>
      <c r="C625" s="22" t="s">
        <v>160</v>
      </c>
      <c r="D625" s="35">
        <v>42522</v>
      </c>
      <c r="E625" s="32">
        <v>585257.97</v>
      </c>
    </row>
    <row r="626" spans="1:5" ht="18" customHeight="1" x14ac:dyDescent="0.35">
      <c r="A626" s="31" t="s">
        <v>22</v>
      </c>
      <c r="B626" s="31" t="s">
        <v>252</v>
      </c>
      <c r="C626" s="22" t="s">
        <v>160</v>
      </c>
      <c r="D626" s="35">
        <v>42552</v>
      </c>
      <c r="E626" s="32">
        <v>629410.74</v>
      </c>
    </row>
    <row r="627" spans="1:5" ht="18" customHeight="1" x14ac:dyDescent="0.35">
      <c r="A627" s="31" t="s">
        <v>22</v>
      </c>
      <c r="B627" s="31" t="s">
        <v>252</v>
      </c>
      <c r="C627" s="22" t="s">
        <v>160</v>
      </c>
      <c r="D627" s="35">
        <v>42583</v>
      </c>
      <c r="E627" s="32">
        <v>2455752.73</v>
      </c>
    </row>
    <row r="628" spans="1:5" ht="18" customHeight="1" x14ac:dyDescent="0.35">
      <c r="A628" s="31" t="s">
        <v>22</v>
      </c>
      <c r="B628" s="31" t="s">
        <v>252</v>
      </c>
      <c r="C628" s="22" t="s">
        <v>160</v>
      </c>
      <c r="D628" s="35">
        <v>42614</v>
      </c>
      <c r="E628" s="32">
        <v>2555533.61</v>
      </c>
    </row>
    <row r="629" spans="1:5" ht="18" customHeight="1" x14ac:dyDescent="0.35">
      <c r="A629" s="31" t="s">
        <v>22</v>
      </c>
      <c r="B629" s="31" t="s">
        <v>252</v>
      </c>
      <c r="C629" s="22" t="s">
        <v>160</v>
      </c>
      <c r="D629" s="35">
        <v>42644</v>
      </c>
      <c r="E629" s="32">
        <v>1298741.58</v>
      </c>
    </row>
    <row r="630" spans="1:5" ht="18" customHeight="1" x14ac:dyDescent="0.35">
      <c r="A630" s="31" t="s">
        <v>22</v>
      </c>
      <c r="B630" s="31" t="s">
        <v>252</v>
      </c>
      <c r="C630" s="22" t="s">
        <v>160</v>
      </c>
      <c r="D630" s="35">
        <v>42675</v>
      </c>
      <c r="E630" s="32">
        <v>306897.77</v>
      </c>
    </row>
    <row r="631" spans="1:5" ht="18" customHeight="1" x14ac:dyDescent="0.35">
      <c r="A631" s="31" t="s">
        <v>22</v>
      </c>
      <c r="B631" s="31" t="s">
        <v>252</v>
      </c>
      <c r="C631" s="22" t="s">
        <v>160</v>
      </c>
      <c r="D631" s="35">
        <v>42705</v>
      </c>
      <c r="E631" s="32">
        <v>2476899.21</v>
      </c>
    </row>
    <row r="632" spans="1:5" ht="18" customHeight="1" x14ac:dyDescent="0.35">
      <c r="A632" s="31" t="s">
        <v>22</v>
      </c>
      <c r="B632" s="31" t="s">
        <v>252</v>
      </c>
      <c r="C632" s="22" t="s">
        <v>160</v>
      </c>
      <c r="D632" s="35">
        <v>42736</v>
      </c>
      <c r="E632" s="32">
        <v>3243271.15</v>
      </c>
    </row>
    <row r="633" spans="1:5" ht="18" customHeight="1" x14ac:dyDescent="0.35">
      <c r="A633" s="31" t="s">
        <v>22</v>
      </c>
      <c r="B633" s="31" t="s">
        <v>252</v>
      </c>
      <c r="C633" s="22" t="s">
        <v>160</v>
      </c>
      <c r="D633" s="35">
        <v>42767</v>
      </c>
      <c r="E633" s="32">
        <v>341310.96</v>
      </c>
    </row>
    <row r="634" spans="1:5" ht="18" customHeight="1" x14ac:dyDescent="0.35">
      <c r="A634" s="31" t="s">
        <v>22</v>
      </c>
      <c r="B634" s="31" t="s">
        <v>252</v>
      </c>
      <c r="C634" s="22" t="s">
        <v>160</v>
      </c>
      <c r="D634" s="35">
        <v>42795</v>
      </c>
      <c r="E634" s="32">
        <v>238159.63</v>
      </c>
    </row>
    <row r="635" spans="1:5" ht="18" customHeight="1" x14ac:dyDescent="0.35">
      <c r="A635" s="31" t="s">
        <v>22</v>
      </c>
      <c r="B635" s="31" t="s">
        <v>252</v>
      </c>
      <c r="C635" s="22" t="s">
        <v>160</v>
      </c>
      <c r="D635" s="35">
        <v>42826</v>
      </c>
      <c r="E635" s="32">
        <v>2514814.36</v>
      </c>
    </row>
    <row r="636" spans="1:5" ht="18" customHeight="1" x14ac:dyDescent="0.35">
      <c r="A636" s="31" t="s">
        <v>22</v>
      </c>
      <c r="B636" s="31" t="s">
        <v>252</v>
      </c>
      <c r="C636" s="22" t="s">
        <v>160</v>
      </c>
      <c r="D636" s="35">
        <v>42856</v>
      </c>
      <c r="E636" s="32">
        <v>429753.49</v>
      </c>
    </row>
    <row r="637" spans="1:5" ht="18" customHeight="1" x14ac:dyDescent="0.35">
      <c r="A637" s="31" t="s">
        <v>22</v>
      </c>
      <c r="B637" s="31" t="s">
        <v>252</v>
      </c>
      <c r="C637" s="22" t="s">
        <v>160</v>
      </c>
      <c r="D637" s="35">
        <v>42887</v>
      </c>
      <c r="E637" s="32">
        <v>326728.42</v>
      </c>
    </row>
    <row r="638" spans="1:5" ht="18" customHeight="1" x14ac:dyDescent="0.35">
      <c r="A638" s="31" t="s">
        <v>22</v>
      </c>
      <c r="B638" s="31" t="s">
        <v>252</v>
      </c>
      <c r="C638" s="22" t="s">
        <v>160</v>
      </c>
      <c r="D638" s="35">
        <v>42917</v>
      </c>
      <c r="E638" s="32">
        <v>387567.95</v>
      </c>
    </row>
    <row r="639" spans="1:5" ht="18" customHeight="1" x14ac:dyDescent="0.35">
      <c r="A639" s="31" t="s">
        <v>22</v>
      </c>
      <c r="B639" s="31" t="s">
        <v>252</v>
      </c>
      <c r="C639" s="22" t="s">
        <v>160</v>
      </c>
      <c r="D639" s="35">
        <v>42948</v>
      </c>
      <c r="E639" s="32">
        <v>270846.88</v>
      </c>
    </row>
    <row r="640" spans="1:5" ht="18" customHeight="1" x14ac:dyDescent="0.35">
      <c r="A640" s="31" t="s">
        <v>22</v>
      </c>
      <c r="B640" s="31" t="s">
        <v>252</v>
      </c>
      <c r="C640" s="22" t="s">
        <v>160</v>
      </c>
      <c r="D640" s="35">
        <v>42979</v>
      </c>
      <c r="E640" s="32">
        <v>269605.61</v>
      </c>
    </row>
    <row r="641" spans="1:5" ht="18" customHeight="1" x14ac:dyDescent="0.35">
      <c r="A641" s="31" t="s">
        <v>22</v>
      </c>
      <c r="B641" s="31" t="s">
        <v>252</v>
      </c>
      <c r="C641" s="22" t="s">
        <v>160</v>
      </c>
      <c r="D641" s="35">
        <v>43009</v>
      </c>
      <c r="E641" s="32">
        <v>151905.01999999999</v>
      </c>
    </row>
    <row r="642" spans="1:5" ht="18" customHeight="1" x14ac:dyDescent="0.35">
      <c r="A642" s="31" t="s">
        <v>22</v>
      </c>
      <c r="B642" s="31" t="s">
        <v>252</v>
      </c>
      <c r="C642" s="22" t="s">
        <v>160</v>
      </c>
      <c r="D642" s="35">
        <v>43040</v>
      </c>
      <c r="E642" s="32">
        <v>1207478.29</v>
      </c>
    </row>
    <row r="643" spans="1:5" ht="18" customHeight="1" x14ac:dyDescent="0.35">
      <c r="A643" s="31" t="s">
        <v>22</v>
      </c>
      <c r="B643" s="31" t="s">
        <v>252</v>
      </c>
      <c r="C643" s="22" t="s">
        <v>160</v>
      </c>
      <c r="D643" s="35">
        <v>43070</v>
      </c>
      <c r="E643" s="32">
        <v>667699.64</v>
      </c>
    </row>
    <row r="644" spans="1:5" ht="18" customHeight="1" x14ac:dyDescent="0.35">
      <c r="A644" s="31" t="s">
        <v>22</v>
      </c>
      <c r="B644" s="31" t="s">
        <v>252</v>
      </c>
      <c r="C644" s="22" t="s">
        <v>160</v>
      </c>
      <c r="D644" s="35">
        <v>43101</v>
      </c>
      <c r="E644" s="32">
        <v>138707.76999999999</v>
      </c>
    </row>
    <row r="645" spans="1:5" ht="18" customHeight="1" x14ac:dyDescent="0.35">
      <c r="A645" s="31" t="s">
        <v>22</v>
      </c>
      <c r="B645" s="31" t="s">
        <v>252</v>
      </c>
      <c r="C645" s="22" t="s">
        <v>160</v>
      </c>
      <c r="D645" s="35">
        <v>43132</v>
      </c>
      <c r="E645" s="32">
        <v>210156.38</v>
      </c>
    </row>
    <row r="646" spans="1:5" ht="18" customHeight="1" x14ac:dyDescent="0.35">
      <c r="A646" s="31" t="s">
        <v>22</v>
      </c>
      <c r="B646" s="31" t="s">
        <v>252</v>
      </c>
      <c r="C646" s="22" t="s">
        <v>160</v>
      </c>
      <c r="D646" s="35">
        <v>43160</v>
      </c>
      <c r="E646" s="32">
        <v>3994280.34</v>
      </c>
    </row>
    <row r="647" spans="1:5" ht="18" customHeight="1" x14ac:dyDescent="0.35">
      <c r="A647" s="31" t="s">
        <v>22</v>
      </c>
      <c r="B647" s="31" t="s">
        <v>252</v>
      </c>
      <c r="C647" s="22" t="s">
        <v>160</v>
      </c>
      <c r="D647" s="35">
        <v>43191</v>
      </c>
      <c r="E647" s="32">
        <v>3682824.57</v>
      </c>
    </row>
    <row r="648" spans="1:5" ht="18" customHeight="1" x14ac:dyDescent="0.35">
      <c r="A648" s="31" t="s">
        <v>22</v>
      </c>
      <c r="B648" s="31" t="s">
        <v>252</v>
      </c>
      <c r="C648" s="22" t="s">
        <v>160</v>
      </c>
      <c r="D648" s="35">
        <v>43221</v>
      </c>
      <c r="E648" s="32">
        <v>2730215.45</v>
      </c>
    </row>
    <row r="649" spans="1:5" ht="18" customHeight="1" x14ac:dyDescent="0.35">
      <c r="A649" s="31" t="s">
        <v>22</v>
      </c>
      <c r="B649" s="31" t="s">
        <v>252</v>
      </c>
      <c r="C649" s="22" t="s">
        <v>160</v>
      </c>
      <c r="D649" s="35">
        <v>43252</v>
      </c>
      <c r="E649" s="32">
        <v>2991704.75</v>
      </c>
    </row>
    <row r="650" spans="1:5" ht="18" customHeight="1" x14ac:dyDescent="0.35">
      <c r="A650" s="31" t="s">
        <v>22</v>
      </c>
      <c r="B650" s="31" t="s">
        <v>252</v>
      </c>
      <c r="C650" s="22" t="s">
        <v>160</v>
      </c>
      <c r="D650" s="35">
        <v>43282</v>
      </c>
      <c r="E650" s="32">
        <v>253975.11</v>
      </c>
    </row>
    <row r="651" spans="1:5" ht="18" customHeight="1" x14ac:dyDescent="0.35">
      <c r="A651" s="31" t="s">
        <v>22</v>
      </c>
      <c r="B651" s="31" t="s">
        <v>252</v>
      </c>
      <c r="C651" s="22" t="s">
        <v>160</v>
      </c>
      <c r="D651" s="35">
        <v>43525</v>
      </c>
      <c r="E651" s="32">
        <v>337521.14</v>
      </c>
    </row>
    <row r="652" spans="1:5" ht="18" customHeight="1" x14ac:dyDescent="0.35">
      <c r="A652" s="31" t="s">
        <v>22</v>
      </c>
      <c r="B652" s="31" t="s">
        <v>252</v>
      </c>
      <c r="C652" s="22" t="s">
        <v>160</v>
      </c>
      <c r="D652" s="35">
        <v>43556</v>
      </c>
      <c r="E652" s="32">
        <v>306363.09000000003</v>
      </c>
    </row>
    <row r="653" spans="1:5" ht="18" customHeight="1" x14ac:dyDescent="0.35">
      <c r="A653" s="31" t="s">
        <v>22</v>
      </c>
      <c r="B653" s="31" t="s">
        <v>252</v>
      </c>
      <c r="C653" s="22" t="s">
        <v>160</v>
      </c>
      <c r="D653" s="35">
        <v>43586</v>
      </c>
      <c r="E653" s="32">
        <v>212275.14</v>
      </c>
    </row>
    <row r="654" spans="1:5" ht="18" customHeight="1" x14ac:dyDescent="0.35">
      <c r="A654" s="31" t="s">
        <v>22</v>
      </c>
      <c r="B654" s="31" t="s">
        <v>252</v>
      </c>
      <c r="C654" s="22" t="s">
        <v>160</v>
      </c>
      <c r="D654" s="35">
        <v>43617</v>
      </c>
      <c r="E654" s="32">
        <v>358483.28</v>
      </c>
    </row>
    <row r="655" spans="1:5" ht="18" customHeight="1" x14ac:dyDescent="0.35">
      <c r="A655" s="31" t="s">
        <v>22</v>
      </c>
      <c r="B655" s="31" t="s">
        <v>252</v>
      </c>
      <c r="C655" s="22" t="s">
        <v>160</v>
      </c>
      <c r="D655" s="35">
        <v>43647</v>
      </c>
      <c r="E655" s="32">
        <v>401454.12</v>
      </c>
    </row>
    <row r="656" spans="1:5" ht="18" customHeight="1" x14ac:dyDescent="0.35">
      <c r="A656" s="31" t="s">
        <v>22</v>
      </c>
      <c r="B656" s="31" t="s">
        <v>252</v>
      </c>
      <c r="C656" s="22" t="s">
        <v>160</v>
      </c>
      <c r="D656" s="35">
        <v>43678</v>
      </c>
      <c r="E656" s="32">
        <v>316767.09999999998</v>
      </c>
    </row>
    <row r="657" spans="1:5" ht="18" customHeight="1" x14ac:dyDescent="0.35">
      <c r="A657" s="31" t="s">
        <v>22</v>
      </c>
      <c r="B657" s="31" t="s">
        <v>252</v>
      </c>
      <c r="C657" s="22" t="s">
        <v>160</v>
      </c>
      <c r="D657" s="35">
        <v>43709</v>
      </c>
      <c r="E657" s="32">
        <v>201858.61</v>
      </c>
    </row>
    <row r="658" spans="1:5" ht="18" customHeight="1" x14ac:dyDescent="0.35">
      <c r="A658" s="31" t="s">
        <v>22</v>
      </c>
      <c r="B658" s="31" t="s">
        <v>252</v>
      </c>
      <c r="C658" s="22" t="s">
        <v>160</v>
      </c>
      <c r="D658" s="35">
        <v>43739</v>
      </c>
      <c r="E658" s="32">
        <v>252126.77</v>
      </c>
    </row>
    <row r="659" spans="1:5" ht="18" customHeight="1" x14ac:dyDescent="0.35">
      <c r="A659" s="31" t="s">
        <v>22</v>
      </c>
      <c r="B659" s="31" t="s">
        <v>252</v>
      </c>
      <c r="C659" s="22" t="s">
        <v>160</v>
      </c>
      <c r="D659" s="35">
        <v>43770</v>
      </c>
      <c r="E659" s="32">
        <v>209804.22</v>
      </c>
    </row>
    <row r="660" spans="1:5" ht="18" customHeight="1" x14ac:dyDescent="0.35">
      <c r="A660" s="31" t="s">
        <v>22</v>
      </c>
      <c r="B660" s="31" t="s">
        <v>252</v>
      </c>
      <c r="C660" s="22" t="s">
        <v>160</v>
      </c>
      <c r="D660" s="35">
        <v>43800</v>
      </c>
      <c r="E660" s="32">
        <v>94101.43</v>
      </c>
    </row>
    <row r="661" spans="1:5" ht="18" customHeight="1" x14ac:dyDescent="0.35">
      <c r="A661" s="31" t="s">
        <v>22</v>
      </c>
      <c r="B661" s="31" t="s">
        <v>252</v>
      </c>
      <c r="C661" s="22" t="s">
        <v>160</v>
      </c>
      <c r="D661" s="35">
        <v>43831</v>
      </c>
      <c r="E661" s="32">
        <v>90241.08</v>
      </c>
    </row>
    <row r="662" spans="1:5" ht="18" customHeight="1" x14ac:dyDescent="0.35">
      <c r="A662" s="31" t="s">
        <v>22</v>
      </c>
      <c r="B662" s="31" t="s">
        <v>252</v>
      </c>
      <c r="C662" s="22" t="s">
        <v>160</v>
      </c>
      <c r="D662" s="35">
        <v>43862</v>
      </c>
      <c r="E662" s="32">
        <v>181501.24</v>
      </c>
    </row>
    <row r="663" spans="1:5" ht="18" customHeight="1" x14ac:dyDescent="0.35">
      <c r="A663" s="31" t="s">
        <v>22</v>
      </c>
      <c r="B663" s="31" t="s">
        <v>252</v>
      </c>
      <c r="C663" s="22" t="s">
        <v>160</v>
      </c>
      <c r="D663" s="35">
        <v>43891</v>
      </c>
      <c r="E663" s="32">
        <v>405501.05</v>
      </c>
    </row>
    <row r="664" spans="1:5" ht="18" customHeight="1" x14ac:dyDescent="0.35">
      <c r="A664" s="31" t="s">
        <v>22</v>
      </c>
      <c r="B664" s="31" t="s">
        <v>252</v>
      </c>
      <c r="C664" s="22" t="s">
        <v>160</v>
      </c>
      <c r="D664" s="35">
        <v>43922</v>
      </c>
      <c r="E664" s="32">
        <v>786932.73</v>
      </c>
    </row>
    <row r="665" spans="1:5" ht="18" customHeight="1" x14ac:dyDescent="0.35">
      <c r="A665" s="31" t="s">
        <v>22</v>
      </c>
      <c r="B665" s="31" t="s">
        <v>252</v>
      </c>
      <c r="C665" s="22" t="s">
        <v>160</v>
      </c>
      <c r="D665" s="35">
        <v>43983</v>
      </c>
      <c r="E665" s="32">
        <v>145651.88</v>
      </c>
    </row>
    <row r="666" spans="1:5" ht="18" customHeight="1" x14ac:dyDescent="0.35">
      <c r="A666" s="31" t="s">
        <v>22</v>
      </c>
      <c r="B666" s="31" t="s">
        <v>252</v>
      </c>
      <c r="C666" s="22" t="s">
        <v>160</v>
      </c>
      <c r="D666" s="35">
        <v>44013</v>
      </c>
      <c r="E666" s="32">
        <v>646795.84</v>
      </c>
    </row>
    <row r="667" spans="1:5" ht="18" customHeight="1" x14ac:dyDescent="0.35">
      <c r="A667" s="31" t="s">
        <v>22</v>
      </c>
      <c r="B667" s="31" t="s">
        <v>252</v>
      </c>
      <c r="C667" s="22" t="s">
        <v>160</v>
      </c>
      <c r="D667" s="35">
        <v>44044</v>
      </c>
      <c r="E667" s="32">
        <v>104914.64</v>
      </c>
    </row>
    <row r="668" spans="1:5" ht="18" customHeight="1" x14ac:dyDescent="0.35">
      <c r="A668" s="31" t="s">
        <v>22</v>
      </c>
      <c r="B668" s="31" t="s">
        <v>252</v>
      </c>
      <c r="C668" s="22" t="s">
        <v>160</v>
      </c>
      <c r="D668" s="35">
        <v>44075</v>
      </c>
      <c r="E668" s="32">
        <v>183019.86</v>
      </c>
    </row>
    <row r="669" spans="1:5" ht="18" customHeight="1" x14ac:dyDescent="0.35">
      <c r="A669" s="31" t="s">
        <v>22</v>
      </c>
      <c r="B669" s="31" t="s">
        <v>252</v>
      </c>
      <c r="C669" s="22" t="s">
        <v>160</v>
      </c>
      <c r="D669" s="35">
        <v>44105</v>
      </c>
      <c r="E669" s="32">
        <v>149581.23000000001</v>
      </c>
    </row>
    <row r="670" spans="1:5" ht="18" customHeight="1" x14ac:dyDescent="0.35">
      <c r="A670" s="31" t="s">
        <v>22</v>
      </c>
      <c r="B670" s="31" t="s">
        <v>252</v>
      </c>
      <c r="C670" s="22" t="s">
        <v>160</v>
      </c>
      <c r="D670" s="35">
        <v>44136</v>
      </c>
      <c r="E670" s="32">
        <v>126776.97</v>
      </c>
    </row>
    <row r="671" spans="1:5" ht="18" customHeight="1" x14ac:dyDescent="0.35">
      <c r="A671" s="31" t="s">
        <v>22</v>
      </c>
      <c r="B671" s="31" t="s">
        <v>252</v>
      </c>
      <c r="C671" s="22" t="s">
        <v>160</v>
      </c>
      <c r="D671" s="35">
        <v>44166</v>
      </c>
      <c r="E671" s="32">
        <v>287744.53000000003</v>
      </c>
    </row>
    <row r="672" spans="1:5" ht="18" customHeight="1" x14ac:dyDescent="0.35">
      <c r="A672" s="31" t="s">
        <v>22</v>
      </c>
      <c r="B672" s="31" t="s">
        <v>252</v>
      </c>
      <c r="C672" s="22" t="s">
        <v>160</v>
      </c>
      <c r="D672" s="35">
        <v>44197</v>
      </c>
      <c r="E672" s="32">
        <v>67283.38</v>
      </c>
    </row>
    <row r="673" spans="1:5" ht="18" customHeight="1" x14ac:dyDescent="0.35">
      <c r="A673" s="31" t="s">
        <v>22</v>
      </c>
      <c r="B673" s="31" t="s">
        <v>252</v>
      </c>
      <c r="C673" s="22" t="s">
        <v>160</v>
      </c>
      <c r="D673" s="35">
        <v>44228</v>
      </c>
      <c r="E673" s="32">
        <v>45521.98</v>
      </c>
    </row>
    <row r="674" spans="1:5" ht="18" customHeight="1" x14ac:dyDescent="0.35">
      <c r="A674" s="31" t="s">
        <v>22</v>
      </c>
      <c r="B674" s="31" t="s">
        <v>252</v>
      </c>
      <c r="C674" s="22" t="s">
        <v>160</v>
      </c>
      <c r="D674" s="35">
        <v>44256</v>
      </c>
      <c r="E674" s="32">
        <v>55511.32</v>
      </c>
    </row>
    <row r="675" spans="1:5" ht="18" customHeight="1" x14ac:dyDescent="0.35">
      <c r="A675" s="31" t="s">
        <v>22</v>
      </c>
      <c r="B675" s="31" t="s">
        <v>252</v>
      </c>
      <c r="C675" s="22" t="s">
        <v>160</v>
      </c>
      <c r="D675" s="35">
        <v>44287</v>
      </c>
      <c r="E675" s="32">
        <v>32325.5</v>
      </c>
    </row>
    <row r="676" spans="1:5" ht="18" customHeight="1" x14ac:dyDescent="0.35">
      <c r="A676" s="31" t="s">
        <v>22</v>
      </c>
      <c r="B676" s="31" t="s">
        <v>252</v>
      </c>
      <c r="C676" s="22" t="s">
        <v>160</v>
      </c>
      <c r="D676" s="35">
        <v>44317</v>
      </c>
      <c r="E676" s="32">
        <v>35071.65</v>
      </c>
    </row>
    <row r="677" spans="1:5" ht="18" customHeight="1" x14ac:dyDescent="0.35">
      <c r="A677" s="31" t="s">
        <v>22</v>
      </c>
      <c r="B677" s="31" t="s">
        <v>252</v>
      </c>
      <c r="C677" s="22" t="s">
        <v>160</v>
      </c>
      <c r="D677" s="35">
        <v>44348</v>
      </c>
      <c r="E677" s="32">
        <v>47761.07</v>
      </c>
    </row>
    <row r="678" spans="1:5" ht="18" customHeight="1" x14ac:dyDescent="0.35">
      <c r="A678" s="31" t="s">
        <v>22</v>
      </c>
      <c r="B678" s="31" t="s">
        <v>252</v>
      </c>
      <c r="C678" s="22" t="s">
        <v>160</v>
      </c>
      <c r="D678" s="35">
        <v>44409</v>
      </c>
      <c r="E678" s="32">
        <v>555964.43000000005</v>
      </c>
    </row>
    <row r="679" spans="1:5" ht="18" customHeight="1" x14ac:dyDescent="0.35">
      <c r="A679" s="31" t="s">
        <v>22</v>
      </c>
      <c r="B679" s="31" t="s">
        <v>252</v>
      </c>
      <c r="C679" s="22" t="s">
        <v>160</v>
      </c>
      <c r="D679" s="35">
        <v>44440</v>
      </c>
      <c r="E679" s="32">
        <v>778842.38</v>
      </c>
    </row>
    <row r="680" spans="1:5" ht="18" customHeight="1" x14ac:dyDescent="0.35">
      <c r="A680" s="31" t="s">
        <v>22</v>
      </c>
      <c r="B680" s="31" t="s">
        <v>252</v>
      </c>
      <c r="C680" s="22" t="s">
        <v>160</v>
      </c>
      <c r="D680" s="35">
        <v>44531</v>
      </c>
      <c r="E680" s="32">
        <v>39640628.969999999</v>
      </c>
    </row>
    <row r="681" spans="1:5" ht="18" customHeight="1" x14ac:dyDescent="0.35">
      <c r="A681" s="31" t="s">
        <v>22</v>
      </c>
      <c r="B681" s="31" t="s">
        <v>252</v>
      </c>
      <c r="C681" s="22" t="s">
        <v>160</v>
      </c>
      <c r="D681" s="35">
        <v>44562</v>
      </c>
      <c r="E681" s="32">
        <v>132448.9</v>
      </c>
    </row>
    <row r="682" spans="1:5" ht="18" customHeight="1" x14ac:dyDescent="0.35">
      <c r="A682" s="31" t="s">
        <v>22</v>
      </c>
      <c r="B682" s="31" t="s">
        <v>252</v>
      </c>
      <c r="C682" s="22" t="s">
        <v>160</v>
      </c>
      <c r="D682" s="35">
        <v>44621</v>
      </c>
      <c r="E682" s="32">
        <v>87049.56</v>
      </c>
    </row>
    <row r="683" spans="1:5" ht="18" customHeight="1" x14ac:dyDescent="0.35">
      <c r="A683" s="31" t="s">
        <v>22</v>
      </c>
      <c r="B683" s="31" t="s">
        <v>252</v>
      </c>
      <c r="C683" s="22" t="s">
        <v>160</v>
      </c>
      <c r="D683" s="35">
        <v>44652</v>
      </c>
      <c r="E683" s="32">
        <v>125990.88</v>
      </c>
    </row>
    <row r="684" spans="1:5" ht="18" customHeight="1" x14ac:dyDescent="0.35">
      <c r="A684" s="31" t="s">
        <v>22</v>
      </c>
      <c r="B684" s="31" t="s">
        <v>252</v>
      </c>
      <c r="C684" s="22" t="s">
        <v>160</v>
      </c>
      <c r="D684" s="35">
        <v>44682</v>
      </c>
      <c r="E684" s="32">
        <v>318556.05</v>
      </c>
    </row>
    <row r="685" spans="1:5" ht="18" customHeight="1" x14ac:dyDescent="0.35">
      <c r="A685" s="31" t="s">
        <v>22</v>
      </c>
      <c r="B685" s="31" t="s">
        <v>252</v>
      </c>
      <c r="C685" s="22" t="s">
        <v>160</v>
      </c>
      <c r="D685" s="35">
        <v>44713</v>
      </c>
      <c r="E685" s="32">
        <v>292646.87</v>
      </c>
    </row>
    <row r="686" spans="1:5" ht="18" customHeight="1" x14ac:dyDescent="0.35">
      <c r="A686" s="31" t="s">
        <v>22</v>
      </c>
      <c r="B686" s="31" t="s">
        <v>252</v>
      </c>
      <c r="C686" s="22" t="s">
        <v>160</v>
      </c>
      <c r="D686" s="35">
        <v>44743</v>
      </c>
      <c r="E686" s="32">
        <v>399579.22</v>
      </c>
    </row>
    <row r="687" spans="1:5" ht="18" customHeight="1" x14ac:dyDescent="0.35">
      <c r="A687" s="31" t="s">
        <v>22</v>
      </c>
      <c r="B687" s="31" t="s">
        <v>252</v>
      </c>
      <c r="C687" s="22" t="s">
        <v>160</v>
      </c>
      <c r="D687" s="35">
        <v>44774</v>
      </c>
      <c r="E687" s="32">
        <v>287773.77</v>
      </c>
    </row>
    <row r="688" spans="1:5" ht="18" customHeight="1" x14ac:dyDescent="0.35">
      <c r="A688" s="31" t="s">
        <v>22</v>
      </c>
      <c r="B688" s="31" t="s">
        <v>252</v>
      </c>
      <c r="C688" s="22" t="s">
        <v>160</v>
      </c>
      <c r="D688" s="35">
        <v>44805</v>
      </c>
      <c r="E688" s="32">
        <v>340217.91</v>
      </c>
    </row>
    <row r="689" spans="1:5" ht="18" customHeight="1" x14ac:dyDescent="0.35">
      <c r="A689" s="31" t="s">
        <v>22</v>
      </c>
      <c r="B689" s="31" t="s">
        <v>252</v>
      </c>
      <c r="C689" s="22" t="s">
        <v>160</v>
      </c>
      <c r="D689" s="35">
        <v>44835</v>
      </c>
      <c r="E689" s="32">
        <v>284662.27</v>
      </c>
    </row>
    <row r="690" spans="1:5" ht="18" customHeight="1" x14ac:dyDescent="0.35">
      <c r="A690" s="31" t="s">
        <v>22</v>
      </c>
      <c r="B690" s="31" t="s">
        <v>252</v>
      </c>
      <c r="C690" s="22" t="s">
        <v>160</v>
      </c>
      <c r="D690" s="35">
        <v>44866</v>
      </c>
      <c r="E690" s="32">
        <v>302033.21999999997</v>
      </c>
    </row>
    <row r="691" spans="1:5" ht="18" customHeight="1" x14ac:dyDescent="0.35">
      <c r="A691" s="31" t="s">
        <v>22</v>
      </c>
      <c r="B691" s="31" t="s">
        <v>252</v>
      </c>
      <c r="C691" s="22" t="s">
        <v>160</v>
      </c>
      <c r="D691" s="35">
        <v>44896</v>
      </c>
      <c r="E691" s="32">
        <v>224150.52</v>
      </c>
    </row>
    <row r="692" spans="1:5" ht="18" customHeight="1" x14ac:dyDescent="0.35">
      <c r="A692" s="31" t="s">
        <v>29</v>
      </c>
      <c r="B692" s="31" t="s">
        <v>267</v>
      </c>
      <c r="C692" s="22" t="s">
        <v>158</v>
      </c>
      <c r="D692" s="35">
        <v>42736</v>
      </c>
      <c r="E692" s="32">
        <v>4582.78</v>
      </c>
    </row>
    <row r="693" spans="1:5" ht="18" customHeight="1" x14ac:dyDescent="0.35">
      <c r="A693" s="31" t="s">
        <v>29</v>
      </c>
      <c r="B693" s="31" t="s">
        <v>267</v>
      </c>
      <c r="C693" s="22" t="s">
        <v>158</v>
      </c>
      <c r="D693" s="35">
        <v>42767</v>
      </c>
      <c r="E693" s="32">
        <v>3414.73</v>
      </c>
    </row>
    <row r="694" spans="1:5" ht="18" customHeight="1" x14ac:dyDescent="0.35">
      <c r="A694" s="31" t="s">
        <v>29</v>
      </c>
      <c r="B694" s="31" t="s">
        <v>267</v>
      </c>
      <c r="C694" s="22" t="s">
        <v>158</v>
      </c>
      <c r="D694" s="35">
        <v>42795</v>
      </c>
      <c r="E694" s="32">
        <v>9819.3799999999992</v>
      </c>
    </row>
    <row r="695" spans="1:5" ht="18" customHeight="1" x14ac:dyDescent="0.35">
      <c r="A695" s="31" t="s">
        <v>29</v>
      </c>
      <c r="B695" s="31" t="s">
        <v>267</v>
      </c>
      <c r="C695" s="22" t="s">
        <v>158</v>
      </c>
      <c r="D695" s="35">
        <v>42887</v>
      </c>
      <c r="E695" s="32">
        <v>4359.88</v>
      </c>
    </row>
    <row r="696" spans="1:5" ht="18" customHeight="1" x14ac:dyDescent="0.35">
      <c r="A696" s="31" t="s">
        <v>29</v>
      </c>
      <c r="B696" s="31" t="s">
        <v>267</v>
      </c>
      <c r="C696" s="22" t="s">
        <v>158</v>
      </c>
      <c r="D696" s="35">
        <v>42948</v>
      </c>
      <c r="E696" s="32">
        <v>36498.75</v>
      </c>
    </row>
    <row r="697" spans="1:5" ht="18" customHeight="1" x14ac:dyDescent="0.35">
      <c r="A697" s="31" t="s">
        <v>29</v>
      </c>
      <c r="B697" s="31" t="s">
        <v>267</v>
      </c>
      <c r="C697" s="22" t="s">
        <v>158</v>
      </c>
      <c r="D697" s="35">
        <v>42979</v>
      </c>
      <c r="E697" s="32">
        <v>6984.98</v>
      </c>
    </row>
    <row r="698" spans="1:5" ht="18" customHeight="1" x14ac:dyDescent="0.35">
      <c r="A698" s="31" t="s">
        <v>29</v>
      </c>
      <c r="B698" s="31" t="s">
        <v>267</v>
      </c>
      <c r="C698" s="22" t="s">
        <v>158</v>
      </c>
      <c r="D698" s="35">
        <v>43009</v>
      </c>
      <c r="E698" s="32">
        <v>3418.54</v>
      </c>
    </row>
    <row r="699" spans="1:5" ht="18" customHeight="1" x14ac:dyDescent="0.35">
      <c r="A699" s="31" t="s">
        <v>29</v>
      </c>
      <c r="B699" s="31" t="s">
        <v>267</v>
      </c>
      <c r="C699" s="22" t="s">
        <v>158</v>
      </c>
      <c r="D699" s="35">
        <v>43040</v>
      </c>
      <c r="E699" s="32">
        <v>15444.09</v>
      </c>
    </row>
    <row r="700" spans="1:5" ht="18" customHeight="1" x14ac:dyDescent="0.35">
      <c r="A700" s="31" t="s">
        <v>29</v>
      </c>
      <c r="B700" s="31" t="s">
        <v>267</v>
      </c>
      <c r="C700" s="22" t="s">
        <v>158</v>
      </c>
      <c r="D700" s="35">
        <v>43070</v>
      </c>
      <c r="E700" s="32">
        <v>18524.79</v>
      </c>
    </row>
    <row r="701" spans="1:5" ht="18" customHeight="1" x14ac:dyDescent="0.35">
      <c r="A701" s="31" t="s">
        <v>29</v>
      </c>
      <c r="B701" s="31" t="s">
        <v>267</v>
      </c>
      <c r="C701" s="22" t="s">
        <v>158</v>
      </c>
      <c r="D701" s="35">
        <v>43101</v>
      </c>
      <c r="E701" s="32">
        <v>3637.74</v>
      </c>
    </row>
    <row r="702" spans="1:5" ht="18" customHeight="1" x14ac:dyDescent="0.35">
      <c r="A702" s="31" t="s">
        <v>29</v>
      </c>
      <c r="B702" s="31" t="s">
        <v>267</v>
      </c>
      <c r="C702" s="22" t="s">
        <v>158</v>
      </c>
      <c r="D702" s="35">
        <v>43132</v>
      </c>
      <c r="E702" s="32">
        <v>144362.23000000001</v>
      </c>
    </row>
    <row r="703" spans="1:5" ht="18" customHeight="1" x14ac:dyDescent="0.35">
      <c r="A703" s="31" t="s">
        <v>29</v>
      </c>
      <c r="B703" s="31" t="s">
        <v>267</v>
      </c>
      <c r="C703" s="22" t="s">
        <v>158</v>
      </c>
      <c r="D703" s="35">
        <v>43160</v>
      </c>
      <c r="E703" s="32">
        <v>484450.79</v>
      </c>
    </row>
    <row r="704" spans="1:5" ht="18" customHeight="1" x14ac:dyDescent="0.35">
      <c r="A704" s="31" t="s">
        <v>29</v>
      </c>
      <c r="B704" s="31" t="s">
        <v>267</v>
      </c>
      <c r="C704" s="22" t="s">
        <v>158</v>
      </c>
      <c r="D704" s="35">
        <v>43191</v>
      </c>
      <c r="E704" s="32">
        <v>86668.36</v>
      </c>
    </row>
    <row r="705" spans="1:5" ht="18" customHeight="1" x14ac:dyDescent="0.35">
      <c r="A705" s="31" t="s">
        <v>29</v>
      </c>
      <c r="B705" s="31" t="s">
        <v>267</v>
      </c>
      <c r="C705" s="22" t="s">
        <v>158</v>
      </c>
      <c r="D705" s="35">
        <v>43221</v>
      </c>
      <c r="E705" s="32">
        <v>4508062.58</v>
      </c>
    </row>
    <row r="706" spans="1:5" ht="18" customHeight="1" x14ac:dyDescent="0.35">
      <c r="A706" s="31" t="s">
        <v>29</v>
      </c>
      <c r="B706" s="31" t="s">
        <v>267</v>
      </c>
      <c r="C706" s="22" t="s">
        <v>158</v>
      </c>
      <c r="D706" s="35">
        <v>43252</v>
      </c>
      <c r="E706" s="32">
        <v>82795.259999999995</v>
      </c>
    </row>
    <row r="707" spans="1:5" ht="18" customHeight="1" x14ac:dyDescent="0.35">
      <c r="A707" s="31" t="s">
        <v>29</v>
      </c>
      <c r="B707" s="31" t="s">
        <v>267</v>
      </c>
      <c r="C707" s="22" t="s">
        <v>158</v>
      </c>
      <c r="D707" s="35">
        <v>43282</v>
      </c>
      <c r="E707" s="32">
        <v>10950</v>
      </c>
    </row>
    <row r="708" spans="1:5" ht="18" customHeight="1" x14ac:dyDescent="0.35">
      <c r="A708" s="31" t="s">
        <v>29</v>
      </c>
      <c r="B708" s="31" t="s">
        <v>267</v>
      </c>
      <c r="C708" s="22" t="s">
        <v>158</v>
      </c>
      <c r="D708" s="35">
        <v>43374</v>
      </c>
      <c r="E708" s="32">
        <v>4934.08</v>
      </c>
    </row>
    <row r="709" spans="1:5" ht="18" customHeight="1" x14ac:dyDescent="0.35">
      <c r="A709" s="31" t="s">
        <v>29</v>
      </c>
      <c r="B709" s="31" t="s">
        <v>267</v>
      </c>
      <c r="C709" s="22" t="s">
        <v>158</v>
      </c>
      <c r="D709" s="35">
        <v>43435</v>
      </c>
      <c r="E709" s="32">
        <v>200000</v>
      </c>
    </row>
    <row r="710" spans="1:5" ht="18" customHeight="1" x14ac:dyDescent="0.35">
      <c r="A710" s="31" t="s">
        <v>29</v>
      </c>
      <c r="B710" s="31" t="s">
        <v>267</v>
      </c>
      <c r="C710" s="22" t="s">
        <v>158</v>
      </c>
      <c r="D710" s="35">
        <v>43525</v>
      </c>
      <c r="E710" s="32">
        <v>36485.629999999997</v>
      </c>
    </row>
    <row r="711" spans="1:5" ht="18" customHeight="1" x14ac:dyDescent="0.35">
      <c r="A711" s="31" t="s">
        <v>29</v>
      </c>
      <c r="B711" s="31" t="s">
        <v>267</v>
      </c>
      <c r="C711" s="22" t="s">
        <v>158</v>
      </c>
      <c r="D711" s="35">
        <v>43586</v>
      </c>
      <c r="E711" s="32">
        <v>253900</v>
      </c>
    </row>
    <row r="712" spans="1:5" ht="18" customHeight="1" x14ac:dyDescent="0.35">
      <c r="A712" s="31" t="s">
        <v>29</v>
      </c>
      <c r="B712" s="31" t="s">
        <v>267</v>
      </c>
      <c r="C712" s="22" t="s">
        <v>158</v>
      </c>
      <c r="D712" s="35">
        <v>43617</v>
      </c>
      <c r="E712" s="32">
        <v>16868.939999999999</v>
      </c>
    </row>
    <row r="713" spans="1:5" ht="18" customHeight="1" x14ac:dyDescent="0.35">
      <c r="A713" s="31" t="s">
        <v>29</v>
      </c>
      <c r="B713" s="31" t="s">
        <v>267</v>
      </c>
      <c r="C713" s="22" t="s">
        <v>158</v>
      </c>
      <c r="D713" s="35">
        <v>43647</v>
      </c>
      <c r="E713" s="32">
        <v>1231.05</v>
      </c>
    </row>
    <row r="714" spans="1:5" ht="18" customHeight="1" x14ac:dyDescent="0.35">
      <c r="A714" s="31" t="s">
        <v>29</v>
      </c>
      <c r="B714" s="31" t="s">
        <v>267</v>
      </c>
      <c r="C714" s="22" t="s">
        <v>158</v>
      </c>
      <c r="D714" s="35">
        <v>43678</v>
      </c>
      <c r="E714" s="32">
        <v>2505645.19</v>
      </c>
    </row>
    <row r="715" spans="1:5" ht="18" customHeight="1" x14ac:dyDescent="0.35">
      <c r="A715" s="31" t="s">
        <v>29</v>
      </c>
      <c r="B715" s="31" t="s">
        <v>267</v>
      </c>
      <c r="C715" s="22" t="s">
        <v>158</v>
      </c>
      <c r="D715" s="35">
        <v>43800</v>
      </c>
      <c r="E715" s="32">
        <v>895.82</v>
      </c>
    </row>
    <row r="716" spans="1:5" ht="18" customHeight="1" x14ac:dyDescent="0.35">
      <c r="A716" s="31" t="s">
        <v>29</v>
      </c>
      <c r="B716" s="31" t="s">
        <v>267</v>
      </c>
      <c r="C716" s="22" t="s">
        <v>158</v>
      </c>
      <c r="D716" s="35">
        <v>43831</v>
      </c>
      <c r="E716" s="32">
        <v>1724.14</v>
      </c>
    </row>
    <row r="717" spans="1:5" ht="18" customHeight="1" x14ac:dyDescent="0.35">
      <c r="A717" s="31" t="s">
        <v>29</v>
      </c>
      <c r="B717" s="31" t="s">
        <v>267</v>
      </c>
      <c r="C717" s="22" t="s">
        <v>159</v>
      </c>
      <c r="D717" s="35">
        <v>42552</v>
      </c>
      <c r="E717" s="32">
        <v>4836.92</v>
      </c>
    </row>
    <row r="718" spans="1:5" ht="18" customHeight="1" x14ac:dyDescent="0.35">
      <c r="A718" s="31" t="s">
        <v>29</v>
      </c>
      <c r="B718" s="31" t="s">
        <v>267</v>
      </c>
      <c r="C718" s="22" t="s">
        <v>159</v>
      </c>
      <c r="D718" s="35">
        <v>42583</v>
      </c>
      <c r="E718" s="32">
        <v>7420.66</v>
      </c>
    </row>
    <row r="719" spans="1:5" ht="18" customHeight="1" x14ac:dyDescent="0.35">
      <c r="A719" s="31" t="s">
        <v>29</v>
      </c>
      <c r="B719" s="31" t="s">
        <v>267</v>
      </c>
      <c r="C719" s="22" t="s">
        <v>159</v>
      </c>
      <c r="D719" s="35">
        <v>42614</v>
      </c>
      <c r="E719" s="32">
        <v>6905.16</v>
      </c>
    </row>
    <row r="720" spans="1:5" ht="18" customHeight="1" x14ac:dyDescent="0.35">
      <c r="A720" s="31" t="s">
        <v>29</v>
      </c>
      <c r="B720" s="31" t="s">
        <v>267</v>
      </c>
      <c r="C720" s="22" t="s">
        <v>159</v>
      </c>
      <c r="D720" s="35">
        <v>42705</v>
      </c>
      <c r="E720" s="32">
        <v>5331.39</v>
      </c>
    </row>
    <row r="721" spans="1:5" ht="18" customHeight="1" x14ac:dyDescent="0.35">
      <c r="A721" s="31" t="s">
        <v>29</v>
      </c>
      <c r="B721" s="31" t="s">
        <v>267</v>
      </c>
      <c r="C721" s="22" t="s">
        <v>160</v>
      </c>
      <c r="D721" s="35">
        <v>42522</v>
      </c>
      <c r="E721" s="32">
        <v>145630.12</v>
      </c>
    </row>
    <row r="722" spans="1:5" ht="18" customHeight="1" x14ac:dyDescent="0.35">
      <c r="A722" s="31" t="s">
        <v>29</v>
      </c>
      <c r="B722" s="31" t="s">
        <v>267</v>
      </c>
      <c r="C722" s="22" t="s">
        <v>160</v>
      </c>
      <c r="D722" s="35">
        <v>42552</v>
      </c>
      <c r="E722" s="32">
        <v>183747.53</v>
      </c>
    </row>
    <row r="723" spans="1:5" ht="18" customHeight="1" x14ac:dyDescent="0.35">
      <c r="A723" s="31" t="s">
        <v>29</v>
      </c>
      <c r="B723" s="31" t="s">
        <v>267</v>
      </c>
      <c r="C723" s="22" t="s">
        <v>160</v>
      </c>
      <c r="D723" s="35">
        <v>42583</v>
      </c>
      <c r="E723" s="32">
        <v>58299.34</v>
      </c>
    </row>
    <row r="724" spans="1:5" ht="18" customHeight="1" x14ac:dyDescent="0.35">
      <c r="A724" s="31" t="s">
        <v>29</v>
      </c>
      <c r="B724" s="31" t="s">
        <v>267</v>
      </c>
      <c r="C724" s="22" t="s">
        <v>160</v>
      </c>
      <c r="D724" s="35">
        <v>42614</v>
      </c>
      <c r="E724" s="32">
        <v>10385.92</v>
      </c>
    </row>
    <row r="725" spans="1:5" ht="18" customHeight="1" x14ac:dyDescent="0.35">
      <c r="A725" s="31" t="s">
        <v>29</v>
      </c>
      <c r="B725" s="31" t="s">
        <v>267</v>
      </c>
      <c r="C725" s="22" t="s">
        <v>160</v>
      </c>
      <c r="D725" s="35">
        <v>42644</v>
      </c>
      <c r="E725" s="32">
        <v>4631.8900000000003</v>
      </c>
    </row>
    <row r="726" spans="1:5" ht="18" customHeight="1" x14ac:dyDescent="0.35">
      <c r="A726" s="31" t="s">
        <v>29</v>
      </c>
      <c r="B726" s="31" t="s">
        <v>267</v>
      </c>
      <c r="C726" s="22" t="s">
        <v>160</v>
      </c>
      <c r="D726" s="35">
        <v>42675</v>
      </c>
      <c r="E726" s="32">
        <v>60783.51</v>
      </c>
    </row>
    <row r="727" spans="1:5" ht="18" customHeight="1" x14ac:dyDescent="0.35">
      <c r="A727" s="31" t="s">
        <v>29</v>
      </c>
      <c r="B727" s="31" t="s">
        <v>267</v>
      </c>
      <c r="C727" s="22" t="s">
        <v>160</v>
      </c>
      <c r="D727" s="35">
        <v>42705</v>
      </c>
      <c r="E727" s="32">
        <v>46751.47</v>
      </c>
    </row>
    <row r="728" spans="1:5" ht="18" customHeight="1" x14ac:dyDescent="0.35">
      <c r="A728" s="31" t="s">
        <v>29</v>
      </c>
      <c r="B728" s="31" t="s">
        <v>267</v>
      </c>
      <c r="C728" s="22" t="s">
        <v>160</v>
      </c>
      <c r="D728" s="35">
        <v>42736</v>
      </c>
      <c r="E728" s="32">
        <v>38065.26</v>
      </c>
    </row>
    <row r="729" spans="1:5" ht="18" customHeight="1" x14ac:dyDescent="0.35">
      <c r="A729" s="31" t="s">
        <v>29</v>
      </c>
      <c r="B729" s="31" t="s">
        <v>267</v>
      </c>
      <c r="C729" s="22" t="s">
        <v>160</v>
      </c>
      <c r="D729" s="35">
        <v>42767</v>
      </c>
      <c r="E729" s="32">
        <v>15839.55</v>
      </c>
    </row>
    <row r="730" spans="1:5" ht="18" customHeight="1" x14ac:dyDescent="0.35">
      <c r="A730" s="31" t="s">
        <v>29</v>
      </c>
      <c r="B730" s="31" t="s">
        <v>267</v>
      </c>
      <c r="C730" s="22" t="s">
        <v>160</v>
      </c>
      <c r="D730" s="35">
        <v>42795</v>
      </c>
      <c r="E730" s="32">
        <v>27608.5</v>
      </c>
    </row>
    <row r="731" spans="1:5" ht="18" customHeight="1" x14ac:dyDescent="0.35">
      <c r="A731" s="31" t="s">
        <v>29</v>
      </c>
      <c r="B731" s="31" t="s">
        <v>267</v>
      </c>
      <c r="C731" s="22" t="s">
        <v>160</v>
      </c>
      <c r="D731" s="35">
        <v>42826</v>
      </c>
      <c r="E731" s="32">
        <v>31496.12</v>
      </c>
    </row>
    <row r="732" spans="1:5" ht="18" customHeight="1" x14ac:dyDescent="0.35">
      <c r="A732" s="31" t="s">
        <v>29</v>
      </c>
      <c r="B732" s="31" t="s">
        <v>267</v>
      </c>
      <c r="C732" s="22" t="s">
        <v>160</v>
      </c>
      <c r="D732" s="35">
        <v>42856</v>
      </c>
      <c r="E732" s="32">
        <v>56584.12</v>
      </c>
    </row>
    <row r="733" spans="1:5" ht="18" customHeight="1" x14ac:dyDescent="0.35">
      <c r="A733" s="31" t="s">
        <v>29</v>
      </c>
      <c r="B733" s="31" t="s">
        <v>267</v>
      </c>
      <c r="C733" s="22" t="s">
        <v>160</v>
      </c>
      <c r="D733" s="35">
        <v>42887</v>
      </c>
      <c r="E733" s="32">
        <v>30357.94</v>
      </c>
    </row>
    <row r="734" spans="1:5" ht="18" customHeight="1" x14ac:dyDescent="0.35">
      <c r="A734" s="31" t="s">
        <v>29</v>
      </c>
      <c r="B734" s="31" t="s">
        <v>267</v>
      </c>
      <c r="C734" s="22" t="s">
        <v>160</v>
      </c>
      <c r="D734" s="35">
        <v>42917</v>
      </c>
      <c r="E734" s="32">
        <v>71395.89</v>
      </c>
    </row>
    <row r="735" spans="1:5" ht="18" customHeight="1" x14ac:dyDescent="0.35">
      <c r="A735" s="31" t="s">
        <v>29</v>
      </c>
      <c r="B735" s="31" t="s">
        <v>267</v>
      </c>
      <c r="C735" s="22" t="s">
        <v>160</v>
      </c>
      <c r="D735" s="35">
        <v>42948</v>
      </c>
      <c r="E735" s="32">
        <v>119953.14</v>
      </c>
    </row>
    <row r="736" spans="1:5" ht="18" customHeight="1" x14ac:dyDescent="0.35">
      <c r="A736" s="31" t="s">
        <v>29</v>
      </c>
      <c r="B736" s="31" t="s">
        <v>267</v>
      </c>
      <c r="C736" s="22" t="s">
        <v>160</v>
      </c>
      <c r="D736" s="35">
        <v>42979</v>
      </c>
      <c r="E736" s="32">
        <v>156400.37</v>
      </c>
    </row>
    <row r="737" spans="1:5" ht="18" customHeight="1" x14ac:dyDescent="0.35">
      <c r="A737" s="31" t="s">
        <v>29</v>
      </c>
      <c r="B737" s="31" t="s">
        <v>267</v>
      </c>
      <c r="C737" s="22" t="s">
        <v>160</v>
      </c>
      <c r="D737" s="35">
        <v>43009</v>
      </c>
      <c r="E737" s="32">
        <v>175913.07</v>
      </c>
    </row>
    <row r="738" spans="1:5" ht="18" customHeight="1" x14ac:dyDescent="0.35">
      <c r="A738" s="31" t="s">
        <v>29</v>
      </c>
      <c r="B738" s="31" t="s">
        <v>267</v>
      </c>
      <c r="C738" s="22" t="s">
        <v>160</v>
      </c>
      <c r="D738" s="35">
        <v>43040</v>
      </c>
      <c r="E738" s="32">
        <v>73993.25</v>
      </c>
    </row>
    <row r="739" spans="1:5" ht="18" customHeight="1" x14ac:dyDescent="0.35">
      <c r="A739" s="31" t="s">
        <v>29</v>
      </c>
      <c r="B739" s="31" t="s">
        <v>267</v>
      </c>
      <c r="C739" s="22" t="s">
        <v>160</v>
      </c>
      <c r="D739" s="35">
        <v>43070</v>
      </c>
      <c r="E739" s="32">
        <v>310416.65999999997</v>
      </c>
    </row>
    <row r="740" spans="1:5" ht="18" customHeight="1" x14ac:dyDescent="0.35">
      <c r="A740" s="31" t="s">
        <v>29</v>
      </c>
      <c r="B740" s="31" t="s">
        <v>267</v>
      </c>
      <c r="C740" s="22" t="s">
        <v>160</v>
      </c>
      <c r="D740" s="35">
        <v>43101</v>
      </c>
      <c r="E740" s="32">
        <v>71266.3</v>
      </c>
    </row>
    <row r="741" spans="1:5" ht="18" customHeight="1" x14ac:dyDescent="0.35">
      <c r="A741" s="31" t="s">
        <v>29</v>
      </c>
      <c r="B741" s="31" t="s">
        <v>267</v>
      </c>
      <c r="C741" s="22" t="s">
        <v>160</v>
      </c>
      <c r="D741" s="35">
        <v>43132</v>
      </c>
      <c r="E741" s="32">
        <v>111649.19</v>
      </c>
    </row>
    <row r="742" spans="1:5" ht="18" customHeight="1" x14ac:dyDescent="0.35">
      <c r="A742" s="31" t="s">
        <v>29</v>
      </c>
      <c r="B742" s="31" t="s">
        <v>267</v>
      </c>
      <c r="C742" s="22" t="s">
        <v>160</v>
      </c>
      <c r="D742" s="35">
        <v>43160</v>
      </c>
      <c r="E742" s="32">
        <v>127466.35</v>
      </c>
    </row>
    <row r="743" spans="1:5" ht="18" customHeight="1" x14ac:dyDescent="0.35">
      <c r="A743" s="31" t="s">
        <v>29</v>
      </c>
      <c r="B743" s="31" t="s">
        <v>267</v>
      </c>
      <c r="C743" s="22" t="s">
        <v>160</v>
      </c>
      <c r="D743" s="35">
        <v>43191</v>
      </c>
      <c r="E743" s="32">
        <v>76479.64</v>
      </c>
    </row>
    <row r="744" spans="1:5" ht="18" customHeight="1" x14ac:dyDescent="0.35">
      <c r="A744" s="31" t="s">
        <v>29</v>
      </c>
      <c r="B744" s="31" t="s">
        <v>267</v>
      </c>
      <c r="C744" s="22" t="s">
        <v>160</v>
      </c>
      <c r="D744" s="35">
        <v>43221</v>
      </c>
      <c r="E744" s="32">
        <v>129618.14</v>
      </c>
    </row>
    <row r="745" spans="1:5" ht="18" customHeight="1" x14ac:dyDescent="0.35">
      <c r="A745" s="31" t="s">
        <v>29</v>
      </c>
      <c r="B745" s="31" t="s">
        <v>267</v>
      </c>
      <c r="C745" s="22" t="s">
        <v>160</v>
      </c>
      <c r="D745" s="35">
        <v>43252</v>
      </c>
      <c r="E745" s="32">
        <v>75147.710000000006</v>
      </c>
    </row>
    <row r="746" spans="1:5" ht="18" customHeight="1" x14ac:dyDescent="0.35">
      <c r="A746" s="31" t="s">
        <v>29</v>
      </c>
      <c r="B746" s="31" t="s">
        <v>267</v>
      </c>
      <c r="C746" s="22" t="s">
        <v>160</v>
      </c>
      <c r="D746" s="35">
        <v>43282</v>
      </c>
      <c r="E746" s="32">
        <v>201458.52</v>
      </c>
    </row>
    <row r="747" spans="1:5" ht="18" customHeight="1" x14ac:dyDescent="0.35">
      <c r="A747" s="31" t="s">
        <v>29</v>
      </c>
      <c r="B747" s="31" t="s">
        <v>267</v>
      </c>
      <c r="C747" s="22" t="s">
        <v>160</v>
      </c>
      <c r="D747" s="35">
        <v>43313</v>
      </c>
      <c r="E747" s="32">
        <v>40978.1</v>
      </c>
    </row>
    <row r="748" spans="1:5" ht="18" customHeight="1" x14ac:dyDescent="0.35">
      <c r="A748" s="31" t="s">
        <v>29</v>
      </c>
      <c r="B748" s="31" t="s">
        <v>267</v>
      </c>
      <c r="C748" s="22" t="s">
        <v>160</v>
      </c>
      <c r="D748" s="35">
        <v>43344</v>
      </c>
      <c r="E748" s="32">
        <v>85470.27</v>
      </c>
    </row>
    <row r="749" spans="1:5" ht="18" customHeight="1" x14ac:dyDescent="0.35">
      <c r="A749" s="31" t="s">
        <v>29</v>
      </c>
      <c r="B749" s="31" t="s">
        <v>267</v>
      </c>
      <c r="C749" s="22" t="s">
        <v>160</v>
      </c>
      <c r="D749" s="35">
        <v>43374</v>
      </c>
      <c r="E749" s="32">
        <v>116024.87</v>
      </c>
    </row>
    <row r="750" spans="1:5" ht="18" customHeight="1" x14ac:dyDescent="0.35">
      <c r="A750" s="31" t="s">
        <v>29</v>
      </c>
      <c r="B750" s="31" t="s">
        <v>267</v>
      </c>
      <c r="C750" s="22" t="s">
        <v>160</v>
      </c>
      <c r="D750" s="35">
        <v>43405</v>
      </c>
      <c r="E750" s="32">
        <v>99377.34</v>
      </c>
    </row>
    <row r="751" spans="1:5" ht="18" customHeight="1" x14ac:dyDescent="0.35">
      <c r="A751" s="31" t="s">
        <v>29</v>
      </c>
      <c r="B751" s="31" t="s">
        <v>267</v>
      </c>
      <c r="C751" s="22" t="s">
        <v>160</v>
      </c>
      <c r="D751" s="35">
        <v>43435</v>
      </c>
      <c r="E751" s="32">
        <v>103201.41</v>
      </c>
    </row>
    <row r="752" spans="1:5" ht="18" customHeight="1" x14ac:dyDescent="0.35">
      <c r="A752" s="31" t="s">
        <v>29</v>
      </c>
      <c r="B752" s="31" t="s">
        <v>267</v>
      </c>
      <c r="C752" s="22" t="s">
        <v>160</v>
      </c>
      <c r="D752" s="35">
        <v>43466</v>
      </c>
      <c r="E752" s="32">
        <v>142354.98000000001</v>
      </c>
    </row>
    <row r="753" spans="1:5" ht="18" customHeight="1" x14ac:dyDescent="0.35">
      <c r="A753" s="31" t="s">
        <v>29</v>
      </c>
      <c r="B753" s="31" t="s">
        <v>267</v>
      </c>
      <c r="C753" s="22" t="s">
        <v>160</v>
      </c>
      <c r="D753" s="35">
        <v>43497</v>
      </c>
      <c r="E753" s="32">
        <v>167456.26</v>
      </c>
    </row>
    <row r="754" spans="1:5" ht="18" customHeight="1" x14ac:dyDescent="0.35">
      <c r="A754" s="31" t="s">
        <v>29</v>
      </c>
      <c r="B754" s="31" t="s">
        <v>267</v>
      </c>
      <c r="C754" s="22" t="s">
        <v>160</v>
      </c>
      <c r="D754" s="35">
        <v>43525</v>
      </c>
      <c r="E754" s="32">
        <v>129598.62</v>
      </c>
    </row>
    <row r="755" spans="1:5" ht="18" customHeight="1" x14ac:dyDescent="0.35">
      <c r="A755" s="31" t="s">
        <v>29</v>
      </c>
      <c r="B755" s="31" t="s">
        <v>267</v>
      </c>
      <c r="C755" s="22" t="s">
        <v>160</v>
      </c>
      <c r="D755" s="35">
        <v>43556</v>
      </c>
      <c r="E755" s="32">
        <v>85067.28</v>
      </c>
    </row>
    <row r="756" spans="1:5" ht="18" customHeight="1" x14ac:dyDescent="0.35">
      <c r="A756" s="31" t="s">
        <v>29</v>
      </c>
      <c r="B756" s="31" t="s">
        <v>267</v>
      </c>
      <c r="C756" s="22" t="s">
        <v>160</v>
      </c>
      <c r="D756" s="35">
        <v>43586</v>
      </c>
      <c r="E756" s="32">
        <v>145447.04000000001</v>
      </c>
    </row>
    <row r="757" spans="1:5" ht="18" customHeight="1" x14ac:dyDescent="0.35">
      <c r="A757" s="31" t="s">
        <v>29</v>
      </c>
      <c r="B757" s="31" t="s">
        <v>267</v>
      </c>
      <c r="C757" s="22" t="s">
        <v>160</v>
      </c>
      <c r="D757" s="35">
        <v>43617</v>
      </c>
      <c r="E757" s="32">
        <v>75281.179999999993</v>
      </c>
    </row>
    <row r="758" spans="1:5" ht="18" customHeight="1" x14ac:dyDescent="0.35">
      <c r="A758" s="31" t="s">
        <v>29</v>
      </c>
      <c r="B758" s="31" t="s">
        <v>267</v>
      </c>
      <c r="C758" s="22" t="s">
        <v>160</v>
      </c>
      <c r="D758" s="35">
        <v>43647</v>
      </c>
      <c r="E758" s="32">
        <v>22537.02</v>
      </c>
    </row>
    <row r="759" spans="1:5" ht="18" customHeight="1" x14ac:dyDescent="0.35">
      <c r="A759" s="31" t="s">
        <v>29</v>
      </c>
      <c r="B759" s="31" t="s">
        <v>267</v>
      </c>
      <c r="C759" s="22" t="s">
        <v>160</v>
      </c>
      <c r="D759" s="35">
        <v>43678</v>
      </c>
      <c r="E759" s="32">
        <v>476585.26</v>
      </c>
    </row>
    <row r="760" spans="1:5" ht="18" customHeight="1" x14ac:dyDescent="0.35">
      <c r="A760" s="31" t="s">
        <v>29</v>
      </c>
      <c r="B760" s="31" t="s">
        <v>267</v>
      </c>
      <c r="C760" s="22" t="s">
        <v>160</v>
      </c>
      <c r="D760" s="35">
        <v>43709</v>
      </c>
      <c r="E760" s="32">
        <v>19845.240000000002</v>
      </c>
    </row>
    <row r="761" spans="1:5" ht="18" customHeight="1" x14ac:dyDescent="0.35">
      <c r="A761" s="31" t="s">
        <v>29</v>
      </c>
      <c r="B761" s="31" t="s">
        <v>267</v>
      </c>
      <c r="C761" s="22" t="s">
        <v>160</v>
      </c>
      <c r="D761" s="35">
        <v>43739</v>
      </c>
      <c r="E761" s="32">
        <v>75747.509999999995</v>
      </c>
    </row>
    <row r="762" spans="1:5" ht="18" customHeight="1" x14ac:dyDescent="0.35">
      <c r="A762" s="31" t="s">
        <v>29</v>
      </c>
      <c r="B762" s="31" t="s">
        <v>267</v>
      </c>
      <c r="C762" s="22" t="s">
        <v>160</v>
      </c>
      <c r="D762" s="35">
        <v>43770</v>
      </c>
      <c r="E762" s="32">
        <v>254276.57</v>
      </c>
    </row>
    <row r="763" spans="1:5" ht="18" customHeight="1" x14ac:dyDescent="0.35">
      <c r="A763" s="31" t="s">
        <v>29</v>
      </c>
      <c r="B763" s="31" t="s">
        <v>267</v>
      </c>
      <c r="C763" s="22" t="s">
        <v>160</v>
      </c>
      <c r="D763" s="35">
        <v>43800</v>
      </c>
      <c r="E763" s="32">
        <v>221064.39</v>
      </c>
    </row>
    <row r="764" spans="1:5" ht="18" customHeight="1" x14ac:dyDescent="0.35">
      <c r="A764" s="31" t="s">
        <v>29</v>
      </c>
      <c r="B764" s="31" t="s">
        <v>267</v>
      </c>
      <c r="C764" s="22" t="s">
        <v>160</v>
      </c>
      <c r="D764" s="35">
        <v>43831</v>
      </c>
      <c r="E764" s="32">
        <v>92797.2</v>
      </c>
    </row>
    <row r="765" spans="1:5" ht="18" customHeight="1" x14ac:dyDescent="0.35">
      <c r="A765" s="31" t="s">
        <v>29</v>
      </c>
      <c r="B765" s="31" t="s">
        <v>267</v>
      </c>
      <c r="C765" s="22" t="s">
        <v>160</v>
      </c>
      <c r="D765" s="35">
        <v>43862</v>
      </c>
      <c r="E765" s="32">
        <v>89417.85</v>
      </c>
    </row>
    <row r="766" spans="1:5" ht="18" customHeight="1" x14ac:dyDescent="0.35">
      <c r="A766" s="31" t="s">
        <v>29</v>
      </c>
      <c r="B766" s="31" t="s">
        <v>267</v>
      </c>
      <c r="C766" s="22" t="s">
        <v>160</v>
      </c>
      <c r="D766" s="35">
        <v>43891</v>
      </c>
      <c r="E766" s="32">
        <v>64012.68</v>
      </c>
    </row>
    <row r="767" spans="1:5" ht="18" customHeight="1" x14ac:dyDescent="0.35">
      <c r="A767" s="31" t="s">
        <v>29</v>
      </c>
      <c r="B767" s="31" t="s">
        <v>267</v>
      </c>
      <c r="C767" s="22" t="s">
        <v>160</v>
      </c>
      <c r="D767" s="35">
        <v>43922</v>
      </c>
      <c r="E767" s="32">
        <v>51106.31</v>
      </c>
    </row>
    <row r="768" spans="1:5" ht="18" customHeight="1" x14ac:dyDescent="0.35">
      <c r="A768" s="31" t="s">
        <v>29</v>
      </c>
      <c r="B768" s="31" t="s">
        <v>267</v>
      </c>
      <c r="C768" s="22" t="s">
        <v>160</v>
      </c>
      <c r="D768" s="35">
        <v>43952</v>
      </c>
      <c r="E768" s="32">
        <v>75506.259999999995</v>
      </c>
    </row>
    <row r="769" spans="1:5" ht="18" customHeight="1" x14ac:dyDescent="0.35">
      <c r="A769" s="31" t="s">
        <v>29</v>
      </c>
      <c r="B769" s="31" t="s">
        <v>267</v>
      </c>
      <c r="C769" s="22" t="s">
        <v>160</v>
      </c>
      <c r="D769" s="35">
        <v>43983</v>
      </c>
      <c r="E769" s="32">
        <v>54389.96</v>
      </c>
    </row>
    <row r="770" spans="1:5" ht="18" customHeight="1" x14ac:dyDescent="0.35">
      <c r="A770" s="31" t="s">
        <v>29</v>
      </c>
      <c r="B770" s="31" t="s">
        <v>267</v>
      </c>
      <c r="C770" s="22" t="s">
        <v>160</v>
      </c>
      <c r="D770" s="35">
        <v>44013</v>
      </c>
      <c r="E770" s="32">
        <v>74550.13</v>
      </c>
    </row>
    <row r="771" spans="1:5" ht="18" customHeight="1" x14ac:dyDescent="0.35">
      <c r="A771" s="31" t="s">
        <v>29</v>
      </c>
      <c r="B771" s="31" t="s">
        <v>267</v>
      </c>
      <c r="C771" s="22" t="s">
        <v>160</v>
      </c>
      <c r="D771" s="35">
        <v>44044</v>
      </c>
      <c r="E771" s="32">
        <v>48069.52</v>
      </c>
    </row>
    <row r="772" spans="1:5" ht="18" customHeight="1" x14ac:dyDescent="0.35">
      <c r="A772" s="31" t="s">
        <v>29</v>
      </c>
      <c r="B772" s="31" t="s">
        <v>267</v>
      </c>
      <c r="C772" s="22" t="s">
        <v>160</v>
      </c>
      <c r="D772" s="35">
        <v>44075</v>
      </c>
      <c r="E772" s="32">
        <v>66940.97</v>
      </c>
    </row>
    <row r="773" spans="1:5" ht="18" customHeight="1" x14ac:dyDescent="0.35">
      <c r="A773" s="31" t="s">
        <v>29</v>
      </c>
      <c r="B773" s="31" t="s">
        <v>267</v>
      </c>
      <c r="C773" s="22" t="s">
        <v>160</v>
      </c>
      <c r="D773" s="35">
        <v>44105</v>
      </c>
      <c r="E773" s="32">
        <v>19941.02</v>
      </c>
    </row>
    <row r="774" spans="1:5" ht="18" customHeight="1" x14ac:dyDescent="0.35">
      <c r="A774" s="31" t="s">
        <v>29</v>
      </c>
      <c r="B774" s="31" t="s">
        <v>267</v>
      </c>
      <c r="C774" s="22" t="s">
        <v>160</v>
      </c>
      <c r="D774" s="35">
        <v>44136</v>
      </c>
      <c r="E774" s="32">
        <v>43594.13</v>
      </c>
    </row>
    <row r="775" spans="1:5" ht="18" customHeight="1" x14ac:dyDescent="0.35">
      <c r="A775" s="31" t="s">
        <v>29</v>
      </c>
      <c r="B775" s="31" t="s">
        <v>267</v>
      </c>
      <c r="C775" s="22" t="s">
        <v>160</v>
      </c>
      <c r="D775" s="35">
        <v>44166</v>
      </c>
      <c r="E775" s="32">
        <v>79761.679999999993</v>
      </c>
    </row>
    <row r="776" spans="1:5" ht="18" customHeight="1" x14ac:dyDescent="0.35">
      <c r="A776" s="31" t="s">
        <v>29</v>
      </c>
      <c r="B776" s="31" t="s">
        <v>267</v>
      </c>
      <c r="C776" s="22" t="s">
        <v>160</v>
      </c>
      <c r="D776" s="35">
        <v>44197</v>
      </c>
      <c r="E776" s="32">
        <v>42258.51</v>
      </c>
    </row>
    <row r="777" spans="1:5" ht="18" customHeight="1" x14ac:dyDescent="0.35">
      <c r="A777" s="31" t="s">
        <v>29</v>
      </c>
      <c r="B777" s="31" t="s">
        <v>267</v>
      </c>
      <c r="C777" s="22" t="s">
        <v>160</v>
      </c>
      <c r="D777" s="35">
        <v>44228</v>
      </c>
      <c r="E777" s="32">
        <v>50385.61</v>
      </c>
    </row>
    <row r="778" spans="1:5" ht="18" customHeight="1" x14ac:dyDescent="0.35">
      <c r="A778" s="31" t="s">
        <v>29</v>
      </c>
      <c r="B778" s="31" t="s">
        <v>267</v>
      </c>
      <c r="C778" s="22" t="s">
        <v>160</v>
      </c>
      <c r="D778" s="35">
        <v>44256</v>
      </c>
      <c r="E778" s="32">
        <v>121248.03</v>
      </c>
    </row>
    <row r="779" spans="1:5" ht="18" customHeight="1" x14ac:dyDescent="0.35">
      <c r="A779" s="31" t="s">
        <v>29</v>
      </c>
      <c r="B779" s="31" t="s">
        <v>267</v>
      </c>
      <c r="C779" s="22" t="s">
        <v>160</v>
      </c>
      <c r="D779" s="35">
        <v>44287</v>
      </c>
      <c r="E779" s="32">
        <v>125404.53</v>
      </c>
    </row>
    <row r="780" spans="1:5" ht="18" customHeight="1" x14ac:dyDescent="0.35">
      <c r="A780" s="31" t="s">
        <v>29</v>
      </c>
      <c r="B780" s="31" t="s">
        <v>267</v>
      </c>
      <c r="C780" s="22" t="s">
        <v>160</v>
      </c>
      <c r="D780" s="35">
        <v>44317</v>
      </c>
      <c r="E780" s="32">
        <v>114182.71</v>
      </c>
    </row>
    <row r="781" spans="1:5" ht="18" customHeight="1" x14ac:dyDescent="0.35">
      <c r="A781" s="31" t="s">
        <v>29</v>
      </c>
      <c r="B781" s="31" t="s">
        <v>267</v>
      </c>
      <c r="C781" s="22" t="s">
        <v>160</v>
      </c>
      <c r="D781" s="35">
        <v>44348</v>
      </c>
      <c r="E781" s="32">
        <v>42994.28</v>
      </c>
    </row>
    <row r="782" spans="1:5" ht="18" customHeight="1" x14ac:dyDescent="0.35">
      <c r="A782" s="31" t="s">
        <v>29</v>
      </c>
      <c r="B782" s="31" t="s">
        <v>267</v>
      </c>
      <c r="C782" s="22" t="s">
        <v>160</v>
      </c>
      <c r="D782" s="35">
        <v>44378</v>
      </c>
      <c r="E782" s="32">
        <v>32915.06</v>
      </c>
    </row>
    <row r="783" spans="1:5" ht="18" customHeight="1" x14ac:dyDescent="0.35">
      <c r="A783" s="31" t="s">
        <v>29</v>
      </c>
      <c r="B783" s="31" t="s">
        <v>267</v>
      </c>
      <c r="C783" s="22" t="s">
        <v>160</v>
      </c>
      <c r="D783" s="35">
        <v>44409</v>
      </c>
      <c r="E783" s="32">
        <v>24869.11</v>
      </c>
    </row>
    <row r="784" spans="1:5" ht="18" customHeight="1" x14ac:dyDescent="0.35">
      <c r="A784" s="31" t="s">
        <v>29</v>
      </c>
      <c r="B784" s="31" t="s">
        <v>267</v>
      </c>
      <c r="C784" s="22" t="s">
        <v>160</v>
      </c>
      <c r="D784" s="35">
        <v>44440</v>
      </c>
      <c r="E784" s="32">
        <v>29428.080000000002</v>
      </c>
    </row>
    <row r="785" spans="1:5" ht="18" customHeight="1" x14ac:dyDescent="0.35">
      <c r="A785" s="31" t="s">
        <v>30</v>
      </c>
      <c r="B785" s="31" t="s">
        <v>268</v>
      </c>
      <c r="C785" s="22" t="s">
        <v>158</v>
      </c>
      <c r="D785" s="35">
        <v>42491</v>
      </c>
      <c r="E785" s="32">
        <v>46.35</v>
      </c>
    </row>
    <row r="786" spans="1:5" ht="18" customHeight="1" x14ac:dyDescent="0.35">
      <c r="A786" s="31" t="s">
        <v>30</v>
      </c>
      <c r="B786" s="31" t="s">
        <v>268</v>
      </c>
      <c r="C786" s="22" t="s">
        <v>158</v>
      </c>
      <c r="D786" s="35">
        <v>42522</v>
      </c>
      <c r="E786" s="32">
        <v>1816.22</v>
      </c>
    </row>
    <row r="787" spans="1:5" ht="18" customHeight="1" x14ac:dyDescent="0.35">
      <c r="A787" s="31" t="s">
        <v>30</v>
      </c>
      <c r="B787" s="31" t="s">
        <v>268</v>
      </c>
      <c r="C787" s="22" t="s">
        <v>158</v>
      </c>
      <c r="D787" s="35">
        <v>42552</v>
      </c>
      <c r="E787" s="32">
        <v>1547.36</v>
      </c>
    </row>
    <row r="788" spans="1:5" ht="18" customHeight="1" x14ac:dyDescent="0.35">
      <c r="A788" s="31" t="s">
        <v>30</v>
      </c>
      <c r="B788" s="31" t="s">
        <v>268</v>
      </c>
      <c r="C788" s="22" t="s">
        <v>158</v>
      </c>
      <c r="D788" s="35">
        <v>42583</v>
      </c>
      <c r="E788" s="32">
        <v>33560.239999999998</v>
      </c>
    </row>
    <row r="789" spans="1:5" ht="18" customHeight="1" x14ac:dyDescent="0.35">
      <c r="A789" s="31" t="s">
        <v>30</v>
      </c>
      <c r="B789" s="31" t="s">
        <v>268</v>
      </c>
      <c r="C789" s="22" t="s">
        <v>158</v>
      </c>
      <c r="D789" s="35">
        <v>42614</v>
      </c>
      <c r="E789" s="32">
        <v>994.83</v>
      </c>
    </row>
    <row r="790" spans="1:5" ht="18" customHeight="1" x14ac:dyDescent="0.35">
      <c r="A790" s="31" t="s">
        <v>30</v>
      </c>
      <c r="B790" s="31" t="s">
        <v>268</v>
      </c>
      <c r="C790" s="22" t="s">
        <v>158</v>
      </c>
      <c r="D790" s="35">
        <v>42644</v>
      </c>
      <c r="E790" s="32">
        <v>21930.51</v>
      </c>
    </row>
    <row r="791" spans="1:5" ht="18" customHeight="1" x14ac:dyDescent="0.35">
      <c r="A791" s="31" t="s">
        <v>30</v>
      </c>
      <c r="B791" s="31" t="s">
        <v>268</v>
      </c>
      <c r="C791" s="22" t="s">
        <v>158</v>
      </c>
      <c r="D791" s="35">
        <v>42675</v>
      </c>
      <c r="E791" s="32">
        <v>59.85</v>
      </c>
    </row>
    <row r="792" spans="1:5" ht="18" customHeight="1" x14ac:dyDescent="0.35">
      <c r="A792" s="31" t="s">
        <v>30</v>
      </c>
      <c r="B792" s="31" t="s">
        <v>268</v>
      </c>
      <c r="C792" s="22" t="s">
        <v>158</v>
      </c>
      <c r="D792" s="35">
        <v>42705</v>
      </c>
      <c r="E792" s="32">
        <v>4986.82</v>
      </c>
    </row>
    <row r="793" spans="1:5" ht="18" customHeight="1" x14ac:dyDescent="0.35">
      <c r="A793" s="31" t="s">
        <v>30</v>
      </c>
      <c r="B793" s="31" t="s">
        <v>268</v>
      </c>
      <c r="C793" s="22" t="s">
        <v>158</v>
      </c>
      <c r="D793" s="35">
        <v>42736</v>
      </c>
      <c r="E793" s="32">
        <v>113.46</v>
      </c>
    </row>
    <row r="794" spans="1:5" ht="18" customHeight="1" x14ac:dyDescent="0.35">
      <c r="A794" s="31" t="s">
        <v>30</v>
      </c>
      <c r="B794" s="31" t="s">
        <v>268</v>
      </c>
      <c r="C794" s="22" t="s">
        <v>158</v>
      </c>
      <c r="D794" s="35">
        <v>42767</v>
      </c>
      <c r="E794" s="32">
        <v>1038.19</v>
      </c>
    </row>
    <row r="795" spans="1:5" ht="18" customHeight="1" x14ac:dyDescent="0.35">
      <c r="A795" s="31" t="s">
        <v>30</v>
      </c>
      <c r="B795" s="31" t="s">
        <v>268</v>
      </c>
      <c r="C795" s="22" t="s">
        <v>158</v>
      </c>
      <c r="D795" s="35">
        <v>42795</v>
      </c>
      <c r="E795" s="32">
        <v>578.91999999999996</v>
      </c>
    </row>
    <row r="796" spans="1:5" ht="18" customHeight="1" x14ac:dyDescent="0.35">
      <c r="A796" s="31" t="s">
        <v>30</v>
      </c>
      <c r="B796" s="31" t="s">
        <v>268</v>
      </c>
      <c r="C796" s="22" t="s">
        <v>158</v>
      </c>
      <c r="D796" s="35">
        <v>42856</v>
      </c>
      <c r="E796" s="32">
        <v>1299.51</v>
      </c>
    </row>
    <row r="797" spans="1:5" ht="18" customHeight="1" x14ac:dyDescent="0.35">
      <c r="A797" s="31" t="s">
        <v>30</v>
      </c>
      <c r="B797" s="31" t="s">
        <v>268</v>
      </c>
      <c r="C797" s="22" t="s">
        <v>158</v>
      </c>
      <c r="D797" s="35">
        <v>42887</v>
      </c>
      <c r="E797" s="32">
        <v>592.73</v>
      </c>
    </row>
    <row r="798" spans="1:5" ht="18" customHeight="1" x14ac:dyDescent="0.35">
      <c r="A798" s="31" t="s">
        <v>30</v>
      </c>
      <c r="B798" s="31" t="s">
        <v>268</v>
      </c>
      <c r="C798" s="22" t="s">
        <v>158</v>
      </c>
      <c r="D798" s="35">
        <v>42917</v>
      </c>
      <c r="E798" s="32">
        <v>73.03</v>
      </c>
    </row>
    <row r="799" spans="1:5" ht="18" customHeight="1" x14ac:dyDescent="0.35">
      <c r="A799" s="31" t="s">
        <v>30</v>
      </c>
      <c r="B799" s="31" t="s">
        <v>268</v>
      </c>
      <c r="C799" s="22" t="s">
        <v>158</v>
      </c>
      <c r="D799" s="35">
        <v>42979</v>
      </c>
      <c r="E799" s="32">
        <v>739</v>
      </c>
    </row>
    <row r="800" spans="1:5" ht="18" customHeight="1" x14ac:dyDescent="0.35">
      <c r="A800" s="31" t="s">
        <v>30</v>
      </c>
      <c r="B800" s="31" t="s">
        <v>268</v>
      </c>
      <c r="C800" s="22" t="s">
        <v>158</v>
      </c>
      <c r="D800" s="35">
        <v>43009</v>
      </c>
      <c r="E800" s="32">
        <v>1332.61</v>
      </c>
    </row>
    <row r="801" spans="1:5" ht="18" customHeight="1" x14ac:dyDescent="0.35">
      <c r="A801" s="31" t="s">
        <v>30</v>
      </c>
      <c r="B801" s="31" t="s">
        <v>268</v>
      </c>
      <c r="C801" s="22" t="s">
        <v>158</v>
      </c>
      <c r="D801" s="35">
        <v>43040</v>
      </c>
      <c r="E801" s="32">
        <v>853.2</v>
      </c>
    </row>
    <row r="802" spans="1:5" ht="18" customHeight="1" x14ac:dyDescent="0.35">
      <c r="A802" s="31" t="s">
        <v>30</v>
      </c>
      <c r="B802" s="31" t="s">
        <v>268</v>
      </c>
      <c r="C802" s="22" t="s">
        <v>158</v>
      </c>
      <c r="D802" s="35">
        <v>43070</v>
      </c>
      <c r="E802" s="32">
        <v>806.86</v>
      </c>
    </row>
    <row r="803" spans="1:5" ht="18" customHeight="1" x14ac:dyDescent="0.35">
      <c r="A803" s="31" t="s">
        <v>30</v>
      </c>
      <c r="B803" s="31" t="s">
        <v>268</v>
      </c>
      <c r="C803" s="22" t="s">
        <v>158</v>
      </c>
      <c r="D803" s="35">
        <v>43160</v>
      </c>
      <c r="E803" s="32">
        <v>6093.65</v>
      </c>
    </row>
    <row r="804" spans="1:5" ht="18" customHeight="1" x14ac:dyDescent="0.35">
      <c r="A804" s="31" t="s">
        <v>30</v>
      </c>
      <c r="B804" s="31" t="s">
        <v>268</v>
      </c>
      <c r="C804" s="22" t="s">
        <v>158</v>
      </c>
      <c r="D804" s="35">
        <v>43191</v>
      </c>
      <c r="E804" s="32">
        <v>40324.050000000003</v>
      </c>
    </row>
    <row r="805" spans="1:5" ht="18" customHeight="1" x14ac:dyDescent="0.35">
      <c r="A805" s="31" t="s">
        <v>30</v>
      </c>
      <c r="B805" s="31" t="s">
        <v>268</v>
      </c>
      <c r="C805" s="22" t="s">
        <v>158</v>
      </c>
      <c r="D805" s="35">
        <v>43221</v>
      </c>
      <c r="E805" s="32">
        <v>34353.199999999997</v>
      </c>
    </row>
    <row r="806" spans="1:5" ht="18" customHeight="1" x14ac:dyDescent="0.35">
      <c r="A806" s="31" t="s">
        <v>30</v>
      </c>
      <c r="B806" s="31" t="s">
        <v>268</v>
      </c>
      <c r="C806" s="22" t="s">
        <v>158</v>
      </c>
      <c r="D806" s="35">
        <v>43252</v>
      </c>
      <c r="E806" s="32">
        <v>47150.16</v>
      </c>
    </row>
    <row r="807" spans="1:5" ht="18" customHeight="1" x14ac:dyDescent="0.35">
      <c r="A807" s="31" t="s">
        <v>30</v>
      </c>
      <c r="B807" s="31" t="s">
        <v>268</v>
      </c>
      <c r="C807" s="22" t="s">
        <v>158</v>
      </c>
      <c r="D807" s="35">
        <v>43282</v>
      </c>
      <c r="E807" s="32">
        <v>192491.09</v>
      </c>
    </row>
    <row r="808" spans="1:5" ht="18" customHeight="1" x14ac:dyDescent="0.35">
      <c r="A808" s="31" t="s">
        <v>30</v>
      </c>
      <c r="B808" s="31" t="s">
        <v>268</v>
      </c>
      <c r="C808" s="22" t="s">
        <v>158</v>
      </c>
      <c r="D808" s="35">
        <v>43313</v>
      </c>
      <c r="E808" s="32">
        <v>23710.29</v>
      </c>
    </row>
    <row r="809" spans="1:5" ht="18" customHeight="1" x14ac:dyDescent="0.35">
      <c r="A809" s="31" t="s">
        <v>30</v>
      </c>
      <c r="B809" s="31" t="s">
        <v>268</v>
      </c>
      <c r="C809" s="22" t="s">
        <v>158</v>
      </c>
      <c r="D809" s="35">
        <v>43344</v>
      </c>
      <c r="E809" s="32">
        <v>42458.78</v>
      </c>
    </row>
    <row r="810" spans="1:5" ht="18" customHeight="1" x14ac:dyDescent="0.35">
      <c r="A810" s="31" t="s">
        <v>30</v>
      </c>
      <c r="B810" s="31" t="s">
        <v>268</v>
      </c>
      <c r="C810" s="22" t="s">
        <v>158</v>
      </c>
      <c r="D810" s="35">
        <v>43374</v>
      </c>
      <c r="E810" s="32">
        <v>38852.44</v>
      </c>
    </row>
    <row r="811" spans="1:5" ht="18" customHeight="1" x14ac:dyDescent="0.35">
      <c r="A811" s="31" t="s">
        <v>31</v>
      </c>
      <c r="B811" s="31" t="s">
        <v>264</v>
      </c>
      <c r="C811" s="22" t="s">
        <v>159</v>
      </c>
      <c r="D811" s="35">
        <v>42767</v>
      </c>
      <c r="E811" s="32">
        <v>16676.87</v>
      </c>
    </row>
    <row r="812" spans="1:5" ht="18" customHeight="1" x14ac:dyDescent="0.35">
      <c r="A812" s="31" t="s">
        <v>31</v>
      </c>
      <c r="B812" s="31" t="s">
        <v>264</v>
      </c>
      <c r="C812" s="22" t="s">
        <v>159</v>
      </c>
      <c r="D812" s="35">
        <v>42795</v>
      </c>
      <c r="E812" s="32">
        <v>17276</v>
      </c>
    </row>
    <row r="813" spans="1:5" ht="18" customHeight="1" x14ac:dyDescent="0.35">
      <c r="A813" s="31" t="s">
        <v>31</v>
      </c>
      <c r="B813" s="31" t="s">
        <v>264</v>
      </c>
      <c r="C813" s="22" t="s">
        <v>159</v>
      </c>
      <c r="D813" s="35">
        <v>42826</v>
      </c>
      <c r="E813" s="32">
        <v>6990.86</v>
      </c>
    </row>
    <row r="814" spans="1:5" ht="18" customHeight="1" x14ac:dyDescent="0.35">
      <c r="A814" s="31" t="s">
        <v>31</v>
      </c>
      <c r="B814" s="31" t="s">
        <v>264</v>
      </c>
      <c r="C814" s="22" t="s">
        <v>159</v>
      </c>
      <c r="D814" s="35">
        <v>42887</v>
      </c>
      <c r="E814" s="32">
        <v>10160.07</v>
      </c>
    </row>
    <row r="815" spans="1:5" ht="18" customHeight="1" x14ac:dyDescent="0.35">
      <c r="A815" s="31" t="s">
        <v>31</v>
      </c>
      <c r="B815" s="31" t="s">
        <v>264</v>
      </c>
      <c r="C815" s="22" t="s">
        <v>159</v>
      </c>
      <c r="D815" s="35">
        <v>42917</v>
      </c>
      <c r="E815" s="32">
        <v>3089.33</v>
      </c>
    </row>
    <row r="816" spans="1:5" ht="18" customHeight="1" x14ac:dyDescent="0.35">
      <c r="A816" s="31" t="s">
        <v>31</v>
      </c>
      <c r="B816" s="31" t="s">
        <v>264</v>
      </c>
      <c r="C816" s="22" t="s">
        <v>160</v>
      </c>
      <c r="D816" s="35">
        <v>42491</v>
      </c>
      <c r="E816" s="32">
        <v>1673.96</v>
      </c>
    </row>
    <row r="817" spans="1:5" ht="18" customHeight="1" x14ac:dyDescent="0.35">
      <c r="A817" s="31" t="s">
        <v>31</v>
      </c>
      <c r="B817" s="31" t="s">
        <v>264</v>
      </c>
      <c r="C817" s="22" t="s">
        <v>160</v>
      </c>
      <c r="D817" s="35">
        <v>42522</v>
      </c>
      <c r="E817" s="32">
        <v>562.01</v>
      </c>
    </row>
    <row r="818" spans="1:5" ht="18" customHeight="1" x14ac:dyDescent="0.35">
      <c r="A818" s="31" t="s">
        <v>31</v>
      </c>
      <c r="B818" s="31" t="s">
        <v>264</v>
      </c>
      <c r="C818" s="22" t="s">
        <v>160</v>
      </c>
      <c r="D818" s="35">
        <v>42552</v>
      </c>
      <c r="E818" s="32">
        <v>65264.480000000003</v>
      </c>
    </row>
    <row r="819" spans="1:5" ht="18" customHeight="1" x14ac:dyDescent="0.35">
      <c r="A819" s="31" t="s">
        <v>31</v>
      </c>
      <c r="B819" s="31" t="s">
        <v>264</v>
      </c>
      <c r="C819" s="22" t="s">
        <v>160</v>
      </c>
      <c r="D819" s="35">
        <v>42583</v>
      </c>
      <c r="E819" s="32">
        <v>83618.89</v>
      </c>
    </row>
    <row r="820" spans="1:5" ht="18" customHeight="1" x14ac:dyDescent="0.35">
      <c r="A820" s="31" t="s">
        <v>31</v>
      </c>
      <c r="B820" s="31" t="s">
        <v>264</v>
      </c>
      <c r="C820" s="22" t="s">
        <v>160</v>
      </c>
      <c r="D820" s="35">
        <v>42614</v>
      </c>
      <c r="E820" s="32">
        <v>96488.15</v>
      </c>
    </row>
    <row r="821" spans="1:5" ht="18" customHeight="1" x14ac:dyDescent="0.35">
      <c r="A821" s="31" t="s">
        <v>31</v>
      </c>
      <c r="B821" s="31" t="s">
        <v>264</v>
      </c>
      <c r="C821" s="22" t="s">
        <v>160</v>
      </c>
      <c r="D821" s="35">
        <v>42644</v>
      </c>
      <c r="E821" s="32">
        <v>85902.3</v>
      </c>
    </row>
    <row r="822" spans="1:5" ht="18" customHeight="1" x14ac:dyDescent="0.35">
      <c r="A822" s="31" t="s">
        <v>31</v>
      </c>
      <c r="B822" s="31" t="s">
        <v>264</v>
      </c>
      <c r="C822" s="22" t="s">
        <v>160</v>
      </c>
      <c r="D822" s="35">
        <v>42675</v>
      </c>
      <c r="E822" s="32">
        <v>44398.42</v>
      </c>
    </row>
    <row r="823" spans="1:5" ht="18" customHeight="1" x14ac:dyDescent="0.35">
      <c r="A823" s="31" t="s">
        <v>31</v>
      </c>
      <c r="B823" s="31" t="s">
        <v>264</v>
      </c>
      <c r="C823" s="22" t="s">
        <v>160</v>
      </c>
      <c r="D823" s="35">
        <v>42705</v>
      </c>
      <c r="E823" s="32">
        <v>153666.46</v>
      </c>
    </row>
    <row r="824" spans="1:5" ht="18" customHeight="1" x14ac:dyDescent="0.35">
      <c r="A824" s="31" t="s">
        <v>31</v>
      </c>
      <c r="B824" s="31" t="s">
        <v>264</v>
      </c>
      <c r="C824" s="22" t="s">
        <v>160</v>
      </c>
      <c r="D824" s="35">
        <v>42736</v>
      </c>
      <c r="E824" s="32">
        <v>98000.26</v>
      </c>
    </row>
    <row r="825" spans="1:5" ht="18" customHeight="1" x14ac:dyDescent="0.35">
      <c r="A825" s="31" t="s">
        <v>31</v>
      </c>
      <c r="B825" s="31" t="s">
        <v>264</v>
      </c>
      <c r="C825" s="22" t="s">
        <v>160</v>
      </c>
      <c r="D825" s="35">
        <v>42767</v>
      </c>
      <c r="E825" s="32">
        <v>254314.89</v>
      </c>
    </row>
    <row r="826" spans="1:5" ht="18" customHeight="1" x14ac:dyDescent="0.35">
      <c r="A826" s="31" t="s">
        <v>31</v>
      </c>
      <c r="B826" s="31" t="s">
        <v>264</v>
      </c>
      <c r="C826" s="22" t="s">
        <v>160</v>
      </c>
      <c r="D826" s="35">
        <v>42795</v>
      </c>
      <c r="E826" s="32">
        <v>113924.51</v>
      </c>
    </row>
    <row r="827" spans="1:5" ht="18" customHeight="1" x14ac:dyDescent="0.35">
      <c r="A827" s="31" t="s">
        <v>31</v>
      </c>
      <c r="B827" s="31" t="s">
        <v>264</v>
      </c>
      <c r="C827" s="22" t="s">
        <v>160</v>
      </c>
      <c r="D827" s="35">
        <v>42826</v>
      </c>
      <c r="E827" s="32">
        <v>90343.12</v>
      </c>
    </row>
    <row r="828" spans="1:5" ht="18" customHeight="1" x14ac:dyDescent="0.35">
      <c r="A828" s="31" t="s">
        <v>31</v>
      </c>
      <c r="B828" s="31" t="s">
        <v>264</v>
      </c>
      <c r="C828" s="22" t="s">
        <v>160</v>
      </c>
      <c r="D828" s="35">
        <v>42856</v>
      </c>
      <c r="E828" s="32">
        <v>68818.14</v>
      </c>
    </row>
    <row r="829" spans="1:5" ht="18" customHeight="1" x14ac:dyDescent="0.35">
      <c r="A829" s="31" t="s">
        <v>31</v>
      </c>
      <c r="B829" s="31" t="s">
        <v>264</v>
      </c>
      <c r="C829" s="22" t="s">
        <v>160</v>
      </c>
      <c r="D829" s="35">
        <v>42887</v>
      </c>
      <c r="E829" s="32">
        <v>86861.92</v>
      </c>
    </row>
    <row r="830" spans="1:5" ht="18" customHeight="1" x14ac:dyDescent="0.35">
      <c r="A830" s="31" t="s">
        <v>31</v>
      </c>
      <c r="B830" s="31" t="s">
        <v>264</v>
      </c>
      <c r="C830" s="22" t="s">
        <v>160</v>
      </c>
      <c r="D830" s="35">
        <v>42917</v>
      </c>
      <c r="E830" s="32">
        <v>100283.33</v>
      </c>
    </row>
    <row r="831" spans="1:5" ht="18" customHeight="1" x14ac:dyDescent="0.35">
      <c r="A831" s="31" t="s">
        <v>31</v>
      </c>
      <c r="B831" s="31" t="s">
        <v>264</v>
      </c>
      <c r="C831" s="22" t="s">
        <v>160</v>
      </c>
      <c r="D831" s="35">
        <v>42948</v>
      </c>
      <c r="E831" s="32">
        <v>75531.5</v>
      </c>
    </row>
    <row r="832" spans="1:5" ht="18" customHeight="1" x14ac:dyDescent="0.35">
      <c r="A832" s="31" t="s">
        <v>31</v>
      </c>
      <c r="B832" s="31" t="s">
        <v>264</v>
      </c>
      <c r="C832" s="22" t="s">
        <v>160</v>
      </c>
      <c r="D832" s="35">
        <v>42979</v>
      </c>
      <c r="E832" s="32">
        <v>76132.38</v>
      </c>
    </row>
    <row r="833" spans="1:5" ht="18" customHeight="1" x14ac:dyDescent="0.35">
      <c r="A833" s="31" t="s">
        <v>31</v>
      </c>
      <c r="B833" s="31" t="s">
        <v>264</v>
      </c>
      <c r="C833" s="22" t="s">
        <v>160</v>
      </c>
      <c r="D833" s="35">
        <v>43009</v>
      </c>
      <c r="E833" s="32">
        <v>29090.52</v>
      </c>
    </row>
    <row r="834" spans="1:5" ht="18" customHeight="1" x14ac:dyDescent="0.35">
      <c r="A834" s="31" t="s">
        <v>31</v>
      </c>
      <c r="B834" s="31" t="s">
        <v>264</v>
      </c>
      <c r="C834" s="22" t="s">
        <v>160</v>
      </c>
      <c r="D834" s="35">
        <v>43040</v>
      </c>
      <c r="E834" s="32">
        <v>76735.98</v>
      </c>
    </row>
    <row r="835" spans="1:5" ht="18" customHeight="1" x14ac:dyDescent="0.35">
      <c r="A835" s="31" t="s">
        <v>31</v>
      </c>
      <c r="B835" s="31" t="s">
        <v>264</v>
      </c>
      <c r="C835" s="22" t="s">
        <v>160</v>
      </c>
      <c r="D835" s="35">
        <v>43070</v>
      </c>
      <c r="E835" s="32">
        <v>101792.46</v>
      </c>
    </row>
    <row r="836" spans="1:5" ht="18" customHeight="1" x14ac:dyDescent="0.35">
      <c r="A836" s="31" t="s">
        <v>31</v>
      </c>
      <c r="B836" s="31" t="s">
        <v>264</v>
      </c>
      <c r="C836" s="22" t="s">
        <v>160</v>
      </c>
      <c r="D836" s="35">
        <v>43101</v>
      </c>
      <c r="E836" s="32">
        <v>62619.76</v>
      </c>
    </row>
    <row r="837" spans="1:5" ht="18" customHeight="1" x14ac:dyDescent="0.35">
      <c r="A837" s="31" t="s">
        <v>31</v>
      </c>
      <c r="B837" s="31" t="s">
        <v>264</v>
      </c>
      <c r="C837" s="22" t="s">
        <v>160</v>
      </c>
      <c r="D837" s="35">
        <v>43132</v>
      </c>
      <c r="E837" s="32">
        <v>28874.71</v>
      </c>
    </row>
    <row r="838" spans="1:5" ht="18" customHeight="1" x14ac:dyDescent="0.35">
      <c r="A838" s="31" t="s">
        <v>31</v>
      </c>
      <c r="B838" s="31" t="s">
        <v>264</v>
      </c>
      <c r="C838" s="22" t="s">
        <v>160</v>
      </c>
      <c r="D838" s="35">
        <v>43160</v>
      </c>
      <c r="E838" s="32">
        <v>100051.65</v>
      </c>
    </row>
    <row r="839" spans="1:5" ht="18" customHeight="1" x14ac:dyDescent="0.35">
      <c r="A839" s="31" t="s">
        <v>31</v>
      </c>
      <c r="B839" s="31" t="s">
        <v>264</v>
      </c>
      <c r="C839" s="22" t="s">
        <v>160</v>
      </c>
      <c r="D839" s="35">
        <v>43191</v>
      </c>
      <c r="E839" s="32">
        <v>65302.77</v>
      </c>
    </row>
    <row r="840" spans="1:5" ht="18" customHeight="1" x14ac:dyDescent="0.35">
      <c r="A840" s="31" t="s">
        <v>31</v>
      </c>
      <c r="B840" s="31" t="s">
        <v>264</v>
      </c>
      <c r="C840" s="22" t="s">
        <v>160</v>
      </c>
      <c r="D840" s="35">
        <v>43221</v>
      </c>
      <c r="E840" s="32">
        <v>38928.86</v>
      </c>
    </row>
    <row r="841" spans="1:5" ht="18" customHeight="1" x14ac:dyDescent="0.35">
      <c r="A841" s="31" t="s">
        <v>31</v>
      </c>
      <c r="B841" s="31" t="s">
        <v>264</v>
      </c>
      <c r="C841" s="22" t="s">
        <v>160</v>
      </c>
      <c r="D841" s="35">
        <v>43252</v>
      </c>
      <c r="E841" s="32">
        <v>50594.33</v>
      </c>
    </row>
    <row r="842" spans="1:5" ht="18" customHeight="1" x14ac:dyDescent="0.35">
      <c r="A842" s="31" t="s">
        <v>31</v>
      </c>
      <c r="B842" s="31" t="s">
        <v>264</v>
      </c>
      <c r="C842" s="22" t="s">
        <v>160</v>
      </c>
      <c r="D842" s="35">
        <v>43282</v>
      </c>
      <c r="E842" s="32">
        <v>56497.04</v>
      </c>
    </row>
    <row r="843" spans="1:5" ht="18" customHeight="1" x14ac:dyDescent="0.35">
      <c r="A843" s="31" t="s">
        <v>31</v>
      </c>
      <c r="B843" s="31" t="s">
        <v>264</v>
      </c>
      <c r="C843" s="22" t="s">
        <v>160</v>
      </c>
      <c r="D843" s="35">
        <v>43313</v>
      </c>
      <c r="E843" s="32">
        <v>57510.8</v>
      </c>
    </row>
    <row r="844" spans="1:5" ht="18" customHeight="1" x14ac:dyDescent="0.35">
      <c r="A844" s="31" t="s">
        <v>31</v>
      </c>
      <c r="B844" s="31" t="s">
        <v>264</v>
      </c>
      <c r="C844" s="22" t="s">
        <v>160</v>
      </c>
      <c r="D844" s="35">
        <v>43344</v>
      </c>
      <c r="E844" s="32">
        <v>64442.25</v>
      </c>
    </row>
    <row r="845" spans="1:5" ht="18" customHeight="1" x14ac:dyDescent="0.35">
      <c r="A845" s="31" t="s">
        <v>31</v>
      </c>
      <c r="B845" s="31" t="s">
        <v>264</v>
      </c>
      <c r="C845" s="22" t="s">
        <v>160</v>
      </c>
      <c r="D845" s="35">
        <v>43374</v>
      </c>
      <c r="E845" s="32">
        <v>63895.98</v>
      </c>
    </row>
    <row r="846" spans="1:5" ht="18" customHeight="1" x14ac:dyDescent="0.35">
      <c r="A846" s="31" t="s">
        <v>31</v>
      </c>
      <c r="B846" s="31" t="s">
        <v>264</v>
      </c>
      <c r="C846" s="22" t="s">
        <v>160</v>
      </c>
      <c r="D846" s="35">
        <v>43405</v>
      </c>
      <c r="E846" s="32">
        <v>73992.639999999999</v>
      </c>
    </row>
    <row r="847" spans="1:5" ht="18" customHeight="1" x14ac:dyDescent="0.35">
      <c r="A847" s="31" t="s">
        <v>31</v>
      </c>
      <c r="B847" s="31" t="s">
        <v>264</v>
      </c>
      <c r="C847" s="22" t="s">
        <v>160</v>
      </c>
      <c r="D847" s="35">
        <v>43435</v>
      </c>
      <c r="E847" s="32">
        <v>31509.66</v>
      </c>
    </row>
    <row r="848" spans="1:5" ht="18" customHeight="1" x14ac:dyDescent="0.35">
      <c r="A848" s="31" t="s">
        <v>31</v>
      </c>
      <c r="B848" s="31" t="s">
        <v>264</v>
      </c>
      <c r="C848" s="22" t="s">
        <v>160</v>
      </c>
      <c r="D848" s="35">
        <v>43466</v>
      </c>
      <c r="E848" s="32">
        <v>123575.14</v>
      </c>
    </row>
    <row r="849" spans="1:5" ht="18" customHeight="1" x14ac:dyDescent="0.35">
      <c r="A849" s="31" t="s">
        <v>31</v>
      </c>
      <c r="B849" s="31" t="s">
        <v>264</v>
      </c>
      <c r="C849" s="22" t="s">
        <v>160</v>
      </c>
      <c r="D849" s="35">
        <v>43497</v>
      </c>
      <c r="E849" s="32">
        <v>41000.39</v>
      </c>
    </row>
    <row r="850" spans="1:5" ht="18" customHeight="1" x14ac:dyDescent="0.35">
      <c r="A850" s="31" t="s">
        <v>31</v>
      </c>
      <c r="B850" s="31" t="s">
        <v>264</v>
      </c>
      <c r="C850" s="22" t="s">
        <v>160</v>
      </c>
      <c r="D850" s="35">
        <v>43525</v>
      </c>
      <c r="E850" s="32">
        <v>15652.9</v>
      </c>
    </row>
    <row r="851" spans="1:5" ht="18" customHeight="1" x14ac:dyDescent="0.35">
      <c r="A851" s="31" t="s">
        <v>31</v>
      </c>
      <c r="B851" s="31" t="s">
        <v>264</v>
      </c>
      <c r="C851" s="22" t="s">
        <v>160</v>
      </c>
      <c r="D851" s="35">
        <v>43556</v>
      </c>
      <c r="E851" s="32">
        <v>30599.83</v>
      </c>
    </row>
    <row r="852" spans="1:5" ht="18" customHeight="1" x14ac:dyDescent="0.35">
      <c r="A852" s="31" t="s">
        <v>31</v>
      </c>
      <c r="B852" s="31" t="s">
        <v>264</v>
      </c>
      <c r="C852" s="22" t="s">
        <v>160</v>
      </c>
      <c r="D852" s="35">
        <v>43586</v>
      </c>
      <c r="E852" s="32">
        <v>35345.370000000003</v>
      </c>
    </row>
    <row r="853" spans="1:5" ht="18" customHeight="1" x14ac:dyDescent="0.35">
      <c r="A853" s="31" t="s">
        <v>31</v>
      </c>
      <c r="B853" s="31" t="s">
        <v>264</v>
      </c>
      <c r="C853" s="22" t="s">
        <v>160</v>
      </c>
      <c r="D853" s="35">
        <v>43617</v>
      </c>
      <c r="E853" s="32">
        <v>41242.21</v>
      </c>
    </row>
    <row r="854" spans="1:5" ht="18" customHeight="1" x14ac:dyDescent="0.35">
      <c r="A854" s="31" t="s">
        <v>31</v>
      </c>
      <c r="B854" s="31" t="s">
        <v>264</v>
      </c>
      <c r="C854" s="22" t="s">
        <v>160</v>
      </c>
      <c r="D854" s="35">
        <v>43647</v>
      </c>
      <c r="E854" s="32">
        <v>51485.36</v>
      </c>
    </row>
    <row r="855" spans="1:5" ht="18" customHeight="1" x14ac:dyDescent="0.35">
      <c r="A855" s="31" t="s">
        <v>31</v>
      </c>
      <c r="B855" s="31" t="s">
        <v>264</v>
      </c>
      <c r="C855" s="22" t="s">
        <v>160</v>
      </c>
      <c r="D855" s="35">
        <v>43678</v>
      </c>
      <c r="E855" s="32">
        <v>45217.16</v>
      </c>
    </row>
    <row r="856" spans="1:5" ht="18" customHeight="1" x14ac:dyDescent="0.35">
      <c r="A856" s="31" t="s">
        <v>31</v>
      </c>
      <c r="B856" s="31" t="s">
        <v>264</v>
      </c>
      <c r="C856" s="22" t="s">
        <v>160</v>
      </c>
      <c r="D856" s="35">
        <v>43709</v>
      </c>
      <c r="E856" s="32">
        <v>13894.65</v>
      </c>
    </row>
    <row r="857" spans="1:5" ht="18" customHeight="1" x14ac:dyDescent="0.35">
      <c r="A857" s="31" t="s">
        <v>31</v>
      </c>
      <c r="B857" s="31" t="s">
        <v>264</v>
      </c>
      <c r="C857" s="22" t="s">
        <v>160</v>
      </c>
      <c r="D857" s="35">
        <v>43770</v>
      </c>
      <c r="E857" s="32">
        <v>70186.740000000005</v>
      </c>
    </row>
    <row r="858" spans="1:5" ht="18" customHeight="1" x14ac:dyDescent="0.35">
      <c r="A858" s="31" t="s">
        <v>31</v>
      </c>
      <c r="B858" s="31" t="s">
        <v>264</v>
      </c>
      <c r="C858" s="22" t="s">
        <v>160</v>
      </c>
      <c r="D858" s="35">
        <v>43800</v>
      </c>
      <c r="E858" s="32">
        <v>7231.34</v>
      </c>
    </row>
    <row r="859" spans="1:5" ht="18" customHeight="1" x14ac:dyDescent="0.35">
      <c r="A859" s="31" t="s">
        <v>31</v>
      </c>
      <c r="B859" s="31" t="s">
        <v>264</v>
      </c>
      <c r="C859" s="22" t="s">
        <v>160</v>
      </c>
      <c r="D859" s="35">
        <v>43831</v>
      </c>
      <c r="E859" s="32">
        <v>3308.1</v>
      </c>
    </row>
    <row r="860" spans="1:5" ht="18" customHeight="1" x14ac:dyDescent="0.35">
      <c r="A860" s="31" t="s">
        <v>31</v>
      </c>
      <c r="B860" s="31" t="s">
        <v>264</v>
      </c>
      <c r="C860" s="22" t="s">
        <v>160</v>
      </c>
      <c r="D860" s="35">
        <v>43862</v>
      </c>
      <c r="E860" s="32">
        <v>30177.02</v>
      </c>
    </row>
    <row r="861" spans="1:5" ht="18" customHeight="1" x14ac:dyDescent="0.35">
      <c r="A861" s="31" t="s">
        <v>31</v>
      </c>
      <c r="B861" s="31" t="s">
        <v>264</v>
      </c>
      <c r="C861" s="22" t="s">
        <v>160</v>
      </c>
      <c r="D861" s="35">
        <v>43891</v>
      </c>
      <c r="E861" s="32">
        <v>5784.88</v>
      </c>
    </row>
    <row r="862" spans="1:5" ht="18" customHeight="1" x14ac:dyDescent="0.35">
      <c r="A862" s="31" t="s">
        <v>31</v>
      </c>
      <c r="B862" s="31" t="s">
        <v>264</v>
      </c>
      <c r="C862" s="22" t="s">
        <v>160</v>
      </c>
      <c r="D862" s="35">
        <v>43922</v>
      </c>
      <c r="E862" s="32">
        <v>9698.69</v>
      </c>
    </row>
    <row r="863" spans="1:5" ht="18" customHeight="1" x14ac:dyDescent="0.35">
      <c r="A863" s="31" t="s">
        <v>31</v>
      </c>
      <c r="B863" s="31" t="s">
        <v>264</v>
      </c>
      <c r="C863" s="22" t="s">
        <v>160</v>
      </c>
      <c r="D863" s="35">
        <v>43952</v>
      </c>
      <c r="E863" s="32">
        <v>6217.76</v>
      </c>
    </row>
    <row r="864" spans="1:5" ht="18" customHeight="1" x14ac:dyDescent="0.35">
      <c r="A864" s="31" t="s">
        <v>31</v>
      </c>
      <c r="B864" s="31" t="s">
        <v>264</v>
      </c>
      <c r="C864" s="22" t="s">
        <v>160</v>
      </c>
      <c r="D864" s="35">
        <v>43983</v>
      </c>
      <c r="E864" s="32">
        <v>7996.2</v>
      </c>
    </row>
    <row r="865" spans="1:5" ht="18" customHeight="1" x14ac:dyDescent="0.35">
      <c r="A865" s="31" t="s">
        <v>31</v>
      </c>
      <c r="B865" s="31" t="s">
        <v>264</v>
      </c>
      <c r="C865" s="22" t="s">
        <v>160</v>
      </c>
      <c r="D865" s="35">
        <v>44013</v>
      </c>
      <c r="E865" s="32">
        <v>1581.17</v>
      </c>
    </row>
    <row r="866" spans="1:5" ht="18" customHeight="1" x14ac:dyDescent="0.35">
      <c r="A866" s="31" t="s">
        <v>31</v>
      </c>
      <c r="B866" s="31" t="s">
        <v>264</v>
      </c>
      <c r="C866" s="22" t="s">
        <v>160</v>
      </c>
      <c r="D866" s="35">
        <v>44044</v>
      </c>
      <c r="E866" s="32">
        <v>3815.96</v>
      </c>
    </row>
    <row r="867" spans="1:5" ht="18" customHeight="1" x14ac:dyDescent="0.35">
      <c r="A867" s="31" t="s">
        <v>31</v>
      </c>
      <c r="B867" s="31" t="s">
        <v>264</v>
      </c>
      <c r="C867" s="22" t="s">
        <v>160</v>
      </c>
      <c r="D867" s="35">
        <v>44075</v>
      </c>
      <c r="E867" s="32">
        <v>17430.439999999999</v>
      </c>
    </row>
    <row r="868" spans="1:5" ht="18" customHeight="1" x14ac:dyDescent="0.35">
      <c r="A868" s="31" t="s">
        <v>31</v>
      </c>
      <c r="B868" s="31" t="s">
        <v>264</v>
      </c>
      <c r="C868" s="22" t="s">
        <v>160</v>
      </c>
      <c r="D868" s="35">
        <v>44105</v>
      </c>
      <c r="E868" s="32">
        <v>3754.73</v>
      </c>
    </row>
    <row r="869" spans="1:5" ht="18" customHeight="1" x14ac:dyDescent="0.35">
      <c r="A869" s="31" t="s">
        <v>31</v>
      </c>
      <c r="B869" s="31" t="s">
        <v>264</v>
      </c>
      <c r="C869" s="22" t="s">
        <v>160</v>
      </c>
      <c r="D869" s="35">
        <v>44136</v>
      </c>
      <c r="E869" s="32">
        <v>9800.06</v>
      </c>
    </row>
    <row r="870" spans="1:5" ht="18" customHeight="1" x14ac:dyDescent="0.35">
      <c r="A870" s="31" t="s">
        <v>31</v>
      </c>
      <c r="B870" s="31" t="s">
        <v>264</v>
      </c>
      <c r="C870" s="22" t="s">
        <v>160</v>
      </c>
      <c r="D870" s="35">
        <v>44166</v>
      </c>
      <c r="E870" s="32">
        <v>1659.06</v>
      </c>
    </row>
    <row r="871" spans="1:5" ht="18" customHeight="1" x14ac:dyDescent="0.35">
      <c r="A871" s="31" t="s">
        <v>31</v>
      </c>
      <c r="B871" s="31" t="s">
        <v>264</v>
      </c>
      <c r="C871" s="22" t="s">
        <v>160</v>
      </c>
      <c r="D871" s="35">
        <v>44197</v>
      </c>
      <c r="E871" s="32">
        <v>7795.77</v>
      </c>
    </row>
    <row r="872" spans="1:5" ht="18" customHeight="1" x14ac:dyDescent="0.35">
      <c r="A872" s="31" t="s">
        <v>31</v>
      </c>
      <c r="B872" s="31" t="s">
        <v>264</v>
      </c>
      <c r="C872" s="22" t="s">
        <v>160</v>
      </c>
      <c r="D872" s="35">
        <v>44256</v>
      </c>
      <c r="E872" s="32">
        <v>308.33999999999997</v>
      </c>
    </row>
    <row r="873" spans="1:5" ht="18" customHeight="1" x14ac:dyDescent="0.35">
      <c r="A873" s="31" t="s">
        <v>31</v>
      </c>
      <c r="B873" s="31" t="s">
        <v>264</v>
      </c>
      <c r="C873" s="22" t="s">
        <v>160</v>
      </c>
      <c r="D873" s="35">
        <v>44287</v>
      </c>
      <c r="E873" s="32">
        <v>1651.48</v>
      </c>
    </row>
    <row r="874" spans="1:5" ht="18" customHeight="1" x14ac:dyDescent="0.35">
      <c r="A874" s="31" t="s">
        <v>31</v>
      </c>
      <c r="B874" s="31" t="s">
        <v>264</v>
      </c>
      <c r="C874" s="22" t="s">
        <v>160</v>
      </c>
      <c r="D874" s="35">
        <v>44378</v>
      </c>
      <c r="E874" s="32">
        <v>4930.57</v>
      </c>
    </row>
    <row r="875" spans="1:5" ht="18" customHeight="1" x14ac:dyDescent="0.35">
      <c r="A875" s="31" t="s">
        <v>31</v>
      </c>
      <c r="B875" s="31" t="s">
        <v>264</v>
      </c>
      <c r="C875" s="22" t="s">
        <v>160</v>
      </c>
      <c r="D875" s="35">
        <v>44409</v>
      </c>
      <c r="E875" s="32">
        <v>3733.87</v>
      </c>
    </row>
    <row r="876" spans="1:5" ht="18" customHeight="1" x14ac:dyDescent="0.35">
      <c r="A876" s="31" t="s">
        <v>31</v>
      </c>
      <c r="B876" s="31" t="s">
        <v>264</v>
      </c>
      <c r="C876" s="22" t="s">
        <v>160</v>
      </c>
      <c r="D876" s="35">
        <v>44440</v>
      </c>
      <c r="E876" s="32">
        <v>676.51</v>
      </c>
    </row>
    <row r="877" spans="1:5" ht="18" customHeight="1" x14ac:dyDescent="0.35">
      <c r="A877" s="31" t="s">
        <v>31</v>
      </c>
      <c r="B877" s="31" t="s">
        <v>264</v>
      </c>
      <c r="C877" s="22" t="s">
        <v>160</v>
      </c>
      <c r="D877" s="35">
        <v>44470</v>
      </c>
      <c r="E877" s="32">
        <v>48.15</v>
      </c>
    </row>
    <row r="878" spans="1:5" ht="18" customHeight="1" x14ac:dyDescent="0.35">
      <c r="A878" s="31" t="s">
        <v>31</v>
      </c>
      <c r="B878" s="31" t="s">
        <v>264</v>
      </c>
      <c r="C878" s="22" t="s">
        <v>160</v>
      </c>
      <c r="D878" s="35">
        <v>44501</v>
      </c>
      <c r="E878" s="32">
        <v>814.58</v>
      </c>
    </row>
    <row r="879" spans="1:5" ht="18" customHeight="1" x14ac:dyDescent="0.35">
      <c r="A879" s="31" t="s">
        <v>31</v>
      </c>
      <c r="B879" s="31" t="s">
        <v>264</v>
      </c>
      <c r="C879" s="22" t="s">
        <v>160</v>
      </c>
      <c r="D879" s="35">
        <v>44562</v>
      </c>
      <c r="E879" s="32">
        <v>176.15</v>
      </c>
    </row>
    <row r="880" spans="1:5" ht="18" customHeight="1" x14ac:dyDescent="0.35">
      <c r="A880" s="31" t="s">
        <v>31</v>
      </c>
      <c r="B880" s="31" t="s">
        <v>264</v>
      </c>
      <c r="C880" s="22" t="s">
        <v>160</v>
      </c>
      <c r="D880" s="35">
        <v>44593</v>
      </c>
      <c r="E880" s="32">
        <v>303.04000000000002</v>
      </c>
    </row>
    <row r="881" spans="1:5" ht="18" customHeight="1" x14ac:dyDescent="0.35">
      <c r="A881" s="31" t="s">
        <v>31</v>
      </c>
      <c r="B881" s="31" t="s">
        <v>264</v>
      </c>
      <c r="C881" s="22" t="s">
        <v>160</v>
      </c>
      <c r="D881" s="35">
        <v>44621</v>
      </c>
      <c r="E881" s="32">
        <v>336.76</v>
      </c>
    </row>
    <row r="882" spans="1:5" ht="18" customHeight="1" x14ac:dyDescent="0.35">
      <c r="A882" s="31" t="s">
        <v>31</v>
      </c>
      <c r="B882" s="31" t="s">
        <v>264</v>
      </c>
      <c r="C882" s="22" t="s">
        <v>160</v>
      </c>
      <c r="D882" s="35">
        <v>44805</v>
      </c>
      <c r="E882" s="32">
        <v>3963.42</v>
      </c>
    </row>
    <row r="883" spans="1:5" ht="18" customHeight="1" x14ac:dyDescent="0.35">
      <c r="A883" s="31" t="s">
        <v>31</v>
      </c>
      <c r="B883" s="31" t="s">
        <v>264</v>
      </c>
      <c r="C883" s="22" t="s">
        <v>160</v>
      </c>
      <c r="D883" s="35">
        <v>44835</v>
      </c>
      <c r="E883" s="32">
        <v>1146.6099999999999</v>
      </c>
    </row>
    <row r="884" spans="1:5" ht="18" customHeight="1" x14ac:dyDescent="0.35">
      <c r="A884" s="31" t="s">
        <v>31</v>
      </c>
      <c r="B884" s="31" t="s">
        <v>264</v>
      </c>
      <c r="C884" s="22" t="s">
        <v>160</v>
      </c>
      <c r="D884" s="35">
        <v>44866</v>
      </c>
      <c r="E884" s="32">
        <v>1575.81</v>
      </c>
    </row>
    <row r="885" spans="1:5" ht="18" customHeight="1" x14ac:dyDescent="0.35">
      <c r="A885" s="31" t="s">
        <v>31</v>
      </c>
      <c r="B885" s="31" t="s">
        <v>264</v>
      </c>
      <c r="C885" s="22" t="s">
        <v>160</v>
      </c>
      <c r="D885" s="35">
        <v>44896</v>
      </c>
      <c r="E885" s="32">
        <v>17159.91</v>
      </c>
    </row>
    <row r="886" spans="1:5" ht="18" customHeight="1" x14ac:dyDescent="0.35">
      <c r="A886" s="31" t="s">
        <v>31</v>
      </c>
      <c r="B886" s="31" t="s">
        <v>264</v>
      </c>
      <c r="C886" s="22" t="s">
        <v>160</v>
      </c>
      <c r="D886" s="35">
        <v>44927</v>
      </c>
      <c r="E886" s="32">
        <v>585.74</v>
      </c>
    </row>
    <row r="887" spans="1:5" ht="18" customHeight="1" x14ac:dyDescent="0.35">
      <c r="A887" s="31" t="s">
        <v>32</v>
      </c>
      <c r="B887" s="31" t="s">
        <v>261</v>
      </c>
      <c r="C887" s="22" t="s">
        <v>158</v>
      </c>
      <c r="D887" s="35">
        <v>42675</v>
      </c>
      <c r="E887" s="32">
        <v>12654.86</v>
      </c>
    </row>
    <row r="888" spans="1:5" ht="18" customHeight="1" x14ac:dyDescent="0.35">
      <c r="A888" s="31" t="s">
        <v>32</v>
      </c>
      <c r="B888" s="31" t="s">
        <v>261</v>
      </c>
      <c r="C888" s="22" t="s">
        <v>158</v>
      </c>
      <c r="D888" s="35">
        <v>42795</v>
      </c>
      <c r="E888" s="32">
        <v>70432.73</v>
      </c>
    </row>
    <row r="889" spans="1:5" ht="18" customHeight="1" x14ac:dyDescent="0.35">
      <c r="A889" s="31" t="s">
        <v>32</v>
      </c>
      <c r="B889" s="31" t="s">
        <v>261</v>
      </c>
      <c r="C889" s="22" t="s">
        <v>158</v>
      </c>
      <c r="D889" s="35">
        <v>42826</v>
      </c>
      <c r="E889" s="32">
        <v>22537.54</v>
      </c>
    </row>
    <row r="890" spans="1:5" ht="18" customHeight="1" x14ac:dyDescent="0.35">
      <c r="A890" s="31" t="s">
        <v>32</v>
      </c>
      <c r="B890" s="31" t="s">
        <v>261</v>
      </c>
      <c r="C890" s="22" t="s">
        <v>158</v>
      </c>
      <c r="D890" s="35">
        <v>42856</v>
      </c>
      <c r="E890" s="32">
        <v>1293.8599999999999</v>
      </c>
    </row>
    <row r="891" spans="1:5" ht="18" customHeight="1" x14ac:dyDescent="0.35">
      <c r="A891" s="31" t="s">
        <v>32</v>
      </c>
      <c r="B891" s="31" t="s">
        <v>261</v>
      </c>
      <c r="C891" s="22" t="s">
        <v>158</v>
      </c>
      <c r="D891" s="35">
        <v>42887</v>
      </c>
      <c r="E891" s="32">
        <v>61838.94</v>
      </c>
    </row>
    <row r="892" spans="1:5" ht="18" customHeight="1" x14ac:dyDescent="0.35">
      <c r="A892" s="31" t="s">
        <v>32</v>
      </c>
      <c r="B892" s="31" t="s">
        <v>261</v>
      </c>
      <c r="C892" s="22" t="s">
        <v>158</v>
      </c>
      <c r="D892" s="35">
        <v>42917</v>
      </c>
      <c r="E892" s="32">
        <v>77174.600000000006</v>
      </c>
    </row>
    <row r="893" spans="1:5" ht="18" customHeight="1" x14ac:dyDescent="0.35">
      <c r="A893" s="31" t="s">
        <v>32</v>
      </c>
      <c r="B893" s="31" t="s">
        <v>261</v>
      </c>
      <c r="C893" s="22" t="s">
        <v>158</v>
      </c>
      <c r="D893" s="35">
        <v>42948</v>
      </c>
      <c r="E893" s="32">
        <v>46865.89</v>
      </c>
    </row>
    <row r="894" spans="1:5" ht="18" customHeight="1" x14ac:dyDescent="0.35">
      <c r="A894" s="31" t="s">
        <v>32</v>
      </c>
      <c r="B894" s="31" t="s">
        <v>261</v>
      </c>
      <c r="C894" s="22" t="s">
        <v>158</v>
      </c>
      <c r="D894" s="35">
        <v>42979</v>
      </c>
      <c r="E894" s="32">
        <v>142634.76999999999</v>
      </c>
    </row>
    <row r="895" spans="1:5" ht="18" customHeight="1" x14ac:dyDescent="0.35">
      <c r="A895" s="31" t="s">
        <v>32</v>
      </c>
      <c r="B895" s="31" t="s">
        <v>261</v>
      </c>
      <c r="C895" s="22" t="s">
        <v>158</v>
      </c>
      <c r="D895" s="35">
        <v>43009</v>
      </c>
      <c r="E895" s="32">
        <v>247155.1</v>
      </c>
    </row>
    <row r="896" spans="1:5" ht="18" customHeight="1" x14ac:dyDescent="0.35">
      <c r="A896" s="31" t="s">
        <v>32</v>
      </c>
      <c r="B896" s="31" t="s">
        <v>261</v>
      </c>
      <c r="C896" s="22" t="s">
        <v>158</v>
      </c>
      <c r="D896" s="35">
        <v>43040</v>
      </c>
      <c r="E896" s="32">
        <v>76625.259999999995</v>
      </c>
    </row>
    <row r="897" spans="1:5" ht="18" customHeight="1" x14ac:dyDescent="0.35">
      <c r="A897" s="31" t="s">
        <v>32</v>
      </c>
      <c r="B897" s="31" t="s">
        <v>261</v>
      </c>
      <c r="C897" s="22" t="s">
        <v>158</v>
      </c>
      <c r="D897" s="35">
        <v>43070</v>
      </c>
      <c r="E897" s="32">
        <v>177270.47</v>
      </c>
    </row>
    <row r="898" spans="1:5" ht="18" customHeight="1" x14ac:dyDescent="0.35">
      <c r="A898" s="31" t="s">
        <v>32</v>
      </c>
      <c r="B898" s="31" t="s">
        <v>261</v>
      </c>
      <c r="C898" s="22" t="s">
        <v>158</v>
      </c>
      <c r="D898" s="35">
        <v>43101</v>
      </c>
      <c r="E898" s="32">
        <v>319388.64</v>
      </c>
    </row>
    <row r="899" spans="1:5" ht="18" customHeight="1" x14ac:dyDescent="0.35">
      <c r="A899" s="31" t="s">
        <v>32</v>
      </c>
      <c r="B899" s="31" t="s">
        <v>261</v>
      </c>
      <c r="C899" s="22" t="s">
        <v>158</v>
      </c>
      <c r="D899" s="35">
        <v>43132</v>
      </c>
      <c r="E899" s="32">
        <v>1370973.54</v>
      </c>
    </row>
    <row r="900" spans="1:5" ht="18" customHeight="1" x14ac:dyDescent="0.35">
      <c r="A900" s="31" t="s">
        <v>32</v>
      </c>
      <c r="B900" s="31" t="s">
        <v>261</v>
      </c>
      <c r="C900" s="22" t="s">
        <v>158</v>
      </c>
      <c r="D900" s="35">
        <v>43160</v>
      </c>
      <c r="E900" s="32">
        <v>89563.67</v>
      </c>
    </row>
    <row r="901" spans="1:5" ht="18" customHeight="1" x14ac:dyDescent="0.35">
      <c r="A901" s="31" t="s">
        <v>32</v>
      </c>
      <c r="B901" s="31" t="s">
        <v>261</v>
      </c>
      <c r="C901" s="22" t="s">
        <v>158</v>
      </c>
      <c r="D901" s="35">
        <v>43191</v>
      </c>
      <c r="E901" s="32">
        <v>262223.53000000003</v>
      </c>
    </row>
    <row r="902" spans="1:5" ht="18" customHeight="1" x14ac:dyDescent="0.35">
      <c r="A902" s="31" t="s">
        <v>32</v>
      </c>
      <c r="B902" s="31" t="s">
        <v>261</v>
      </c>
      <c r="C902" s="22" t="s">
        <v>158</v>
      </c>
      <c r="D902" s="35">
        <v>43221</v>
      </c>
      <c r="E902" s="32">
        <v>1497994.87</v>
      </c>
    </row>
    <row r="903" spans="1:5" ht="18" customHeight="1" x14ac:dyDescent="0.35">
      <c r="A903" s="31" t="s">
        <v>32</v>
      </c>
      <c r="B903" s="31" t="s">
        <v>261</v>
      </c>
      <c r="C903" s="22" t="s">
        <v>158</v>
      </c>
      <c r="D903" s="35">
        <v>43252</v>
      </c>
      <c r="E903" s="32">
        <v>112917.71</v>
      </c>
    </row>
    <row r="904" spans="1:5" ht="18" customHeight="1" x14ac:dyDescent="0.35">
      <c r="A904" s="31" t="s">
        <v>32</v>
      </c>
      <c r="B904" s="31" t="s">
        <v>261</v>
      </c>
      <c r="C904" s="22" t="s">
        <v>158</v>
      </c>
      <c r="D904" s="35">
        <v>43282</v>
      </c>
      <c r="E904" s="32">
        <v>1731.38</v>
      </c>
    </row>
    <row r="905" spans="1:5" ht="18" customHeight="1" x14ac:dyDescent="0.35">
      <c r="A905" s="31" t="s">
        <v>32</v>
      </c>
      <c r="B905" s="31" t="s">
        <v>261</v>
      </c>
      <c r="C905" s="22" t="s">
        <v>158</v>
      </c>
      <c r="D905" s="35">
        <v>43525</v>
      </c>
      <c r="E905" s="32">
        <v>128736.92</v>
      </c>
    </row>
    <row r="906" spans="1:5" ht="18" customHeight="1" x14ac:dyDescent="0.35">
      <c r="A906" s="31" t="s">
        <v>32</v>
      </c>
      <c r="B906" s="31" t="s">
        <v>261</v>
      </c>
      <c r="C906" s="22" t="s">
        <v>159</v>
      </c>
      <c r="D906" s="35">
        <v>43617</v>
      </c>
      <c r="E906" s="32">
        <v>105077.54</v>
      </c>
    </row>
    <row r="907" spans="1:5" ht="18" customHeight="1" x14ac:dyDescent="0.35">
      <c r="A907" s="31" t="s">
        <v>32</v>
      </c>
      <c r="B907" s="31" t="s">
        <v>261</v>
      </c>
      <c r="C907" s="22" t="s">
        <v>159</v>
      </c>
      <c r="D907" s="35">
        <v>43647</v>
      </c>
      <c r="E907" s="32">
        <v>60821.89</v>
      </c>
    </row>
    <row r="908" spans="1:5" ht="18" customHeight="1" x14ac:dyDescent="0.35">
      <c r="A908" s="31" t="s">
        <v>32</v>
      </c>
      <c r="B908" s="31" t="s">
        <v>261</v>
      </c>
      <c r="C908" s="22" t="s">
        <v>159</v>
      </c>
      <c r="D908" s="35">
        <v>43678</v>
      </c>
      <c r="E908" s="32">
        <v>80219.570000000007</v>
      </c>
    </row>
    <row r="909" spans="1:5" ht="18" customHeight="1" x14ac:dyDescent="0.35">
      <c r="A909" s="31" t="s">
        <v>32</v>
      </c>
      <c r="B909" s="31" t="s">
        <v>261</v>
      </c>
      <c r="C909" s="22" t="s">
        <v>159</v>
      </c>
      <c r="D909" s="35">
        <v>43709</v>
      </c>
      <c r="E909" s="32">
        <v>172523.18</v>
      </c>
    </row>
    <row r="910" spans="1:5" ht="18" customHeight="1" x14ac:dyDescent="0.35">
      <c r="A910" s="31" t="s">
        <v>32</v>
      </c>
      <c r="B910" s="31" t="s">
        <v>261</v>
      </c>
      <c r="C910" s="22" t="s">
        <v>159</v>
      </c>
      <c r="D910" s="35">
        <v>43770</v>
      </c>
      <c r="E910" s="32">
        <v>333641.33</v>
      </c>
    </row>
    <row r="911" spans="1:5" ht="18" customHeight="1" x14ac:dyDescent="0.35">
      <c r="A911" s="31" t="s">
        <v>32</v>
      </c>
      <c r="B911" s="31" t="s">
        <v>261</v>
      </c>
      <c r="C911" s="22" t="s">
        <v>159</v>
      </c>
      <c r="D911" s="35">
        <v>43800</v>
      </c>
      <c r="E911" s="32">
        <v>218592.82</v>
      </c>
    </row>
    <row r="912" spans="1:5" ht="18" customHeight="1" x14ac:dyDescent="0.35">
      <c r="A912" s="31" t="s">
        <v>32</v>
      </c>
      <c r="B912" s="31" t="s">
        <v>261</v>
      </c>
      <c r="C912" s="22" t="s">
        <v>159</v>
      </c>
      <c r="D912" s="35">
        <v>43831</v>
      </c>
      <c r="E912" s="32">
        <v>943512.38</v>
      </c>
    </row>
    <row r="913" spans="1:5" ht="18" customHeight="1" x14ac:dyDescent="0.35">
      <c r="A913" s="31" t="s">
        <v>32</v>
      </c>
      <c r="B913" s="31" t="s">
        <v>261</v>
      </c>
      <c r="C913" s="22" t="s">
        <v>159</v>
      </c>
      <c r="D913" s="35">
        <v>43862</v>
      </c>
      <c r="E913" s="32">
        <v>384054.1</v>
      </c>
    </row>
    <row r="914" spans="1:5" ht="18" customHeight="1" x14ac:dyDescent="0.35">
      <c r="A914" s="31" t="s">
        <v>32</v>
      </c>
      <c r="B914" s="31" t="s">
        <v>261</v>
      </c>
      <c r="C914" s="22" t="s">
        <v>159</v>
      </c>
      <c r="D914" s="35">
        <v>43891</v>
      </c>
      <c r="E914" s="32">
        <v>544985.28</v>
      </c>
    </row>
    <row r="915" spans="1:5" ht="18" customHeight="1" x14ac:dyDescent="0.35">
      <c r="A915" s="31" t="s">
        <v>32</v>
      </c>
      <c r="B915" s="31" t="s">
        <v>261</v>
      </c>
      <c r="C915" s="22" t="s">
        <v>159</v>
      </c>
      <c r="D915" s="35">
        <v>43922</v>
      </c>
      <c r="E915" s="32">
        <v>67882</v>
      </c>
    </row>
    <row r="916" spans="1:5" ht="18" customHeight="1" x14ac:dyDescent="0.35">
      <c r="A916" s="31" t="s">
        <v>32</v>
      </c>
      <c r="B916" s="31" t="s">
        <v>261</v>
      </c>
      <c r="C916" s="22" t="s">
        <v>159</v>
      </c>
      <c r="D916" s="35">
        <v>43952</v>
      </c>
      <c r="E916" s="32">
        <v>25299.02</v>
      </c>
    </row>
    <row r="917" spans="1:5" ht="18" customHeight="1" x14ac:dyDescent="0.35">
      <c r="A917" s="31" t="s">
        <v>32</v>
      </c>
      <c r="B917" s="31" t="s">
        <v>261</v>
      </c>
      <c r="C917" s="22" t="s">
        <v>159</v>
      </c>
      <c r="D917" s="35">
        <v>43983</v>
      </c>
      <c r="E917" s="32">
        <v>9326.9500000000007</v>
      </c>
    </row>
    <row r="918" spans="1:5" ht="18" customHeight="1" x14ac:dyDescent="0.35">
      <c r="A918" s="31" t="s">
        <v>32</v>
      </c>
      <c r="B918" s="31" t="s">
        <v>261</v>
      </c>
      <c r="C918" s="22" t="s">
        <v>159</v>
      </c>
      <c r="D918" s="35">
        <v>44013</v>
      </c>
      <c r="E918" s="32">
        <v>1553.34</v>
      </c>
    </row>
    <row r="919" spans="1:5" ht="18" customHeight="1" x14ac:dyDescent="0.35">
      <c r="A919" s="31" t="s">
        <v>32</v>
      </c>
      <c r="B919" s="31" t="s">
        <v>261</v>
      </c>
      <c r="C919" s="22" t="s">
        <v>159</v>
      </c>
      <c r="D919" s="35">
        <v>44044</v>
      </c>
      <c r="E919" s="32">
        <v>3891.71</v>
      </c>
    </row>
    <row r="920" spans="1:5" ht="18" customHeight="1" x14ac:dyDescent="0.35">
      <c r="A920" s="31" t="s">
        <v>32</v>
      </c>
      <c r="B920" s="31" t="s">
        <v>261</v>
      </c>
      <c r="C920" s="22" t="s">
        <v>159</v>
      </c>
      <c r="D920" s="35">
        <v>44075</v>
      </c>
      <c r="E920" s="32">
        <v>4314.8</v>
      </c>
    </row>
    <row r="921" spans="1:5" ht="18" customHeight="1" x14ac:dyDescent="0.35">
      <c r="A921" s="31" t="s">
        <v>32</v>
      </c>
      <c r="B921" s="31" t="s">
        <v>261</v>
      </c>
      <c r="C921" s="22" t="s">
        <v>159</v>
      </c>
      <c r="D921" s="35">
        <v>44105</v>
      </c>
      <c r="E921" s="32">
        <v>1544.51</v>
      </c>
    </row>
    <row r="922" spans="1:5" ht="18" customHeight="1" x14ac:dyDescent="0.35">
      <c r="A922" s="31" t="s">
        <v>32</v>
      </c>
      <c r="B922" s="31" t="s">
        <v>261</v>
      </c>
      <c r="C922" s="22" t="s">
        <v>159</v>
      </c>
      <c r="D922" s="35">
        <v>44166</v>
      </c>
      <c r="E922" s="32">
        <v>625.41999999999996</v>
      </c>
    </row>
    <row r="923" spans="1:5" ht="18" customHeight="1" x14ac:dyDescent="0.35">
      <c r="A923" s="31" t="s">
        <v>32</v>
      </c>
      <c r="B923" s="31" t="s">
        <v>261</v>
      </c>
      <c r="C923" s="22" t="s">
        <v>160</v>
      </c>
      <c r="D923" s="35">
        <v>42522</v>
      </c>
      <c r="E923" s="32">
        <v>6495.3</v>
      </c>
    </row>
    <row r="924" spans="1:5" ht="18" customHeight="1" x14ac:dyDescent="0.35">
      <c r="A924" s="31" t="s">
        <v>32</v>
      </c>
      <c r="B924" s="31" t="s">
        <v>261</v>
      </c>
      <c r="C924" s="22" t="s">
        <v>160</v>
      </c>
      <c r="D924" s="35">
        <v>42552</v>
      </c>
      <c r="E924" s="32">
        <v>14984.1</v>
      </c>
    </row>
    <row r="925" spans="1:5" ht="18" customHeight="1" x14ac:dyDescent="0.35">
      <c r="A925" s="31" t="s">
        <v>32</v>
      </c>
      <c r="B925" s="31" t="s">
        <v>261</v>
      </c>
      <c r="C925" s="22" t="s">
        <v>160</v>
      </c>
      <c r="D925" s="35">
        <v>42583</v>
      </c>
      <c r="E925" s="32">
        <v>2715.72</v>
      </c>
    </row>
    <row r="926" spans="1:5" ht="18" customHeight="1" x14ac:dyDescent="0.35">
      <c r="A926" s="31" t="s">
        <v>32</v>
      </c>
      <c r="B926" s="31" t="s">
        <v>261</v>
      </c>
      <c r="C926" s="22" t="s">
        <v>160</v>
      </c>
      <c r="D926" s="35">
        <v>42614</v>
      </c>
      <c r="E926" s="32">
        <v>11620.91</v>
      </c>
    </row>
    <row r="927" spans="1:5" ht="18" customHeight="1" x14ac:dyDescent="0.35">
      <c r="A927" s="31" t="s">
        <v>32</v>
      </c>
      <c r="B927" s="31" t="s">
        <v>261</v>
      </c>
      <c r="C927" s="22" t="s">
        <v>160</v>
      </c>
      <c r="D927" s="35">
        <v>42675</v>
      </c>
      <c r="E927" s="32">
        <v>27132.720000000001</v>
      </c>
    </row>
    <row r="928" spans="1:5" ht="18" customHeight="1" x14ac:dyDescent="0.35">
      <c r="A928" s="31" t="s">
        <v>32</v>
      </c>
      <c r="B928" s="31" t="s">
        <v>261</v>
      </c>
      <c r="C928" s="22" t="s">
        <v>160</v>
      </c>
      <c r="D928" s="35">
        <v>42705</v>
      </c>
      <c r="E928" s="32">
        <v>24512.400000000001</v>
      </c>
    </row>
    <row r="929" spans="1:5" ht="18" customHeight="1" x14ac:dyDescent="0.35">
      <c r="A929" s="31" t="s">
        <v>32</v>
      </c>
      <c r="B929" s="31" t="s">
        <v>261</v>
      </c>
      <c r="C929" s="22" t="s">
        <v>160</v>
      </c>
      <c r="D929" s="35">
        <v>42736</v>
      </c>
      <c r="E929" s="32">
        <v>117258.69</v>
      </c>
    </row>
    <row r="930" spans="1:5" ht="18" customHeight="1" x14ac:dyDescent="0.35">
      <c r="A930" s="31" t="s">
        <v>32</v>
      </c>
      <c r="B930" s="31" t="s">
        <v>261</v>
      </c>
      <c r="C930" s="22" t="s">
        <v>160</v>
      </c>
      <c r="D930" s="35">
        <v>42767</v>
      </c>
      <c r="E930" s="32">
        <v>59102.9</v>
      </c>
    </row>
    <row r="931" spans="1:5" ht="18" customHeight="1" x14ac:dyDescent="0.35">
      <c r="A931" s="31" t="s">
        <v>32</v>
      </c>
      <c r="B931" s="31" t="s">
        <v>261</v>
      </c>
      <c r="C931" s="22" t="s">
        <v>160</v>
      </c>
      <c r="D931" s="35">
        <v>42795</v>
      </c>
      <c r="E931" s="32">
        <v>75115.42</v>
      </c>
    </row>
    <row r="932" spans="1:5" ht="18" customHeight="1" x14ac:dyDescent="0.35">
      <c r="A932" s="31" t="s">
        <v>32</v>
      </c>
      <c r="B932" s="31" t="s">
        <v>261</v>
      </c>
      <c r="C932" s="22" t="s">
        <v>160</v>
      </c>
      <c r="D932" s="35">
        <v>42826</v>
      </c>
      <c r="E932" s="32">
        <v>159943.65</v>
      </c>
    </row>
    <row r="933" spans="1:5" ht="18" customHeight="1" x14ac:dyDescent="0.35">
      <c r="A933" s="31" t="s">
        <v>32</v>
      </c>
      <c r="B933" s="31" t="s">
        <v>261</v>
      </c>
      <c r="C933" s="22" t="s">
        <v>160</v>
      </c>
      <c r="D933" s="35">
        <v>42856</v>
      </c>
      <c r="E933" s="32">
        <v>69613.37</v>
      </c>
    </row>
    <row r="934" spans="1:5" ht="18" customHeight="1" x14ac:dyDescent="0.35">
      <c r="A934" s="31" t="s">
        <v>32</v>
      </c>
      <c r="B934" s="31" t="s">
        <v>261</v>
      </c>
      <c r="C934" s="22" t="s">
        <v>160</v>
      </c>
      <c r="D934" s="35">
        <v>42887</v>
      </c>
      <c r="E934" s="32">
        <v>103653.98</v>
      </c>
    </row>
    <row r="935" spans="1:5" ht="18" customHeight="1" x14ac:dyDescent="0.35">
      <c r="A935" s="31" t="s">
        <v>32</v>
      </c>
      <c r="B935" s="31" t="s">
        <v>261</v>
      </c>
      <c r="C935" s="22" t="s">
        <v>160</v>
      </c>
      <c r="D935" s="35">
        <v>42917</v>
      </c>
      <c r="E935" s="32">
        <v>55656.92</v>
      </c>
    </row>
    <row r="936" spans="1:5" ht="18" customHeight="1" x14ac:dyDescent="0.35">
      <c r="A936" s="31" t="s">
        <v>32</v>
      </c>
      <c r="B936" s="31" t="s">
        <v>261</v>
      </c>
      <c r="C936" s="22" t="s">
        <v>160</v>
      </c>
      <c r="D936" s="35">
        <v>42948</v>
      </c>
      <c r="E936" s="32">
        <v>42889.72</v>
      </c>
    </row>
    <row r="937" spans="1:5" ht="18" customHeight="1" x14ac:dyDescent="0.35">
      <c r="A937" s="31" t="s">
        <v>32</v>
      </c>
      <c r="B937" s="31" t="s">
        <v>261</v>
      </c>
      <c r="C937" s="22" t="s">
        <v>160</v>
      </c>
      <c r="D937" s="35">
        <v>42979</v>
      </c>
      <c r="E937" s="32">
        <v>3508.82</v>
      </c>
    </row>
    <row r="938" spans="1:5" ht="18" customHeight="1" x14ac:dyDescent="0.35">
      <c r="A938" s="31" t="s">
        <v>32</v>
      </c>
      <c r="B938" s="31" t="s">
        <v>261</v>
      </c>
      <c r="C938" s="22" t="s">
        <v>160</v>
      </c>
      <c r="D938" s="35">
        <v>43070</v>
      </c>
      <c r="E938" s="32">
        <v>476.89</v>
      </c>
    </row>
    <row r="939" spans="1:5" ht="18" customHeight="1" x14ac:dyDescent="0.35">
      <c r="A939" s="31" t="s">
        <v>32</v>
      </c>
      <c r="B939" s="31" t="s">
        <v>261</v>
      </c>
      <c r="C939" s="22" t="s">
        <v>160</v>
      </c>
      <c r="D939" s="35">
        <v>43132</v>
      </c>
      <c r="E939" s="32">
        <v>3063.75</v>
      </c>
    </row>
    <row r="940" spans="1:5" ht="18" customHeight="1" x14ac:dyDescent="0.35">
      <c r="A940" s="31" t="s">
        <v>32</v>
      </c>
      <c r="B940" s="31" t="s">
        <v>261</v>
      </c>
      <c r="C940" s="22" t="s">
        <v>160</v>
      </c>
      <c r="D940" s="35">
        <v>43160</v>
      </c>
      <c r="E940" s="32">
        <v>72962.740000000005</v>
      </c>
    </row>
    <row r="941" spans="1:5" ht="18" customHeight="1" x14ac:dyDescent="0.35">
      <c r="A941" s="31" t="s">
        <v>32</v>
      </c>
      <c r="B941" s="31" t="s">
        <v>261</v>
      </c>
      <c r="C941" s="22" t="s">
        <v>160</v>
      </c>
      <c r="D941" s="35">
        <v>43282</v>
      </c>
      <c r="E941" s="32">
        <v>547.41999999999996</v>
      </c>
    </row>
    <row r="942" spans="1:5" ht="18" customHeight="1" x14ac:dyDescent="0.35">
      <c r="A942" s="31" t="s">
        <v>32</v>
      </c>
      <c r="B942" s="31" t="s">
        <v>261</v>
      </c>
      <c r="C942" s="22" t="s">
        <v>160</v>
      </c>
      <c r="D942" s="35">
        <v>43313</v>
      </c>
      <c r="E942" s="32">
        <v>3407.06</v>
      </c>
    </row>
    <row r="943" spans="1:5" ht="18" customHeight="1" x14ac:dyDescent="0.35">
      <c r="A943" s="31" t="s">
        <v>32</v>
      </c>
      <c r="B943" s="31" t="s">
        <v>261</v>
      </c>
      <c r="C943" s="22" t="s">
        <v>160</v>
      </c>
      <c r="D943" s="35">
        <v>43344</v>
      </c>
      <c r="E943" s="32">
        <v>626.52</v>
      </c>
    </row>
    <row r="944" spans="1:5" ht="18" customHeight="1" x14ac:dyDescent="0.35">
      <c r="A944" s="31" t="s">
        <v>32</v>
      </c>
      <c r="B944" s="31" t="s">
        <v>261</v>
      </c>
      <c r="C944" s="22" t="s">
        <v>160</v>
      </c>
      <c r="D944" s="35">
        <v>43374</v>
      </c>
      <c r="E944" s="32">
        <v>97232.59</v>
      </c>
    </row>
    <row r="945" spans="1:5" ht="18" customHeight="1" x14ac:dyDescent="0.35">
      <c r="A945" s="31" t="s">
        <v>32</v>
      </c>
      <c r="B945" s="31" t="s">
        <v>261</v>
      </c>
      <c r="C945" s="22" t="s">
        <v>160</v>
      </c>
      <c r="D945" s="35">
        <v>43405</v>
      </c>
      <c r="E945" s="32">
        <v>111489.37</v>
      </c>
    </row>
    <row r="946" spans="1:5" ht="18" customHeight="1" x14ac:dyDescent="0.35">
      <c r="A946" s="31" t="s">
        <v>32</v>
      </c>
      <c r="B946" s="31" t="s">
        <v>261</v>
      </c>
      <c r="C946" s="22" t="s">
        <v>160</v>
      </c>
      <c r="D946" s="35">
        <v>43435</v>
      </c>
      <c r="E946" s="32">
        <v>207296.7</v>
      </c>
    </row>
    <row r="947" spans="1:5" ht="18" customHeight="1" x14ac:dyDescent="0.35">
      <c r="A947" s="31" t="s">
        <v>32</v>
      </c>
      <c r="B947" s="31" t="s">
        <v>261</v>
      </c>
      <c r="C947" s="22" t="s">
        <v>160</v>
      </c>
      <c r="D947" s="35">
        <v>43466</v>
      </c>
      <c r="E947" s="32">
        <v>172841.52</v>
      </c>
    </row>
    <row r="948" spans="1:5" ht="18" customHeight="1" x14ac:dyDescent="0.35">
      <c r="A948" s="31" t="s">
        <v>32</v>
      </c>
      <c r="B948" s="31" t="s">
        <v>261</v>
      </c>
      <c r="C948" s="22" t="s">
        <v>160</v>
      </c>
      <c r="D948" s="35">
        <v>43497</v>
      </c>
      <c r="E948" s="32">
        <v>104398.27</v>
      </c>
    </row>
    <row r="949" spans="1:5" ht="18" customHeight="1" x14ac:dyDescent="0.35">
      <c r="A949" s="31" t="s">
        <v>32</v>
      </c>
      <c r="B949" s="31" t="s">
        <v>261</v>
      </c>
      <c r="C949" s="22" t="s">
        <v>160</v>
      </c>
      <c r="D949" s="35">
        <v>43525</v>
      </c>
      <c r="E949" s="32">
        <v>215016.72</v>
      </c>
    </row>
    <row r="950" spans="1:5" ht="18" customHeight="1" x14ac:dyDescent="0.35">
      <c r="A950" s="31" t="s">
        <v>32</v>
      </c>
      <c r="B950" s="31" t="s">
        <v>261</v>
      </c>
      <c r="C950" s="22" t="s">
        <v>160</v>
      </c>
      <c r="D950" s="35">
        <v>43556</v>
      </c>
      <c r="E950" s="32">
        <v>53428.86</v>
      </c>
    </row>
    <row r="951" spans="1:5" ht="18" customHeight="1" x14ac:dyDescent="0.35">
      <c r="A951" s="31" t="s">
        <v>32</v>
      </c>
      <c r="B951" s="31" t="s">
        <v>261</v>
      </c>
      <c r="C951" s="22" t="s">
        <v>160</v>
      </c>
      <c r="D951" s="35">
        <v>43586</v>
      </c>
      <c r="E951" s="32">
        <v>80934.75</v>
      </c>
    </row>
    <row r="952" spans="1:5" ht="18" customHeight="1" x14ac:dyDescent="0.35">
      <c r="A952" s="31" t="s">
        <v>32</v>
      </c>
      <c r="B952" s="31" t="s">
        <v>261</v>
      </c>
      <c r="C952" s="22" t="s">
        <v>160</v>
      </c>
      <c r="D952" s="35">
        <v>43617</v>
      </c>
      <c r="E952" s="32">
        <v>85569.27</v>
      </c>
    </row>
    <row r="953" spans="1:5" ht="18" customHeight="1" x14ac:dyDescent="0.35">
      <c r="A953" s="31" t="s">
        <v>32</v>
      </c>
      <c r="B953" s="31" t="s">
        <v>261</v>
      </c>
      <c r="C953" s="22" t="s">
        <v>160</v>
      </c>
      <c r="D953" s="35">
        <v>43647</v>
      </c>
      <c r="E953" s="32">
        <v>39773.9</v>
      </c>
    </row>
    <row r="954" spans="1:5" ht="18" customHeight="1" x14ac:dyDescent="0.35">
      <c r="A954" s="31" t="s">
        <v>32</v>
      </c>
      <c r="B954" s="31" t="s">
        <v>261</v>
      </c>
      <c r="C954" s="22" t="s">
        <v>160</v>
      </c>
      <c r="D954" s="35">
        <v>43678</v>
      </c>
      <c r="E954" s="32">
        <v>70006.86</v>
      </c>
    </row>
    <row r="955" spans="1:5" ht="18" customHeight="1" x14ac:dyDescent="0.35">
      <c r="A955" s="31" t="s">
        <v>32</v>
      </c>
      <c r="B955" s="31" t="s">
        <v>261</v>
      </c>
      <c r="C955" s="22" t="s">
        <v>160</v>
      </c>
      <c r="D955" s="35">
        <v>43709</v>
      </c>
      <c r="E955" s="32">
        <v>177019.78</v>
      </c>
    </row>
    <row r="956" spans="1:5" ht="18" customHeight="1" x14ac:dyDescent="0.35">
      <c r="A956" s="31" t="s">
        <v>32</v>
      </c>
      <c r="B956" s="31" t="s">
        <v>261</v>
      </c>
      <c r="C956" s="22" t="s">
        <v>160</v>
      </c>
      <c r="D956" s="35">
        <v>43739</v>
      </c>
      <c r="E956" s="32">
        <v>14061.17</v>
      </c>
    </row>
    <row r="957" spans="1:5" ht="18" customHeight="1" x14ac:dyDescent="0.35">
      <c r="A957" s="31" t="s">
        <v>32</v>
      </c>
      <c r="B957" s="31" t="s">
        <v>261</v>
      </c>
      <c r="C957" s="22" t="s">
        <v>160</v>
      </c>
      <c r="D957" s="35">
        <v>43770</v>
      </c>
      <c r="E957" s="32">
        <v>258411.34</v>
      </c>
    </row>
    <row r="958" spans="1:5" ht="18" customHeight="1" x14ac:dyDescent="0.35">
      <c r="A958" s="31" t="s">
        <v>32</v>
      </c>
      <c r="B958" s="31" t="s">
        <v>261</v>
      </c>
      <c r="C958" s="22" t="s">
        <v>160</v>
      </c>
      <c r="D958" s="35">
        <v>43800</v>
      </c>
      <c r="E958" s="32">
        <v>73328.100000000006</v>
      </c>
    </row>
    <row r="959" spans="1:5" ht="18" customHeight="1" x14ac:dyDescent="0.35">
      <c r="A959" s="31" t="s">
        <v>32</v>
      </c>
      <c r="B959" s="31" t="s">
        <v>261</v>
      </c>
      <c r="C959" s="22" t="s">
        <v>160</v>
      </c>
      <c r="D959" s="35">
        <v>43831</v>
      </c>
      <c r="E959" s="32">
        <v>18459.77</v>
      </c>
    </row>
    <row r="960" spans="1:5" ht="18" customHeight="1" x14ac:dyDescent="0.35">
      <c r="A960" s="31" t="s">
        <v>32</v>
      </c>
      <c r="B960" s="31" t="s">
        <v>261</v>
      </c>
      <c r="C960" s="22" t="s">
        <v>160</v>
      </c>
      <c r="D960" s="35">
        <v>43862</v>
      </c>
      <c r="E960" s="32">
        <v>126871.64</v>
      </c>
    </row>
    <row r="961" spans="1:5" ht="18" customHeight="1" x14ac:dyDescent="0.35">
      <c r="A961" s="31" t="s">
        <v>32</v>
      </c>
      <c r="B961" s="31" t="s">
        <v>261</v>
      </c>
      <c r="C961" s="22" t="s">
        <v>160</v>
      </c>
      <c r="D961" s="35">
        <v>43891</v>
      </c>
      <c r="E961" s="32">
        <v>66464.94</v>
      </c>
    </row>
    <row r="962" spans="1:5" ht="18" customHeight="1" x14ac:dyDescent="0.35">
      <c r="A962" s="31" t="s">
        <v>32</v>
      </c>
      <c r="B962" s="31" t="s">
        <v>261</v>
      </c>
      <c r="C962" s="22" t="s">
        <v>160</v>
      </c>
      <c r="D962" s="35">
        <v>43922</v>
      </c>
      <c r="E962" s="32">
        <v>51719.16</v>
      </c>
    </row>
    <row r="963" spans="1:5" ht="18" customHeight="1" x14ac:dyDescent="0.35">
      <c r="A963" s="31" t="s">
        <v>32</v>
      </c>
      <c r="B963" s="31" t="s">
        <v>261</v>
      </c>
      <c r="C963" s="22" t="s">
        <v>160</v>
      </c>
      <c r="D963" s="35">
        <v>43952</v>
      </c>
      <c r="E963" s="32">
        <v>71525.850000000006</v>
      </c>
    </row>
    <row r="964" spans="1:5" ht="18" customHeight="1" x14ac:dyDescent="0.35">
      <c r="A964" s="31" t="s">
        <v>32</v>
      </c>
      <c r="B964" s="31" t="s">
        <v>261</v>
      </c>
      <c r="C964" s="22" t="s">
        <v>160</v>
      </c>
      <c r="D964" s="35">
        <v>43983</v>
      </c>
      <c r="E964" s="32">
        <v>126331.6</v>
      </c>
    </row>
    <row r="965" spans="1:5" ht="18" customHeight="1" x14ac:dyDescent="0.35">
      <c r="A965" s="31" t="s">
        <v>32</v>
      </c>
      <c r="B965" s="31" t="s">
        <v>261</v>
      </c>
      <c r="C965" s="22" t="s">
        <v>160</v>
      </c>
      <c r="D965" s="35">
        <v>44013</v>
      </c>
      <c r="E965" s="32">
        <v>102395.01</v>
      </c>
    </row>
    <row r="966" spans="1:5" ht="18" customHeight="1" x14ac:dyDescent="0.35">
      <c r="A966" s="31" t="s">
        <v>32</v>
      </c>
      <c r="B966" s="31" t="s">
        <v>261</v>
      </c>
      <c r="C966" s="22" t="s">
        <v>160</v>
      </c>
      <c r="D966" s="35">
        <v>44044</v>
      </c>
      <c r="E966" s="32">
        <v>74811.360000000001</v>
      </c>
    </row>
    <row r="967" spans="1:5" ht="18" customHeight="1" x14ac:dyDescent="0.35">
      <c r="A967" s="31" t="s">
        <v>32</v>
      </c>
      <c r="B967" s="31" t="s">
        <v>261</v>
      </c>
      <c r="C967" s="22" t="s">
        <v>160</v>
      </c>
      <c r="D967" s="35">
        <v>44075</v>
      </c>
      <c r="E967" s="32">
        <v>146520.29</v>
      </c>
    </row>
    <row r="968" spans="1:5" ht="18" customHeight="1" x14ac:dyDescent="0.35">
      <c r="A968" s="31" t="s">
        <v>32</v>
      </c>
      <c r="B968" s="31" t="s">
        <v>261</v>
      </c>
      <c r="C968" s="22" t="s">
        <v>160</v>
      </c>
      <c r="D968" s="35">
        <v>44105</v>
      </c>
      <c r="E968" s="32">
        <v>157102.38</v>
      </c>
    </row>
    <row r="969" spans="1:5" ht="18" customHeight="1" x14ac:dyDescent="0.35">
      <c r="A969" s="31" t="s">
        <v>32</v>
      </c>
      <c r="B969" s="31" t="s">
        <v>261</v>
      </c>
      <c r="C969" s="22" t="s">
        <v>160</v>
      </c>
      <c r="D969" s="35">
        <v>44136</v>
      </c>
      <c r="E969" s="32">
        <v>23826.92</v>
      </c>
    </row>
    <row r="970" spans="1:5" ht="18" customHeight="1" x14ac:dyDescent="0.35">
      <c r="A970" s="31" t="s">
        <v>32</v>
      </c>
      <c r="B970" s="31" t="s">
        <v>261</v>
      </c>
      <c r="C970" s="22" t="s">
        <v>160</v>
      </c>
      <c r="D970" s="35">
        <v>44166</v>
      </c>
      <c r="E970" s="32">
        <v>72216.929999999993</v>
      </c>
    </row>
    <row r="971" spans="1:5" ht="18" customHeight="1" x14ac:dyDescent="0.35">
      <c r="A971" s="31" t="s">
        <v>32</v>
      </c>
      <c r="B971" s="31" t="s">
        <v>261</v>
      </c>
      <c r="C971" s="22" t="s">
        <v>160</v>
      </c>
      <c r="D971" s="35">
        <v>44197</v>
      </c>
      <c r="E971" s="32">
        <v>36208.769999999997</v>
      </c>
    </row>
    <row r="972" spans="1:5" ht="18" customHeight="1" x14ac:dyDescent="0.35">
      <c r="A972" s="31" t="s">
        <v>32</v>
      </c>
      <c r="B972" s="31" t="s">
        <v>261</v>
      </c>
      <c r="C972" s="22" t="s">
        <v>160</v>
      </c>
      <c r="D972" s="35">
        <v>44228</v>
      </c>
      <c r="E972" s="32">
        <v>52820.07</v>
      </c>
    </row>
    <row r="973" spans="1:5" ht="18" customHeight="1" x14ac:dyDescent="0.35">
      <c r="A973" s="31" t="s">
        <v>32</v>
      </c>
      <c r="B973" s="31" t="s">
        <v>261</v>
      </c>
      <c r="C973" s="22" t="s">
        <v>160</v>
      </c>
      <c r="D973" s="35">
        <v>44256</v>
      </c>
      <c r="E973" s="32">
        <v>127517.65</v>
      </c>
    </row>
    <row r="974" spans="1:5" ht="18" customHeight="1" x14ac:dyDescent="0.35">
      <c r="A974" s="31" t="s">
        <v>32</v>
      </c>
      <c r="B974" s="31" t="s">
        <v>261</v>
      </c>
      <c r="C974" s="22" t="s">
        <v>160</v>
      </c>
      <c r="D974" s="35">
        <v>44287</v>
      </c>
      <c r="E974" s="32">
        <v>15796.89</v>
      </c>
    </row>
    <row r="975" spans="1:5" ht="18" customHeight="1" x14ac:dyDescent="0.35">
      <c r="A975" s="31" t="s">
        <v>32</v>
      </c>
      <c r="B975" s="31" t="s">
        <v>261</v>
      </c>
      <c r="C975" s="22" t="s">
        <v>160</v>
      </c>
      <c r="D975" s="35">
        <v>44317</v>
      </c>
      <c r="E975" s="32">
        <v>46475.02</v>
      </c>
    </row>
    <row r="976" spans="1:5" ht="18" customHeight="1" x14ac:dyDescent="0.35">
      <c r="A976" s="31" t="s">
        <v>32</v>
      </c>
      <c r="B976" s="31" t="s">
        <v>261</v>
      </c>
      <c r="C976" s="22" t="s">
        <v>160</v>
      </c>
      <c r="D976" s="35">
        <v>44348</v>
      </c>
      <c r="E976" s="32">
        <v>125929.2</v>
      </c>
    </row>
    <row r="977" spans="1:5" ht="18" customHeight="1" x14ac:dyDescent="0.35">
      <c r="A977" s="31" t="s">
        <v>32</v>
      </c>
      <c r="B977" s="31" t="s">
        <v>261</v>
      </c>
      <c r="C977" s="22" t="s">
        <v>160</v>
      </c>
      <c r="D977" s="35">
        <v>44378</v>
      </c>
      <c r="E977" s="32">
        <v>130833.89</v>
      </c>
    </row>
    <row r="978" spans="1:5" ht="18" customHeight="1" x14ac:dyDescent="0.35">
      <c r="A978" s="31" t="s">
        <v>32</v>
      </c>
      <c r="B978" s="31" t="s">
        <v>261</v>
      </c>
      <c r="C978" s="22" t="s">
        <v>160</v>
      </c>
      <c r="D978" s="35">
        <v>44409</v>
      </c>
      <c r="E978" s="32">
        <v>18235.66</v>
      </c>
    </row>
    <row r="979" spans="1:5" ht="18" customHeight="1" x14ac:dyDescent="0.35">
      <c r="A979" s="31" t="s">
        <v>32</v>
      </c>
      <c r="B979" s="31" t="s">
        <v>261</v>
      </c>
      <c r="C979" s="22" t="s">
        <v>160</v>
      </c>
      <c r="D979" s="35">
        <v>44440</v>
      </c>
      <c r="E979" s="32">
        <v>3864</v>
      </c>
    </row>
    <row r="980" spans="1:5" ht="18" customHeight="1" x14ac:dyDescent="0.35">
      <c r="A980" s="31" t="s">
        <v>32</v>
      </c>
      <c r="B980" s="31" t="s">
        <v>261</v>
      </c>
      <c r="C980" s="22" t="s">
        <v>160</v>
      </c>
      <c r="D980" s="35">
        <v>44470</v>
      </c>
      <c r="E980" s="32">
        <v>17947.34</v>
      </c>
    </row>
    <row r="981" spans="1:5" ht="18" customHeight="1" x14ac:dyDescent="0.35">
      <c r="A981" s="31" t="s">
        <v>32</v>
      </c>
      <c r="B981" s="31" t="s">
        <v>261</v>
      </c>
      <c r="C981" s="22" t="s">
        <v>160</v>
      </c>
      <c r="D981" s="35">
        <v>44501</v>
      </c>
      <c r="E981" s="32">
        <v>438.64</v>
      </c>
    </row>
    <row r="982" spans="1:5" ht="18" customHeight="1" x14ac:dyDescent="0.35">
      <c r="A982" s="31" t="s">
        <v>32</v>
      </c>
      <c r="B982" s="31" t="s">
        <v>261</v>
      </c>
      <c r="C982" s="22" t="s">
        <v>160</v>
      </c>
      <c r="D982" s="35">
        <v>44531</v>
      </c>
      <c r="E982" s="32">
        <v>617.73</v>
      </c>
    </row>
    <row r="983" spans="1:5" ht="18" customHeight="1" x14ac:dyDescent="0.35">
      <c r="A983" s="31" t="s">
        <v>32</v>
      </c>
      <c r="B983" s="31" t="s">
        <v>261</v>
      </c>
      <c r="C983" s="22" t="s">
        <v>160</v>
      </c>
      <c r="D983" s="35">
        <v>44562</v>
      </c>
      <c r="E983" s="32">
        <v>7499.7</v>
      </c>
    </row>
    <row r="984" spans="1:5" ht="18" customHeight="1" x14ac:dyDescent="0.35">
      <c r="A984" s="31" t="s">
        <v>32</v>
      </c>
      <c r="B984" s="31" t="s">
        <v>261</v>
      </c>
      <c r="C984" s="22" t="s">
        <v>160</v>
      </c>
      <c r="D984" s="35">
        <v>44652</v>
      </c>
      <c r="E984" s="32">
        <v>27140.03</v>
      </c>
    </row>
    <row r="985" spans="1:5" ht="18" customHeight="1" x14ac:dyDescent="0.35">
      <c r="A985" s="31" t="s">
        <v>32</v>
      </c>
      <c r="B985" s="31" t="s">
        <v>261</v>
      </c>
      <c r="C985" s="22" t="s">
        <v>160</v>
      </c>
      <c r="D985" s="35">
        <v>44713</v>
      </c>
      <c r="E985" s="32">
        <v>1806.37</v>
      </c>
    </row>
    <row r="986" spans="1:5" ht="18" customHeight="1" x14ac:dyDescent="0.35">
      <c r="A986" s="31" t="s">
        <v>32</v>
      </c>
      <c r="B986" s="31" t="s">
        <v>261</v>
      </c>
      <c r="C986" s="22" t="s">
        <v>160</v>
      </c>
      <c r="D986" s="35">
        <v>44743</v>
      </c>
      <c r="E986" s="32">
        <v>622.82000000000005</v>
      </c>
    </row>
    <row r="987" spans="1:5" ht="18" customHeight="1" x14ac:dyDescent="0.35">
      <c r="A987" s="31" t="s">
        <v>32</v>
      </c>
      <c r="B987" s="31" t="s">
        <v>261</v>
      </c>
      <c r="C987" s="22" t="s">
        <v>160</v>
      </c>
      <c r="D987" s="35">
        <v>44774</v>
      </c>
      <c r="E987" s="32">
        <v>642.25</v>
      </c>
    </row>
    <row r="988" spans="1:5" ht="18" customHeight="1" x14ac:dyDescent="0.35">
      <c r="A988" s="31" t="s">
        <v>32</v>
      </c>
      <c r="B988" s="31" t="s">
        <v>261</v>
      </c>
      <c r="C988" s="22" t="s">
        <v>160</v>
      </c>
      <c r="D988" s="35">
        <v>44805</v>
      </c>
      <c r="E988" s="32">
        <v>17459.740000000002</v>
      </c>
    </row>
    <row r="989" spans="1:5" ht="18" customHeight="1" x14ac:dyDescent="0.35">
      <c r="A989" s="31" t="s">
        <v>33</v>
      </c>
      <c r="B989" s="31" t="s">
        <v>78</v>
      </c>
      <c r="C989" s="22" t="s">
        <v>158</v>
      </c>
      <c r="D989" s="35">
        <v>42491</v>
      </c>
      <c r="E989" s="32">
        <v>260064.87</v>
      </c>
    </row>
    <row r="990" spans="1:5" ht="18" customHeight="1" x14ac:dyDescent="0.35">
      <c r="A990" s="31" t="s">
        <v>33</v>
      </c>
      <c r="B990" s="31" t="s">
        <v>78</v>
      </c>
      <c r="C990" s="22" t="s">
        <v>158</v>
      </c>
      <c r="D990" s="35">
        <v>42767</v>
      </c>
      <c r="E990" s="32">
        <v>294433.38</v>
      </c>
    </row>
    <row r="991" spans="1:5" ht="18" customHeight="1" x14ac:dyDescent="0.35">
      <c r="A991" s="31" t="s">
        <v>33</v>
      </c>
      <c r="B991" s="31" t="s">
        <v>78</v>
      </c>
      <c r="C991" s="22" t="s">
        <v>158</v>
      </c>
      <c r="D991" s="35">
        <v>42795</v>
      </c>
      <c r="E991" s="32">
        <v>55097.06</v>
      </c>
    </row>
    <row r="992" spans="1:5" ht="18" customHeight="1" x14ac:dyDescent="0.35">
      <c r="A992" s="31" t="s">
        <v>33</v>
      </c>
      <c r="B992" s="31" t="s">
        <v>78</v>
      </c>
      <c r="C992" s="22" t="s">
        <v>158</v>
      </c>
      <c r="D992" s="35">
        <v>42826</v>
      </c>
      <c r="E992" s="32">
        <v>334444.69</v>
      </c>
    </row>
    <row r="993" spans="1:5" ht="18" customHeight="1" x14ac:dyDescent="0.35">
      <c r="A993" s="31" t="s">
        <v>33</v>
      </c>
      <c r="B993" s="31" t="s">
        <v>78</v>
      </c>
      <c r="C993" s="22" t="s">
        <v>158</v>
      </c>
      <c r="D993" s="35">
        <v>42856</v>
      </c>
      <c r="E993" s="32">
        <v>596599.56999999995</v>
      </c>
    </row>
    <row r="994" spans="1:5" ht="18" customHeight="1" x14ac:dyDescent="0.35">
      <c r="A994" s="31" t="s">
        <v>33</v>
      </c>
      <c r="B994" s="31" t="s">
        <v>78</v>
      </c>
      <c r="C994" s="22" t="s">
        <v>158</v>
      </c>
      <c r="D994" s="35">
        <v>42887</v>
      </c>
      <c r="E994" s="32">
        <v>1124107.1100000001</v>
      </c>
    </row>
    <row r="995" spans="1:5" ht="18" customHeight="1" x14ac:dyDescent="0.35">
      <c r="A995" s="31" t="s">
        <v>33</v>
      </c>
      <c r="B995" s="31" t="s">
        <v>78</v>
      </c>
      <c r="C995" s="22" t="s">
        <v>158</v>
      </c>
      <c r="D995" s="35">
        <v>42917</v>
      </c>
      <c r="E995" s="32">
        <v>717459.08</v>
      </c>
    </row>
    <row r="996" spans="1:5" ht="18" customHeight="1" x14ac:dyDescent="0.35">
      <c r="A996" s="31" t="s">
        <v>33</v>
      </c>
      <c r="B996" s="31" t="s">
        <v>78</v>
      </c>
      <c r="C996" s="22" t="s">
        <v>158</v>
      </c>
      <c r="D996" s="35">
        <v>42948</v>
      </c>
      <c r="E996" s="32">
        <v>747582.43</v>
      </c>
    </row>
    <row r="997" spans="1:5" ht="18" customHeight="1" x14ac:dyDescent="0.35">
      <c r="A997" s="31" t="s">
        <v>33</v>
      </c>
      <c r="B997" s="31" t="s">
        <v>78</v>
      </c>
      <c r="C997" s="22" t="s">
        <v>158</v>
      </c>
      <c r="D997" s="35">
        <v>42979</v>
      </c>
      <c r="E997" s="32">
        <v>72932.95</v>
      </c>
    </row>
    <row r="998" spans="1:5" ht="18" customHeight="1" x14ac:dyDescent="0.35">
      <c r="A998" s="31" t="s">
        <v>33</v>
      </c>
      <c r="B998" s="31" t="s">
        <v>78</v>
      </c>
      <c r="C998" s="22" t="s">
        <v>158</v>
      </c>
      <c r="D998" s="35">
        <v>43009</v>
      </c>
      <c r="E998" s="32">
        <v>164224.49</v>
      </c>
    </row>
    <row r="999" spans="1:5" ht="18" customHeight="1" x14ac:dyDescent="0.35">
      <c r="A999" s="31" t="s">
        <v>33</v>
      </c>
      <c r="B999" s="31" t="s">
        <v>78</v>
      </c>
      <c r="C999" s="22" t="s">
        <v>158</v>
      </c>
      <c r="D999" s="35">
        <v>43040</v>
      </c>
      <c r="E999" s="32">
        <v>199291.13</v>
      </c>
    </row>
    <row r="1000" spans="1:5" ht="18" customHeight="1" x14ac:dyDescent="0.35">
      <c r="A1000" s="31" t="s">
        <v>33</v>
      </c>
      <c r="B1000" s="31" t="s">
        <v>78</v>
      </c>
      <c r="C1000" s="22" t="s">
        <v>158</v>
      </c>
      <c r="D1000" s="35">
        <v>43070</v>
      </c>
      <c r="E1000" s="32">
        <v>324708.55</v>
      </c>
    </row>
    <row r="1001" spans="1:5" ht="18" customHeight="1" x14ac:dyDescent="0.35">
      <c r="A1001" s="31" t="s">
        <v>33</v>
      </c>
      <c r="B1001" s="31" t="s">
        <v>78</v>
      </c>
      <c r="C1001" s="22" t="s">
        <v>158</v>
      </c>
      <c r="D1001" s="35">
        <v>43101</v>
      </c>
      <c r="E1001" s="32">
        <v>323603.40000000002</v>
      </c>
    </row>
    <row r="1002" spans="1:5" ht="18" customHeight="1" x14ac:dyDescent="0.35">
      <c r="A1002" s="31" t="s">
        <v>33</v>
      </c>
      <c r="B1002" s="31" t="s">
        <v>78</v>
      </c>
      <c r="C1002" s="22" t="s">
        <v>158</v>
      </c>
      <c r="D1002" s="35">
        <v>43132</v>
      </c>
      <c r="E1002" s="32">
        <v>171851.05</v>
      </c>
    </row>
    <row r="1003" spans="1:5" ht="18" customHeight="1" x14ac:dyDescent="0.35">
      <c r="A1003" s="31" t="s">
        <v>33</v>
      </c>
      <c r="B1003" s="31" t="s">
        <v>78</v>
      </c>
      <c r="C1003" s="22" t="s">
        <v>158</v>
      </c>
      <c r="D1003" s="35">
        <v>43160</v>
      </c>
      <c r="E1003" s="32">
        <v>236228.85</v>
      </c>
    </row>
    <row r="1004" spans="1:5" ht="18" customHeight="1" x14ac:dyDescent="0.35">
      <c r="A1004" s="31" t="s">
        <v>33</v>
      </c>
      <c r="B1004" s="31" t="s">
        <v>78</v>
      </c>
      <c r="C1004" s="22" t="s">
        <v>158</v>
      </c>
      <c r="D1004" s="35">
        <v>43191</v>
      </c>
      <c r="E1004" s="32">
        <v>170756.56</v>
      </c>
    </row>
    <row r="1005" spans="1:5" ht="18" customHeight="1" x14ac:dyDescent="0.35">
      <c r="A1005" s="31" t="s">
        <v>33</v>
      </c>
      <c r="B1005" s="31" t="s">
        <v>78</v>
      </c>
      <c r="C1005" s="22" t="s">
        <v>158</v>
      </c>
      <c r="D1005" s="35">
        <v>43221</v>
      </c>
      <c r="E1005" s="32">
        <v>289116.01</v>
      </c>
    </row>
    <row r="1006" spans="1:5" ht="18" customHeight="1" x14ac:dyDescent="0.35">
      <c r="A1006" s="31" t="s">
        <v>33</v>
      </c>
      <c r="B1006" s="31" t="s">
        <v>78</v>
      </c>
      <c r="C1006" s="22" t="s">
        <v>158</v>
      </c>
      <c r="D1006" s="35">
        <v>43282</v>
      </c>
      <c r="E1006" s="32">
        <v>637619.30000000005</v>
      </c>
    </row>
    <row r="1007" spans="1:5" ht="18" customHeight="1" x14ac:dyDescent="0.35">
      <c r="A1007" s="31" t="s">
        <v>33</v>
      </c>
      <c r="B1007" s="31" t="s">
        <v>78</v>
      </c>
      <c r="C1007" s="22" t="s">
        <v>158</v>
      </c>
      <c r="D1007" s="35">
        <v>43313</v>
      </c>
      <c r="E1007" s="32">
        <v>534134.68999999994</v>
      </c>
    </row>
    <row r="1008" spans="1:5" ht="18" customHeight="1" x14ac:dyDescent="0.35">
      <c r="A1008" s="31" t="s">
        <v>33</v>
      </c>
      <c r="B1008" s="31" t="s">
        <v>78</v>
      </c>
      <c r="C1008" s="22" t="s">
        <v>158</v>
      </c>
      <c r="D1008" s="35">
        <v>43344</v>
      </c>
      <c r="E1008" s="32">
        <v>488689.3</v>
      </c>
    </row>
    <row r="1009" spans="1:5" ht="18" customHeight="1" x14ac:dyDescent="0.35">
      <c r="A1009" s="31" t="s">
        <v>33</v>
      </c>
      <c r="B1009" s="31" t="s">
        <v>78</v>
      </c>
      <c r="C1009" s="22" t="s">
        <v>158</v>
      </c>
      <c r="D1009" s="35">
        <v>43374</v>
      </c>
      <c r="E1009" s="32">
        <v>726545.35</v>
      </c>
    </row>
    <row r="1010" spans="1:5" ht="18" customHeight="1" x14ac:dyDescent="0.35">
      <c r="A1010" s="31" t="s">
        <v>33</v>
      </c>
      <c r="B1010" s="31" t="s">
        <v>78</v>
      </c>
      <c r="C1010" s="22" t="s">
        <v>158</v>
      </c>
      <c r="D1010" s="35">
        <v>43405</v>
      </c>
      <c r="E1010" s="32">
        <v>44449.38</v>
      </c>
    </row>
    <row r="1011" spans="1:5" ht="18" customHeight="1" x14ac:dyDescent="0.35">
      <c r="A1011" s="31" t="s">
        <v>33</v>
      </c>
      <c r="B1011" s="31" t="s">
        <v>78</v>
      </c>
      <c r="C1011" s="22" t="s">
        <v>158</v>
      </c>
      <c r="D1011" s="35">
        <v>43435</v>
      </c>
      <c r="E1011" s="32">
        <v>50079.85</v>
      </c>
    </row>
    <row r="1012" spans="1:5" ht="18" customHeight="1" x14ac:dyDescent="0.35">
      <c r="A1012" s="31" t="s">
        <v>33</v>
      </c>
      <c r="B1012" s="31" t="s">
        <v>78</v>
      </c>
      <c r="C1012" s="22" t="s">
        <v>158</v>
      </c>
      <c r="D1012" s="35">
        <v>43466</v>
      </c>
      <c r="E1012" s="32">
        <v>50766.74</v>
      </c>
    </row>
    <row r="1013" spans="1:5" ht="18" customHeight="1" x14ac:dyDescent="0.35">
      <c r="A1013" s="31" t="s">
        <v>33</v>
      </c>
      <c r="B1013" s="31" t="s">
        <v>78</v>
      </c>
      <c r="C1013" s="22" t="s">
        <v>158</v>
      </c>
      <c r="D1013" s="35">
        <v>43497</v>
      </c>
      <c r="E1013" s="32">
        <v>12054.1</v>
      </c>
    </row>
    <row r="1014" spans="1:5" ht="18" customHeight="1" x14ac:dyDescent="0.35">
      <c r="A1014" s="31" t="s">
        <v>33</v>
      </c>
      <c r="B1014" s="31" t="s">
        <v>78</v>
      </c>
      <c r="C1014" s="22" t="s">
        <v>159</v>
      </c>
      <c r="D1014" s="35">
        <v>42736</v>
      </c>
      <c r="E1014" s="32">
        <v>333041.51</v>
      </c>
    </row>
    <row r="1015" spans="1:5" ht="18" customHeight="1" x14ac:dyDescent="0.35">
      <c r="A1015" s="31" t="s">
        <v>33</v>
      </c>
      <c r="B1015" s="31" t="s">
        <v>78</v>
      </c>
      <c r="C1015" s="22" t="s">
        <v>159</v>
      </c>
      <c r="D1015" s="35">
        <v>42767</v>
      </c>
      <c r="E1015" s="32">
        <v>148862.70000000001</v>
      </c>
    </row>
    <row r="1016" spans="1:5" ht="18" customHeight="1" x14ac:dyDescent="0.35">
      <c r="A1016" s="31" t="s">
        <v>33</v>
      </c>
      <c r="B1016" s="31" t="s">
        <v>78</v>
      </c>
      <c r="C1016" s="22" t="s">
        <v>159</v>
      </c>
      <c r="D1016" s="35">
        <v>42795</v>
      </c>
      <c r="E1016" s="32">
        <v>236454.91</v>
      </c>
    </row>
    <row r="1017" spans="1:5" ht="18" customHeight="1" x14ac:dyDescent="0.35">
      <c r="A1017" s="31" t="s">
        <v>33</v>
      </c>
      <c r="B1017" s="31" t="s">
        <v>78</v>
      </c>
      <c r="C1017" s="22" t="s">
        <v>159</v>
      </c>
      <c r="D1017" s="35">
        <v>42826</v>
      </c>
      <c r="E1017" s="32">
        <v>64296.61</v>
      </c>
    </row>
    <row r="1018" spans="1:5" ht="18" customHeight="1" x14ac:dyDescent="0.35">
      <c r="A1018" s="31" t="s">
        <v>33</v>
      </c>
      <c r="B1018" s="31" t="s">
        <v>78</v>
      </c>
      <c r="C1018" s="22" t="s">
        <v>159</v>
      </c>
      <c r="D1018" s="35">
        <v>42856</v>
      </c>
      <c r="E1018" s="32">
        <v>458353.88</v>
      </c>
    </row>
    <row r="1019" spans="1:5" ht="18" customHeight="1" x14ac:dyDescent="0.35">
      <c r="A1019" s="31" t="s">
        <v>33</v>
      </c>
      <c r="B1019" s="31" t="s">
        <v>78</v>
      </c>
      <c r="C1019" s="22" t="s">
        <v>159</v>
      </c>
      <c r="D1019" s="35">
        <v>42887</v>
      </c>
      <c r="E1019" s="32">
        <v>517240.05</v>
      </c>
    </row>
    <row r="1020" spans="1:5" ht="18" customHeight="1" x14ac:dyDescent="0.35">
      <c r="A1020" s="31" t="s">
        <v>33</v>
      </c>
      <c r="B1020" s="31" t="s">
        <v>78</v>
      </c>
      <c r="C1020" s="22" t="s">
        <v>159</v>
      </c>
      <c r="D1020" s="35">
        <v>42917</v>
      </c>
      <c r="E1020" s="32">
        <v>248389.55</v>
      </c>
    </row>
    <row r="1021" spans="1:5" ht="18" customHeight="1" x14ac:dyDescent="0.35">
      <c r="A1021" s="31" t="s">
        <v>33</v>
      </c>
      <c r="B1021" s="31" t="s">
        <v>78</v>
      </c>
      <c r="C1021" s="22" t="s">
        <v>159</v>
      </c>
      <c r="D1021" s="35">
        <v>42948</v>
      </c>
      <c r="E1021" s="32">
        <v>873110.91</v>
      </c>
    </row>
    <row r="1022" spans="1:5" ht="18" customHeight="1" x14ac:dyDescent="0.35">
      <c r="A1022" s="31" t="s">
        <v>33</v>
      </c>
      <c r="B1022" s="31" t="s">
        <v>78</v>
      </c>
      <c r="C1022" s="22" t="s">
        <v>159</v>
      </c>
      <c r="D1022" s="35">
        <v>42979</v>
      </c>
      <c r="E1022" s="32">
        <v>522598.51</v>
      </c>
    </row>
    <row r="1023" spans="1:5" ht="18" customHeight="1" x14ac:dyDescent="0.35">
      <c r="A1023" s="31" t="s">
        <v>33</v>
      </c>
      <c r="B1023" s="31" t="s">
        <v>78</v>
      </c>
      <c r="C1023" s="22" t="s">
        <v>159</v>
      </c>
      <c r="D1023" s="35">
        <v>43009</v>
      </c>
      <c r="E1023" s="32">
        <v>637881.51</v>
      </c>
    </row>
    <row r="1024" spans="1:5" ht="18" customHeight="1" x14ac:dyDescent="0.35">
      <c r="A1024" s="31" t="s">
        <v>33</v>
      </c>
      <c r="B1024" s="31" t="s">
        <v>78</v>
      </c>
      <c r="C1024" s="22" t="s">
        <v>159</v>
      </c>
      <c r="D1024" s="35">
        <v>43040</v>
      </c>
      <c r="E1024" s="32">
        <v>1475730.47</v>
      </c>
    </row>
    <row r="1025" spans="1:5" ht="18" customHeight="1" x14ac:dyDescent="0.35">
      <c r="A1025" s="31" t="s">
        <v>33</v>
      </c>
      <c r="B1025" s="31" t="s">
        <v>78</v>
      </c>
      <c r="C1025" s="22" t="s">
        <v>159</v>
      </c>
      <c r="D1025" s="35">
        <v>43070</v>
      </c>
      <c r="E1025" s="32">
        <v>1380480.89</v>
      </c>
    </row>
    <row r="1026" spans="1:5" ht="18" customHeight="1" x14ac:dyDescent="0.35">
      <c r="A1026" s="31" t="s">
        <v>33</v>
      </c>
      <c r="B1026" s="31" t="s">
        <v>78</v>
      </c>
      <c r="C1026" s="22" t="s">
        <v>159</v>
      </c>
      <c r="D1026" s="35">
        <v>43101</v>
      </c>
      <c r="E1026" s="32">
        <v>3908805.18</v>
      </c>
    </row>
    <row r="1027" spans="1:5" ht="18" customHeight="1" x14ac:dyDescent="0.35">
      <c r="A1027" s="31" t="s">
        <v>33</v>
      </c>
      <c r="B1027" s="31" t="s">
        <v>78</v>
      </c>
      <c r="C1027" s="22" t="s">
        <v>159</v>
      </c>
      <c r="D1027" s="35">
        <v>43132</v>
      </c>
      <c r="E1027" s="32">
        <v>7000966.0199999996</v>
      </c>
    </row>
    <row r="1028" spans="1:5" ht="18" customHeight="1" x14ac:dyDescent="0.35">
      <c r="A1028" s="31" t="s">
        <v>33</v>
      </c>
      <c r="B1028" s="31" t="s">
        <v>78</v>
      </c>
      <c r="C1028" s="22" t="s">
        <v>159</v>
      </c>
      <c r="D1028" s="35">
        <v>43160</v>
      </c>
      <c r="E1028" s="32">
        <v>2158655.83</v>
      </c>
    </row>
    <row r="1029" spans="1:5" ht="18" customHeight="1" x14ac:dyDescent="0.35">
      <c r="A1029" s="31" t="s">
        <v>33</v>
      </c>
      <c r="B1029" s="31" t="s">
        <v>78</v>
      </c>
      <c r="C1029" s="22" t="s">
        <v>159</v>
      </c>
      <c r="D1029" s="35">
        <v>43191</v>
      </c>
      <c r="E1029" s="32">
        <v>1390266.26</v>
      </c>
    </row>
    <row r="1030" spans="1:5" ht="18" customHeight="1" x14ac:dyDescent="0.35">
      <c r="A1030" s="31" t="s">
        <v>33</v>
      </c>
      <c r="B1030" s="31" t="s">
        <v>78</v>
      </c>
      <c r="C1030" s="22" t="s">
        <v>159</v>
      </c>
      <c r="D1030" s="35">
        <v>43221</v>
      </c>
      <c r="E1030" s="32">
        <v>2427879</v>
      </c>
    </row>
    <row r="1031" spans="1:5" ht="18" customHeight="1" x14ac:dyDescent="0.35">
      <c r="A1031" s="31" t="s">
        <v>33</v>
      </c>
      <c r="B1031" s="31" t="s">
        <v>78</v>
      </c>
      <c r="C1031" s="22" t="s">
        <v>159</v>
      </c>
      <c r="D1031" s="35">
        <v>43252</v>
      </c>
      <c r="E1031" s="32">
        <v>1395596.01</v>
      </c>
    </row>
    <row r="1032" spans="1:5" ht="18" customHeight="1" x14ac:dyDescent="0.35">
      <c r="A1032" s="31" t="s">
        <v>33</v>
      </c>
      <c r="B1032" s="31" t="s">
        <v>78</v>
      </c>
      <c r="C1032" s="22" t="s">
        <v>159</v>
      </c>
      <c r="D1032" s="35">
        <v>43282</v>
      </c>
      <c r="E1032" s="32">
        <v>3657856.94</v>
      </c>
    </row>
    <row r="1033" spans="1:5" ht="18" customHeight="1" x14ac:dyDescent="0.35">
      <c r="A1033" s="31" t="s">
        <v>33</v>
      </c>
      <c r="B1033" s="31" t="s">
        <v>78</v>
      </c>
      <c r="C1033" s="22" t="s">
        <v>159</v>
      </c>
      <c r="D1033" s="35">
        <v>43313</v>
      </c>
      <c r="E1033" s="32">
        <v>4342452.71</v>
      </c>
    </row>
    <row r="1034" spans="1:5" ht="18" customHeight="1" x14ac:dyDescent="0.35">
      <c r="A1034" s="31" t="s">
        <v>33</v>
      </c>
      <c r="B1034" s="31" t="s">
        <v>78</v>
      </c>
      <c r="C1034" s="22" t="s">
        <v>159</v>
      </c>
      <c r="D1034" s="35">
        <v>43344</v>
      </c>
      <c r="E1034" s="32">
        <v>3933587.94</v>
      </c>
    </row>
    <row r="1035" spans="1:5" ht="18" customHeight="1" x14ac:dyDescent="0.35">
      <c r="A1035" s="31" t="s">
        <v>33</v>
      </c>
      <c r="B1035" s="31" t="s">
        <v>78</v>
      </c>
      <c r="C1035" s="22" t="s">
        <v>159</v>
      </c>
      <c r="D1035" s="35">
        <v>43374</v>
      </c>
      <c r="E1035" s="32">
        <v>4855779.79</v>
      </c>
    </row>
    <row r="1036" spans="1:5" ht="18" customHeight="1" x14ac:dyDescent="0.35">
      <c r="A1036" s="31" t="s">
        <v>33</v>
      </c>
      <c r="B1036" s="31" t="s">
        <v>78</v>
      </c>
      <c r="C1036" s="22" t="s">
        <v>159</v>
      </c>
      <c r="D1036" s="35">
        <v>43405</v>
      </c>
      <c r="E1036" s="32">
        <v>2283298.62</v>
      </c>
    </row>
    <row r="1037" spans="1:5" ht="18" customHeight="1" x14ac:dyDescent="0.35">
      <c r="A1037" s="31" t="s">
        <v>33</v>
      </c>
      <c r="B1037" s="31" t="s">
        <v>78</v>
      </c>
      <c r="C1037" s="22" t="s">
        <v>159</v>
      </c>
      <c r="D1037" s="35">
        <v>43435</v>
      </c>
      <c r="E1037" s="32">
        <v>4439867.3899999997</v>
      </c>
    </row>
    <row r="1038" spans="1:5" ht="18" customHeight="1" x14ac:dyDescent="0.35">
      <c r="A1038" s="31" t="s">
        <v>33</v>
      </c>
      <c r="B1038" s="31" t="s">
        <v>78</v>
      </c>
      <c r="C1038" s="22" t="s">
        <v>159</v>
      </c>
      <c r="D1038" s="35">
        <v>43466</v>
      </c>
      <c r="E1038" s="32">
        <v>1163749.44</v>
      </c>
    </row>
    <row r="1039" spans="1:5" ht="18" customHeight="1" x14ac:dyDescent="0.35">
      <c r="A1039" s="31" t="s">
        <v>33</v>
      </c>
      <c r="B1039" s="31" t="s">
        <v>78</v>
      </c>
      <c r="C1039" s="22" t="s">
        <v>159</v>
      </c>
      <c r="D1039" s="35">
        <v>43497</v>
      </c>
      <c r="E1039" s="32">
        <v>1392319.3</v>
      </c>
    </row>
    <row r="1040" spans="1:5" ht="18" customHeight="1" x14ac:dyDescent="0.35">
      <c r="A1040" s="31" t="s">
        <v>33</v>
      </c>
      <c r="B1040" s="31" t="s">
        <v>78</v>
      </c>
      <c r="C1040" s="22" t="s">
        <v>159</v>
      </c>
      <c r="D1040" s="35">
        <v>43525</v>
      </c>
      <c r="E1040" s="32">
        <v>1770879.46</v>
      </c>
    </row>
    <row r="1041" spans="1:5" ht="18" customHeight="1" x14ac:dyDescent="0.35">
      <c r="A1041" s="31" t="s">
        <v>33</v>
      </c>
      <c r="B1041" s="31" t="s">
        <v>78</v>
      </c>
      <c r="C1041" s="22" t="s">
        <v>159</v>
      </c>
      <c r="D1041" s="35">
        <v>43556</v>
      </c>
      <c r="E1041" s="32">
        <v>2204146.42</v>
      </c>
    </row>
    <row r="1042" spans="1:5" ht="18" customHeight="1" x14ac:dyDescent="0.35">
      <c r="A1042" s="31" t="s">
        <v>33</v>
      </c>
      <c r="B1042" s="31" t="s">
        <v>78</v>
      </c>
      <c r="C1042" s="22" t="s">
        <v>159</v>
      </c>
      <c r="D1042" s="35">
        <v>43586</v>
      </c>
      <c r="E1042" s="32">
        <v>1504162.48</v>
      </c>
    </row>
    <row r="1043" spans="1:5" ht="18" customHeight="1" x14ac:dyDescent="0.35">
      <c r="A1043" s="31" t="s">
        <v>33</v>
      </c>
      <c r="B1043" s="31" t="s">
        <v>78</v>
      </c>
      <c r="C1043" s="22" t="s">
        <v>159</v>
      </c>
      <c r="D1043" s="35">
        <v>43617</v>
      </c>
      <c r="E1043" s="32">
        <v>3663507.84</v>
      </c>
    </row>
    <row r="1044" spans="1:5" ht="18" customHeight="1" x14ac:dyDescent="0.35">
      <c r="A1044" s="31" t="s">
        <v>33</v>
      </c>
      <c r="B1044" s="31" t="s">
        <v>78</v>
      </c>
      <c r="C1044" s="22" t="s">
        <v>159</v>
      </c>
      <c r="D1044" s="35">
        <v>43647</v>
      </c>
      <c r="E1044" s="32">
        <v>2404100.48</v>
      </c>
    </row>
    <row r="1045" spans="1:5" ht="18" customHeight="1" x14ac:dyDescent="0.35">
      <c r="A1045" s="31" t="s">
        <v>33</v>
      </c>
      <c r="B1045" s="31" t="s">
        <v>78</v>
      </c>
      <c r="C1045" s="22" t="s">
        <v>159</v>
      </c>
      <c r="D1045" s="35">
        <v>43678</v>
      </c>
      <c r="E1045" s="32">
        <v>4423574</v>
      </c>
    </row>
    <row r="1046" spans="1:5" ht="18" customHeight="1" x14ac:dyDescent="0.35">
      <c r="A1046" s="31" t="s">
        <v>33</v>
      </c>
      <c r="B1046" s="31" t="s">
        <v>78</v>
      </c>
      <c r="C1046" s="22" t="s">
        <v>159</v>
      </c>
      <c r="D1046" s="35">
        <v>43709</v>
      </c>
      <c r="E1046" s="32">
        <v>2215795.1800000002</v>
      </c>
    </row>
    <row r="1047" spans="1:5" ht="18" customHeight="1" x14ac:dyDescent="0.35">
      <c r="A1047" s="31" t="s">
        <v>33</v>
      </c>
      <c r="B1047" s="31" t="s">
        <v>78</v>
      </c>
      <c r="C1047" s="22" t="s">
        <v>159</v>
      </c>
      <c r="D1047" s="35">
        <v>43739</v>
      </c>
      <c r="E1047" s="32">
        <v>5600553.8799999999</v>
      </c>
    </row>
    <row r="1048" spans="1:5" ht="18" customHeight="1" x14ac:dyDescent="0.35">
      <c r="A1048" s="31" t="s">
        <v>33</v>
      </c>
      <c r="B1048" s="31" t="s">
        <v>78</v>
      </c>
      <c r="C1048" s="22" t="s">
        <v>159</v>
      </c>
      <c r="D1048" s="35">
        <v>43770</v>
      </c>
      <c r="E1048" s="32">
        <v>5510903.3399999999</v>
      </c>
    </row>
    <row r="1049" spans="1:5" ht="18" customHeight="1" x14ac:dyDescent="0.35">
      <c r="A1049" s="31" t="s">
        <v>33</v>
      </c>
      <c r="B1049" s="31" t="s">
        <v>78</v>
      </c>
      <c r="C1049" s="22" t="s">
        <v>159</v>
      </c>
      <c r="D1049" s="35">
        <v>43800</v>
      </c>
      <c r="E1049" s="32">
        <v>1967423.92</v>
      </c>
    </row>
    <row r="1050" spans="1:5" ht="18" customHeight="1" x14ac:dyDescent="0.35">
      <c r="A1050" s="31" t="s">
        <v>33</v>
      </c>
      <c r="B1050" s="31" t="s">
        <v>78</v>
      </c>
      <c r="C1050" s="22" t="s">
        <v>159</v>
      </c>
      <c r="D1050" s="35">
        <v>43831</v>
      </c>
      <c r="E1050" s="32">
        <v>227858.91</v>
      </c>
    </row>
    <row r="1051" spans="1:5" ht="18" customHeight="1" x14ac:dyDescent="0.35">
      <c r="A1051" s="31" t="s">
        <v>33</v>
      </c>
      <c r="B1051" s="31" t="s">
        <v>78</v>
      </c>
      <c r="C1051" s="22" t="s">
        <v>159</v>
      </c>
      <c r="D1051" s="35">
        <v>43862</v>
      </c>
      <c r="E1051" s="32">
        <v>3327740.87</v>
      </c>
    </row>
    <row r="1052" spans="1:5" ht="18" customHeight="1" x14ac:dyDescent="0.35">
      <c r="A1052" s="31" t="s">
        <v>33</v>
      </c>
      <c r="B1052" s="31" t="s">
        <v>78</v>
      </c>
      <c r="C1052" s="22" t="s">
        <v>159</v>
      </c>
      <c r="D1052" s="35">
        <v>43891</v>
      </c>
      <c r="E1052" s="32">
        <v>2938077.79</v>
      </c>
    </row>
    <row r="1053" spans="1:5" ht="18" customHeight="1" x14ac:dyDescent="0.35">
      <c r="A1053" s="31" t="s">
        <v>33</v>
      </c>
      <c r="B1053" s="31" t="s">
        <v>78</v>
      </c>
      <c r="C1053" s="22" t="s">
        <v>159</v>
      </c>
      <c r="D1053" s="35">
        <v>43922</v>
      </c>
      <c r="E1053" s="32">
        <v>1658672.95</v>
      </c>
    </row>
    <row r="1054" spans="1:5" ht="18" customHeight="1" x14ac:dyDescent="0.35">
      <c r="A1054" s="31" t="s">
        <v>33</v>
      </c>
      <c r="B1054" s="31" t="s">
        <v>78</v>
      </c>
      <c r="C1054" s="22" t="s">
        <v>159</v>
      </c>
      <c r="D1054" s="35">
        <v>43952</v>
      </c>
      <c r="E1054" s="32">
        <v>1504935.36</v>
      </c>
    </row>
    <row r="1055" spans="1:5" ht="18" customHeight="1" x14ac:dyDescent="0.35">
      <c r="A1055" s="31" t="s">
        <v>33</v>
      </c>
      <c r="B1055" s="31" t="s">
        <v>78</v>
      </c>
      <c r="C1055" s="22" t="s">
        <v>159</v>
      </c>
      <c r="D1055" s="35">
        <v>43983</v>
      </c>
      <c r="E1055" s="32">
        <v>9981330.7200000007</v>
      </c>
    </row>
    <row r="1056" spans="1:5" ht="18" customHeight="1" x14ac:dyDescent="0.35">
      <c r="A1056" s="31" t="s">
        <v>33</v>
      </c>
      <c r="B1056" s="31" t="s">
        <v>78</v>
      </c>
      <c r="C1056" s="22" t="s">
        <v>159</v>
      </c>
      <c r="D1056" s="35">
        <v>44197</v>
      </c>
      <c r="E1056" s="32">
        <v>1860196.53</v>
      </c>
    </row>
    <row r="1057" spans="1:5" ht="18" customHeight="1" x14ac:dyDescent="0.35">
      <c r="A1057" s="31" t="s">
        <v>33</v>
      </c>
      <c r="B1057" s="31" t="s">
        <v>78</v>
      </c>
      <c r="C1057" s="22" t="s">
        <v>159</v>
      </c>
      <c r="D1057" s="35">
        <v>44228</v>
      </c>
      <c r="E1057" s="32">
        <v>411731.38</v>
      </c>
    </row>
    <row r="1058" spans="1:5" ht="18" customHeight="1" x14ac:dyDescent="0.35">
      <c r="A1058" s="31" t="s">
        <v>33</v>
      </c>
      <c r="B1058" s="31" t="s">
        <v>78</v>
      </c>
      <c r="C1058" s="22" t="s">
        <v>159</v>
      </c>
      <c r="D1058" s="35">
        <v>44256</v>
      </c>
      <c r="E1058" s="32">
        <v>1955267.34</v>
      </c>
    </row>
    <row r="1059" spans="1:5" ht="18" customHeight="1" x14ac:dyDescent="0.35">
      <c r="A1059" s="31" t="s">
        <v>33</v>
      </c>
      <c r="B1059" s="31" t="s">
        <v>78</v>
      </c>
      <c r="C1059" s="22" t="s">
        <v>159</v>
      </c>
      <c r="D1059" s="35">
        <v>44287</v>
      </c>
      <c r="E1059" s="32">
        <v>960287.21</v>
      </c>
    </row>
    <row r="1060" spans="1:5" ht="18" customHeight="1" x14ac:dyDescent="0.35">
      <c r="A1060" s="31" t="s">
        <v>33</v>
      </c>
      <c r="B1060" s="31" t="s">
        <v>78</v>
      </c>
      <c r="C1060" s="22" t="s">
        <v>159</v>
      </c>
      <c r="D1060" s="35">
        <v>44317</v>
      </c>
      <c r="E1060" s="32">
        <v>1879828.35</v>
      </c>
    </row>
    <row r="1061" spans="1:5" ht="18" customHeight="1" x14ac:dyDescent="0.35">
      <c r="A1061" s="31" t="s">
        <v>33</v>
      </c>
      <c r="B1061" s="31" t="s">
        <v>78</v>
      </c>
      <c r="C1061" s="22" t="s">
        <v>159</v>
      </c>
      <c r="D1061" s="35">
        <v>44348</v>
      </c>
      <c r="E1061" s="32">
        <v>1304956.1399999999</v>
      </c>
    </row>
    <row r="1062" spans="1:5" ht="18" customHeight="1" x14ac:dyDescent="0.35">
      <c r="A1062" s="31" t="s">
        <v>33</v>
      </c>
      <c r="B1062" s="31" t="s">
        <v>78</v>
      </c>
      <c r="C1062" s="22" t="s">
        <v>159</v>
      </c>
      <c r="D1062" s="35">
        <v>44378</v>
      </c>
      <c r="E1062" s="32">
        <v>1125428</v>
      </c>
    </row>
    <row r="1063" spans="1:5" ht="18" customHeight="1" x14ac:dyDescent="0.35">
      <c r="A1063" s="31" t="s">
        <v>33</v>
      </c>
      <c r="B1063" s="31" t="s">
        <v>78</v>
      </c>
      <c r="C1063" s="22" t="s">
        <v>159</v>
      </c>
      <c r="D1063" s="35">
        <v>44409</v>
      </c>
      <c r="E1063" s="32">
        <v>1483562.07</v>
      </c>
    </row>
    <row r="1064" spans="1:5" ht="18" customHeight="1" x14ac:dyDescent="0.35">
      <c r="A1064" s="31" t="s">
        <v>33</v>
      </c>
      <c r="B1064" s="31" t="s">
        <v>78</v>
      </c>
      <c r="C1064" s="22" t="s">
        <v>159</v>
      </c>
      <c r="D1064" s="35">
        <v>44440</v>
      </c>
      <c r="E1064" s="32">
        <v>1157407.97</v>
      </c>
    </row>
    <row r="1065" spans="1:5" ht="18" customHeight="1" x14ac:dyDescent="0.35">
      <c r="A1065" s="31" t="s">
        <v>33</v>
      </c>
      <c r="B1065" s="31" t="s">
        <v>78</v>
      </c>
      <c r="C1065" s="22" t="s">
        <v>159</v>
      </c>
      <c r="D1065" s="35">
        <v>44470</v>
      </c>
      <c r="E1065" s="32">
        <v>899640.64</v>
      </c>
    </row>
    <row r="1066" spans="1:5" ht="18" customHeight="1" x14ac:dyDescent="0.35">
      <c r="A1066" s="31" t="s">
        <v>33</v>
      </c>
      <c r="B1066" s="31" t="s">
        <v>78</v>
      </c>
      <c r="C1066" s="22" t="s">
        <v>159</v>
      </c>
      <c r="D1066" s="35">
        <v>44501</v>
      </c>
      <c r="E1066" s="32">
        <v>1087856.95</v>
      </c>
    </row>
    <row r="1067" spans="1:5" ht="18" customHeight="1" x14ac:dyDescent="0.35">
      <c r="A1067" s="31" t="s">
        <v>33</v>
      </c>
      <c r="B1067" s="31" t="s">
        <v>78</v>
      </c>
      <c r="C1067" s="22" t="s">
        <v>159</v>
      </c>
      <c r="D1067" s="35">
        <v>44531</v>
      </c>
      <c r="E1067" s="32">
        <v>1064817.72</v>
      </c>
    </row>
    <row r="1068" spans="1:5" ht="18" customHeight="1" x14ac:dyDescent="0.35">
      <c r="A1068" s="31" t="s">
        <v>33</v>
      </c>
      <c r="B1068" s="31" t="s">
        <v>78</v>
      </c>
      <c r="C1068" s="22" t="s">
        <v>159</v>
      </c>
      <c r="D1068" s="35">
        <v>44562</v>
      </c>
      <c r="E1068" s="32">
        <v>1134497.49</v>
      </c>
    </row>
    <row r="1069" spans="1:5" ht="18" customHeight="1" x14ac:dyDescent="0.35">
      <c r="A1069" s="31" t="s">
        <v>33</v>
      </c>
      <c r="B1069" s="31" t="s">
        <v>78</v>
      </c>
      <c r="C1069" s="22" t="s">
        <v>159</v>
      </c>
      <c r="D1069" s="35">
        <v>44593</v>
      </c>
      <c r="E1069" s="32">
        <v>482679.78</v>
      </c>
    </row>
    <row r="1070" spans="1:5" ht="18" customHeight="1" x14ac:dyDescent="0.35">
      <c r="A1070" s="31" t="s">
        <v>33</v>
      </c>
      <c r="B1070" s="31" t="s">
        <v>78</v>
      </c>
      <c r="C1070" s="22" t="s">
        <v>159</v>
      </c>
      <c r="D1070" s="35">
        <v>44621</v>
      </c>
      <c r="E1070" s="32">
        <v>1463779.7</v>
      </c>
    </row>
    <row r="1071" spans="1:5" ht="18" customHeight="1" x14ac:dyDescent="0.35">
      <c r="A1071" s="31" t="s">
        <v>33</v>
      </c>
      <c r="B1071" s="31" t="s">
        <v>78</v>
      </c>
      <c r="C1071" s="22" t="s">
        <v>159</v>
      </c>
      <c r="D1071" s="35">
        <v>44652</v>
      </c>
      <c r="E1071" s="32">
        <v>919206.48</v>
      </c>
    </row>
    <row r="1072" spans="1:5" ht="18" customHeight="1" x14ac:dyDescent="0.35">
      <c r="A1072" s="31" t="s">
        <v>33</v>
      </c>
      <c r="B1072" s="31" t="s">
        <v>78</v>
      </c>
      <c r="C1072" s="22" t="s">
        <v>159</v>
      </c>
      <c r="D1072" s="35">
        <v>44682</v>
      </c>
      <c r="E1072" s="32">
        <v>2098350.4300000002</v>
      </c>
    </row>
    <row r="1073" spans="1:5" ht="18" customHeight="1" x14ac:dyDescent="0.35">
      <c r="A1073" s="31" t="s">
        <v>33</v>
      </c>
      <c r="B1073" s="31" t="s">
        <v>78</v>
      </c>
      <c r="C1073" s="22" t="s">
        <v>159</v>
      </c>
      <c r="D1073" s="35">
        <v>44713</v>
      </c>
      <c r="E1073" s="32">
        <v>995755.36</v>
      </c>
    </row>
    <row r="1074" spans="1:5" ht="18" customHeight="1" x14ac:dyDescent="0.35">
      <c r="A1074" s="31" t="s">
        <v>33</v>
      </c>
      <c r="B1074" s="31" t="s">
        <v>78</v>
      </c>
      <c r="C1074" s="22" t="s">
        <v>159</v>
      </c>
      <c r="D1074" s="35">
        <v>44927</v>
      </c>
      <c r="E1074" s="32">
        <v>1479681.14</v>
      </c>
    </row>
    <row r="1075" spans="1:5" ht="18" customHeight="1" x14ac:dyDescent="0.35">
      <c r="A1075" s="31" t="s">
        <v>33</v>
      </c>
      <c r="B1075" s="31" t="s">
        <v>78</v>
      </c>
      <c r="C1075" s="22" t="s">
        <v>160</v>
      </c>
      <c r="D1075" s="35">
        <v>42767</v>
      </c>
      <c r="E1075" s="32">
        <v>12232.64</v>
      </c>
    </row>
    <row r="1076" spans="1:5" ht="18" customHeight="1" x14ac:dyDescent="0.35">
      <c r="A1076" s="31" t="s">
        <v>33</v>
      </c>
      <c r="B1076" s="31" t="s">
        <v>78</v>
      </c>
      <c r="C1076" s="22" t="s">
        <v>160</v>
      </c>
      <c r="D1076" s="35">
        <v>42795</v>
      </c>
      <c r="E1076" s="32">
        <v>82488.570000000007</v>
      </c>
    </row>
    <row r="1077" spans="1:5" ht="18" customHeight="1" x14ac:dyDescent="0.35">
      <c r="A1077" s="31" t="s">
        <v>33</v>
      </c>
      <c r="B1077" s="31" t="s">
        <v>78</v>
      </c>
      <c r="C1077" s="22" t="s">
        <v>160</v>
      </c>
      <c r="D1077" s="35">
        <v>42826</v>
      </c>
      <c r="E1077" s="32">
        <v>85987.96</v>
      </c>
    </row>
    <row r="1078" spans="1:5" ht="18" customHeight="1" x14ac:dyDescent="0.35">
      <c r="A1078" s="31" t="s">
        <v>33</v>
      </c>
      <c r="B1078" s="31" t="s">
        <v>78</v>
      </c>
      <c r="C1078" s="22" t="s">
        <v>160</v>
      </c>
      <c r="D1078" s="35">
        <v>42856</v>
      </c>
      <c r="E1078" s="32">
        <v>21343.08</v>
      </c>
    </row>
    <row r="1079" spans="1:5" ht="18" customHeight="1" x14ac:dyDescent="0.35">
      <c r="A1079" s="31" t="s">
        <v>33</v>
      </c>
      <c r="B1079" s="31" t="s">
        <v>78</v>
      </c>
      <c r="C1079" s="22" t="s">
        <v>160</v>
      </c>
      <c r="D1079" s="35">
        <v>42887</v>
      </c>
      <c r="E1079" s="32">
        <v>166131.1</v>
      </c>
    </row>
    <row r="1080" spans="1:5" ht="18" customHeight="1" x14ac:dyDescent="0.35">
      <c r="A1080" s="31" t="s">
        <v>33</v>
      </c>
      <c r="B1080" s="31" t="s">
        <v>78</v>
      </c>
      <c r="C1080" s="22" t="s">
        <v>160</v>
      </c>
      <c r="D1080" s="35">
        <v>42917</v>
      </c>
      <c r="E1080" s="32">
        <v>4344.76</v>
      </c>
    </row>
    <row r="1081" spans="1:5" ht="18" customHeight="1" x14ac:dyDescent="0.35">
      <c r="A1081" s="31" t="s">
        <v>33</v>
      </c>
      <c r="B1081" s="31" t="s">
        <v>78</v>
      </c>
      <c r="C1081" s="22" t="s">
        <v>160</v>
      </c>
      <c r="D1081" s="35">
        <v>42948</v>
      </c>
      <c r="E1081" s="32">
        <v>198250.88</v>
      </c>
    </row>
    <row r="1082" spans="1:5" ht="18" customHeight="1" x14ac:dyDescent="0.35">
      <c r="A1082" s="31" t="s">
        <v>33</v>
      </c>
      <c r="B1082" s="31" t="s">
        <v>78</v>
      </c>
      <c r="C1082" s="22" t="s">
        <v>160</v>
      </c>
      <c r="D1082" s="35">
        <v>42979</v>
      </c>
      <c r="E1082" s="32">
        <v>43161.93</v>
      </c>
    </row>
    <row r="1083" spans="1:5" ht="18" customHeight="1" x14ac:dyDescent="0.35">
      <c r="A1083" s="31" t="s">
        <v>33</v>
      </c>
      <c r="B1083" s="31" t="s">
        <v>78</v>
      </c>
      <c r="C1083" s="22" t="s">
        <v>160</v>
      </c>
      <c r="D1083" s="35">
        <v>43009</v>
      </c>
      <c r="E1083" s="32">
        <v>216601.65</v>
      </c>
    </row>
    <row r="1084" spans="1:5" ht="18" customHeight="1" x14ac:dyDescent="0.35">
      <c r="A1084" s="31" t="s">
        <v>33</v>
      </c>
      <c r="B1084" s="31" t="s">
        <v>78</v>
      </c>
      <c r="C1084" s="22" t="s">
        <v>160</v>
      </c>
      <c r="D1084" s="35">
        <v>43040</v>
      </c>
      <c r="E1084" s="32">
        <v>326911.69</v>
      </c>
    </row>
    <row r="1085" spans="1:5" ht="18" customHeight="1" x14ac:dyDescent="0.35">
      <c r="A1085" s="31" t="s">
        <v>33</v>
      </c>
      <c r="B1085" s="31" t="s">
        <v>78</v>
      </c>
      <c r="C1085" s="22" t="s">
        <v>160</v>
      </c>
      <c r="D1085" s="35">
        <v>43070</v>
      </c>
      <c r="E1085" s="32">
        <v>106835.93</v>
      </c>
    </row>
    <row r="1086" spans="1:5" ht="18" customHeight="1" x14ac:dyDescent="0.35">
      <c r="A1086" s="31" t="s">
        <v>33</v>
      </c>
      <c r="B1086" s="31" t="s">
        <v>78</v>
      </c>
      <c r="C1086" s="22" t="s">
        <v>160</v>
      </c>
      <c r="D1086" s="35">
        <v>43101</v>
      </c>
      <c r="E1086" s="32">
        <v>842243.54</v>
      </c>
    </row>
    <row r="1087" spans="1:5" ht="18" customHeight="1" x14ac:dyDescent="0.35">
      <c r="A1087" s="31" t="s">
        <v>33</v>
      </c>
      <c r="B1087" s="31" t="s">
        <v>78</v>
      </c>
      <c r="C1087" s="22" t="s">
        <v>160</v>
      </c>
      <c r="D1087" s="35">
        <v>43132</v>
      </c>
      <c r="E1087" s="32">
        <v>433083.53</v>
      </c>
    </row>
    <row r="1088" spans="1:5" ht="18" customHeight="1" x14ac:dyDescent="0.35">
      <c r="A1088" s="31" t="s">
        <v>33</v>
      </c>
      <c r="B1088" s="31" t="s">
        <v>78</v>
      </c>
      <c r="C1088" s="22" t="s">
        <v>160</v>
      </c>
      <c r="D1088" s="35">
        <v>43160</v>
      </c>
      <c r="E1088" s="32">
        <v>1090677.28</v>
      </c>
    </row>
    <row r="1089" spans="1:5" ht="18" customHeight="1" x14ac:dyDescent="0.35">
      <c r="A1089" s="31" t="s">
        <v>33</v>
      </c>
      <c r="B1089" s="31" t="s">
        <v>78</v>
      </c>
      <c r="C1089" s="22" t="s">
        <v>160</v>
      </c>
      <c r="D1089" s="35">
        <v>43191</v>
      </c>
      <c r="E1089" s="32">
        <v>2206343.7000000002</v>
      </c>
    </row>
    <row r="1090" spans="1:5" ht="18" customHeight="1" x14ac:dyDescent="0.35">
      <c r="A1090" s="31" t="s">
        <v>33</v>
      </c>
      <c r="B1090" s="31" t="s">
        <v>78</v>
      </c>
      <c r="C1090" s="22" t="s">
        <v>160</v>
      </c>
      <c r="D1090" s="35">
        <v>43221</v>
      </c>
      <c r="E1090" s="32">
        <v>3370858.99</v>
      </c>
    </row>
    <row r="1091" spans="1:5" ht="18" customHeight="1" x14ac:dyDescent="0.35">
      <c r="A1091" s="31" t="s">
        <v>33</v>
      </c>
      <c r="B1091" s="31" t="s">
        <v>78</v>
      </c>
      <c r="C1091" s="22" t="s">
        <v>160</v>
      </c>
      <c r="D1091" s="35">
        <v>43252</v>
      </c>
      <c r="E1091" s="32">
        <v>4979137.53</v>
      </c>
    </row>
    <row r="1092" spans="1:5" ht="18" customHeight="1" x14ac:dyDescent="0.35">
      <c r="A1092" s="31" t="s">
        <v>33</v>
      </c>
      <c r="B1092" s="31" t="s">
        <v>78</v>
      </c>
      <c r="C1092" s="22" t="s">
        <v>160</v>
      </c>
      <c r="D1092" s="35">
        <v>44197</v>
      </c>
      <c r="E1092" s="32">
        <v>472231.86</v>
      </c>
    </row>
    <row r="1093" spans="1:5" ht="18" customHeight="1" x14ac:dyDescent="0.35">
      <c r="A1093" s="31" t="s">
        <v>33</v>
      </c>
      <c r="B1093" s="31" t="s">
        <v>78</v>
      </c>
      <c r="C1093" s="22" t="s">
        <v>161</v>
      </c>
      <c r="D1093" s="35">
        <v>44562</v>
      </c>
      <c r="E1093" s="32">
        <v>167505.92000000001</v>
      </c>
    </row>
    <row r="1094" spans="1:5" ht="18" customHeight="1" x14ac:dyDescent="0.35">
      <c r="A1094" s="31" t="s">
        <v>34</v>
      </c>
      <c r="B1094" s="31" t="s">
        <v>82</v>
      </c>
      <c r="C1094" s="22" t="s">
        <v>158</v>
      </c>
      <c r="D1094" s="35">
        <v>43313</v>
      </c>
      <c r="E1094" s="32">
        <v>19160.310000000001</v>
      </c>
    </row>
    <row r="1095" spans="1:5" ht="18" customHeight="1" x14ac:dyDescent="0.35">
      <c r="A1095" s="31" t="s">
        <v>34</v>
      </c>
      <c r="B1095" s="31" t="s">
        <v>82</v>
      </c>
      <c r="C1095" s="22" t="s">
        <v>158</v>
      </c>
      <c r="D1095" s="35">
        <v>43344</v>
      </c>
      <c r="E1095" s="32">
        <v>109898.3</v>
      </c>
    </row>
    <row r="1096" spans="1:5" ht="18" customHeight="1" x14ac:dyDescent="0.35">
      <c r="A1096" s="31" t="s">
        <v>34</v>
      </c>
      <c r="B1096" s="31" t="s">
        <v>82</v>
      </c>
      <c r="C1096" s="22" t="s">
        <v>158</v>
      </c>
      <c r="D1096" s="35">
        <v>43374</v>
      </c>
      <c r="E1096" s="32">
        <v>125132.12</v>
      </c>
    </row>
    <row r="1097" spans="1:5" ht="18" customHeight="1" x14ac:dyDescent="0.35">
      <c r="A1097" s="31" t="s">
        <v>34</v>
      </c>
      <c r="B1097" s="31" t="s">
        <v>82</v>
      </c>
      <c r="C1097" s="22" t="s">
        <v>158</v>
      </c>
      <c r="D1097" s="35">
        <v>43405</v>
      </c>
      <c r="E1097" s="32">
        <v>19104.98</v>
      </c>
    </row>
    <row r="1098" spans="1:5" ht="18" customHeight="1" x14ac:dyDescent="0.35">
      <c r="A1098" s="31" t="s">
        <v>34</v>
      </c>
      <c r="B1098" s="31" t="s">
        <v>82</v>
      </c>
      <c r="C1098" s="22" t="s">
        <v>158</v>
      </c>
      <c r="D1098" s="35">
        <v>43435</v>
      </c>
      <c r="E1098" s="32">
        <v>132550.69</v>
      </c>
    </row>
    <row r="1099" spans="1:5" ht="18" customHeight="1" x14ac:dyDescent="0.35">
      <c r="A1099" s="31" t="s">
        <v>34</v>
      </c>
      <c r="B1099" s="31" t="s">
        <v>82</v>
      </c>
      <c r="C1099" s="22" t="s">
        <v>158</v>
      </c>
      <c r="D1099" s="35">
        <v>43466</v>
      </c>
      <c r="E1099" s="32">
        <v>29754.37</v>
      </c>
    </row>
    <row r="1100" spans="1:5" ht="18" customHeight="1" x14ac:dyDescent="0.35">
      <c r="A1100" s="31" t="s">
        <v>34</v>
      </c>
      <c r="B1100" s="31" t="s">
        <v>82</v>
      </c>
      <c r="C1100" s="22" t="s">
        <v>158</v>
      </c>
      <c r="D1100" s="35">
        <v>43497</v>
      </c>
      <c r="E1100" s="32">
        <v>140652.89000000001</v>
      </c>
    </row>
    <row r="1101" spans="1:5" ht="18" customHeight="1" x14ac:dyDescent="0.35">
      <c r="A1101" s="31" t="s">
        <v>34</v>
      </c>
      <c r="B1101" s="31" t="s">
        <v>82</v>
      </c>
      <c r="C1101" s="22" t="s">
        <v>158</v>
      </c>
      <c r="D1101" s="35">
        <v>43525</v>
      </c>
      <c r="E1101" s="32">
        <v>2064.96</v>
      </c>
    </row>
    <row r="1102" spans="1:5" ht="18" customHeight="1" x14ac:dyDescent="0.35">
      <c r="A1102" s="31" t="s">
        <v>34</v>
      </c>
      <c r="B1102" s="31" t="s">
        <v>82</v>
      </c>
      <c r="C1102" s="22" t="s">
        <v>160</v>
      </c>
      <c r="D1102" s="35">
        <v>42522</v>
      </c>
      <c r="E1102" s="32">
        <v>99271.76</v>
      </c>
    </row>
    <row r="1103" spans="1:5" ht="18" customHeight="1" x14ac:dyDescent="0.35">
      <c r="A1103" s="31" t="s">
        <v>34</v>
      </c>
      <c r="B1103" s="31" t="s">
        <v>82</v>
      </c>
      <c r="C1103" s="22" t="s">
        <v>160</v>
      </c>
      <c r="D1103" s="35">
        <v>42583</v>
      </c>
      <c r="E1103" s="32">
        <v>49073.93</v>
      </c>
    </row>
    <row r="1104" spans="1:5" ht="18" customHeight="1" x14ac:dyDescent="0.35">
      <c r="A1104" s="31" t="s">
        <v>34</v>
      </c>
      <c r="B1104" s="31" t="s">
        <v>82</v>
      </c>
      <c r="C1104" s="22" t="s">
        <v>160</v>
      </c>
      <c r="D1104" s="35">
        <v>42675</v>
      </c>
      <c r="E1104" s="32">
        <v>86041.52</v>
      </c>
    </row>
    <row r="1105" spans="1:5" ht="18" customHeight="1" x14ac:dyDescent="0.35">
      <c r="A1105" s="31" t="s">
        <v>34</v>
      </c>
      <c r="B1105" s="31" t="s">
        <v>82</v>
      </c>
      <c r="C1105" s="22" t="s">
        <v>160</v>
      </c>
      <c r="D1105" s="35">
        <v>42705</v>
      </c>
      <c r="E1105" s="32">
        <v>128095.75</v>
      </c>
    </row>
    <row r="1106" spans="1:5" ht="18" customHeight="1" x14ac:dyDescent="0.35">
      <c r="A1106" s="31" t="s">
        <v>34</v>
      </c>
      <c r="B1106" s="31" t="s">
        <v>82</v>
      </c>
      <c r="C1106" s="22" t="s">
        <v>160</v>
      </c>
      <c r="D1106" s="35">
        <v>42736</v>
      </c>
      <c r="E1106" s="32">
        <v>74629.39</v>
      </c>
    </row>
    <row r="1107" spans="1:5" ht="18" customHeight="1" x14ac:dyDescent="0.35">
      <c r="A1107" s="31" t="s">
        <v>34</v>
      </c>
      <c r="B1107" s="31" t="s">
        <v>82</v>
      </c>
      <c r="C1107" s="22" t="s">
        <v>160</v>
      </c>
      <c r="D1107" s="35">
        <v>42767</v>
      </c>
      <c r="E1107" s="32">
        <v>176297.52</v>
      </c>
    </row>
    <row r="1108" spans="1:5" ht="18" customHeight="1" x14ac:dyDescent="0.35">
      <c r="A1108" s="31" t="s">
        <v>34</v>
      </c>
      <c r="B1108" s="31" t="s">
        <v>82</v>
      </c>
      <c r="C1108" s="22" t="s">
        <v>160</v>
      </c>
      <c r="D1108" s="35">
        <v>42795</v>
      </c>
      <c r="E1108" s="32">
        <v>122391.2</v>
      </c>
    </row>
    <row r="1109" spans="1:5" ht="18" customHeight="1" x14ac:dyDescent="0.35">
      <c r="A1109" s="31" t="s">
        <v>34</v>
      </c>
      <c r="B1109" s="31" t="s">
        <v>82</v>
      </c>
      <c r="C1109" s="22" t="s">
        <v>160</v>
      </c>
      <c r="D1109" s="35">
        <v>42826</v>
      </c>
      <c r="E1109" s="32">
        <v>134405.12</v>
      </c>
    </row>
    <row r="1110" spans="1:5" ht="18" customHeight="1" x14ac:dyDescent="0.35">
      <c r="A1110" s="31" t="s">
        <v>34</v>
      </c>
      <c r="B1110" s="31" t="s">
        <v>82</v>
      </c>
      <c r="C1110" s="22" t="s">
        <v>160</v>
      </c>
      <c r="D1110" s="35">
        <v>42856</v>
      </c>
      <c r="E1110" s="32">
        <v>103052.62</v>
      </c>
    </row>
    <row r="1111" spans="1:5" ht="18" customHeight="1" x14ac:dyDescent="0.35">
      <c r="A1111" s="31" t="s">
        <v>34</v>
      </c>
      <c r="B1111" s="31" t="s">
        <v>82</v>
      </c>
      <c r="C1111" s="22" t="s">
        <v>160</v>
      </c>
      <c r="D1111" s="35">
        <v>42887</v>
      </c>
      <c r="E1111" s="32">
        <v>121621.69</v>
      </c>
    </row>
    <row r="1112" spans="1:5" ht="18" customHeight="1" x14ac:dyDescent="0.35">
      <c r="A1112" s="31" t="s">
        <v>34</v>
      </c>
      <c r="B1112" s="31" t="s">
        <v>82</v>
      </c>
      <c r="C1112" s="22" t="s">
        <v>160</v>
      </c>
      <c r="D1112" s="35">
        <v>42917</v>
      </c>
      <c r="E1112" s="32">
        <v>84764.71</v>
      </c>
    </row>
    <row r="1113" spans="1:5" ht="18" customHeight="1" x14ac:dyDescent="0.35">
      <c r="A1113" s="31" t="s">
        <v>34</v>
      </c>
      <c r="B1113" s="31" t="s">
        <v>82</v>
      </c>
      <c r="C1113" s="22" t="s">
        <v>160</v>
      </c>
      <c r="D1113" s="35">
        <v>42948</v>
      </c>
      <c r="E1113" s="32">
        <v>133498.42000000001</v>
      </c>
    </row>
    <row r="1114" spans="1:5" ht="18" customHeight="1" x14ac:dyDescent="0.35">
      <c r="A1114" s="31" t="s">
        <v>34</v>
      </c>
      <c r="B1114" s="31" t="s">
        <v>82</v>
      </c>
      <c r="C1114" s="22" t="s">
        <v>160</v>
      </c>
      <c r="D1114" s="35">
        <v>42979</v>
      </c>
      <c r="E1114" s="32">
        <v>87833.67</v>
      </c>
    </row>
    <row r="1115" spans="1:5" ht="18" customHeight="1" x14ac:dyDescent="0.35">
      <c r="A1115" s="31" t="s">
        <v>34</v>
      </c>
      <c r="B1115" s="31" t="s">
        <v>82</v>
      </c>
      <c r="C1115" s="22" t="s">
        <v>160</v>
      </c>
      <c r="D1115" s="35">
        <v>43009</v>
      </c>
      <c r="E1115" s="32">
        <v>94853.94</v>
      </c>
    </row>
    <row r="1116" spans="1:5" ht="18" customHeight="1" x14ac:dyDescent="0.35">
      <c r="A1116" s="31" t="s">
        <v>34</v>
      </c>
      <c r="B1116" s="31" t="s">
        <v>82</v>
      </c>
      <c r="C1116" s="22" t="s">
        <v>160</v>
      </c>
      <c r="D1116" s="35">
        <v>43040</v>
      </c>
      <c r="E1116" s="32">
        <v>114223.29</v>
      </c>
    </row>
    <row r="1117" spans="1:5" ht="18" customHeight="1" x14ac:dyDescent="0.35">
      <c r="A1117" s="31" t="s">
        <v>34</v>
      </c>
      <c r="B1117" s="31" t="s">
        <v>82</v>
      </c>
      <c r="C1117" s="22" t="s">
        <v>160</v>
      </c>
      <c r="D1117" s="35">
        <v>43070</v>
      </c>
      <c r="E1117" s="32">
        <v>76926.559999999998</v>
      </c>
    </row>
    <row r="1118" spans="1:5" ht="18" customHeight="1" x14ac:dyDescent="0.35">
      <c r="A1118" s="31" t="s">
        <v>34</v>
      </c>
      <c r="B1118" s="31" t="s">
        <v>82</v>
      </c>
      <c r="C1118" s="22" t="s">
        <v>160</v>
      </c>
      <c r="D1118" s="35">
        <v>43132</v>
      </c>
      <c r="E1118" s="32">
        <v>126117.77</v>
      </c>
    </row>
    <row r="1119" spans="1:5" ht="18" customHeight="1" x14ac:dyDescent="0.35">
      <c r="A1119" s="31" t="s">
        <v>34</v>
      </c>
      <c r="B1119" s="31" t="s">
        <v>82</v>
      </c>
      <c r="C1119" s="22" t="s">
        <v>160</v>
      </c>
      <c r="D1119" s="35">
        <v>43160</v>
      </c>
      <c r="E1119" s="32">
        <v>216723.51</v>
      </c>
    </row>
    <row r="1120" spans="1:5" ht="18" customHeight="1" x14ac:dyDescent="0.35">
      <c r="A1120" s="31" t="s">
        <v>34</v>
      </c>
      <c r="B1120" s="31" t="s">
        <v>82</v>
      </c>
      <c r="C1120" s="22" t="s">
        <v>160</v>
      </c>
      <c r="D1120" s="35">
        <v>43191</v>
      </c>
      <c r="E1120" s="32">
        <v>65485.59</v>
      </c>
    </row>
    <row r="1121" spans="1:5" ht="18" customHeight="1" x14ac:dyDescent="0.35">
      <c r="A1121" s="31" t="s">
        <v>34</v>
      </c>
      <c r="B1121" s="31" t="s">
        <v>82</v>
      </c>
      <c r="C1121" s="22" t="s">
        <v>160</v>
      </c>
      <c r="D1121" s="35">
        <v>43221</v>
      </c>
      <c r="E1121" s="32">
        <v>127608.61</v>
      </c>
    </row>
    <row r="1122" spans="1:5" ht="18" customHeight="1" x14ac:dyDescent="0.35">
      <c r="A1122" s="31" t="s">
        <v>34</v>
      </c>
      <c r="B1122" s="31" t="s">
        <v>82</v>
      </c>
      <c r="C1122" s="22" t="s">
        <v>160</v>
      </c>
      <c r="D1122" s="35">
        <v>43252</v>
      </c>
      <c r="E1122" s="32">
        <v>107504.69</v>
      </c>
    </row>
    <row r="1123" spans="1:5" ht="18" customHeight="1" x14ac:dyDescent="0.35">
      <c r="A1123" s="31" t="s">
        <v>34</v>
      </c>
      <c r="B1123" s="31" t="s">
        <v>82</v>
      </c>
      <c r="C1123" s="22" t="s">
        <v>160</v>
      </c>
      <c r="D1123" s="35">
        <v>43282</v>
      </c>
      <c r="E1123" s="32">
        <v>129869.23</v>
      </c>
    </row>
    <row r="1124" spans="1:5" ht="18" customHeight="1" x14ac:dyDescent="0.35">
      <c r="A1124" s="31" t="s">
        <v>34</v>
      </c>
      <c r="B1124" s="31" t="s">
        <v>82</v>
      </c>
      <c r="C1124" s="22" t="s">
        <v>160</v>
      </c>
      <c r="D1124" s="35">
        <v>43466</v>
      </c>
      <c r="E1124" s="32">
        <v>23200</v>
      </c>
    </row>
    <row r="1125" spans="1:5" ht="18" customHeight="1" x14ac:dyDescent="0.35">
      <c r="A1125" s="31" t="s">
        <v>34</v>
      </c>
      <c r="B1125" s="31" t="s">
        <v>82</v>
      </c>
      <c r="C1125" s="22" t="s">
        <v>160</v>
      </c>
      <c r="D1125" s="35">
        <v>43497</v>
      </c>
      <c r="E1125" s="32">
        <v>36009.050000000003</v>
      </c>
    </row>
    <row r="1126" spans="1:5" ht="18" customHeight="1" x14ac:dyDescent="0.35">
      <c r="A1126" s="31" t="s">
        <v>34</v>
      </c>
      <c r="B1126" s="31" t="s">
        <v>82</v>
      </c>
      <c r="C1126" s="22" t="s">
        <v>160</v>
      </c>
      <c r="D1126" s="35">
        <v>43525</v>
      </c>
      <c r="E1126" s="32">
        <v>46587.99</v>
      </c>
    </row>
    <row r="1127" spans="1:5" ht="18" customHeight="1" x14ac:dyDescent="0.35">
      <c r="A1127" s="31" t="s">
        <v>34</v>
      </c>
      <c r="B1127" s="31" t="s">
        <v>82</v>
      </c>
      <c r="C1127" s="22" t="s">
        <v>160</v>
      </c>
      <c r="D1127" s="35">
        <v>43556</v>
      </c>
      <c r="E1127" s="32">
        <v>13106.14</v>
      </c>
    </row>
    <row r="1128" spans="1:5" ht="18" customHeight="1" x14ac:dyDescent="0.35">
      <c r="A1128" s="31" t="s">
        <v>34</v>
      </c>
      <c r="B1128" s="31" t="s">
        <v>82</v>
      </c>
      <c r="C1128" s="22" t="s">
        <v>160</v>
      </c>
      <c r="D1128" s="35">
        <v>43586</v>
      </c>
      <c r="E1128" s="32">
        <v>59307.99</v>
      </c>
    </row>
    <row r="1129" spans="1:5" ht="18" customHeight="1" x14ac:dyDescent="0.35">
      <c r="A1129" s="31" t="s">
        <v>34</v>
      </c>
      <c r="B1129" s="31" t="s">
        <v>82</v>
      </c>
      <c r="C1129" s="22" t="s">
        <v>160</v>
      </c>
      <c r="D1129" s="35">
        <v>43617</v>
      </c>
      <c r="E1129" s="32">
        <v>33525.15</v>
      </c>
    </row>
    <row r="1130" spans="1:5" ht="18" customHeight="1" x14ac:dyDescent="0.35">
      <c r="A1130" s="31" t="s">
        <v>34</v>
      </c>
      <c r="B1130" s="31" t="s">
        <v>82</v>
      </c>
      <c r="C1130" s="22" t="s">
        <v>160</v>
      </c>
      <c r="D1130" s="35">
        <v>43647</v>
      </c>
      <c r="E1130" s="32">
        <v>288063.75</v>
      </c>
    </row>
    <row r="1131" spans="1:5" ht="18" customHeight="1" x14ac:dyDescent="0.35">
      <c r="A1131" s="31" t="s">
        <v>34</v>
      </c>
      <c r="B1131" s="31" t="s">
        <v>82</v>
      </c>
      <c r="C1131" s="22" t="s">
        <v>160</v>
      </c>
      <c r="D1131" s="35">
        <v>43678</v>
      </c>
      <c r="E1131" s="32">
        <v>94913.1</v>
      </c>
    </row>
    <row r="1132" spans="1:5" ht="18" customHeight="1" x14ac:dyDescent="0.35">
      <c r="A1132" s="31" t="s">
        <v>34</v>
      </c>
      <c r="B1132" s="31" t="s">
        <v>82</v>
      </c>
      <c r="C1132" s="22" t="s">
        <v>160</v>
      </c>
      <c r="D1132" s="35">
        <v>43709</v>
      </c>
      <c r="E1132" s="32">
        <v>12814.88</v>
      </c>
    </row>
    <row r="1133" spans="1:5" ht="18" customHeight="1" x14ac:dyDescent="0.35">
      <c r="A1133" s="31" t="s">
        <v>34</v>
      </c>
      <c r="B1133" s="31" t="s">
        <v>82</v>
      </c>
      <c r="C1133" s="22" t="s">
        <v>160</v>
      </c>
      <c r="D1133" s="35">
        <v>43739</v>
      </c>
      <c r="E1133" s="32">
        <v>70754.12</v>
      </c>
    </row>
    <row r="1134" spans="1:5" ht="18" customHeight="1" x14ac:dyDescent="0.35">
      <c r="A1134" s="31" t="s">
        <v>34</v>
      </c>
      <c r="B1134" s="31" t="s">
        <v>82</v>
      </c>
      <c r="C1134" s="22" t="s">
        <v>160</v>
      </c>
      <c r="D1134" s="35">
        <v>43770</v>
      </c>
      <c r="E1134" s="32">
        <v>29575.599999999999</v>
      </c>
    </row>
    <row r="1135" spans="1:5" ht="18" customHeight="1" x14ac:dyDescent="0.35">
      <c r="A1135" s="31" t="s">
        <v>34</v>
      </c>
      <c r="B1135" s="31" t="s">
        <v>82</v>
      </c>
      <c r="C1135" s="22" t="s">
        <v>160</v>
      </c>
      <c r="D1135" s="35">
        <v>43891</v>
      </c>
      <c r="E1135" s="32">
        <v>20559</v>
      </c>
    </row>
    <row r="1136" spans="1:5" ht="18" customHeight="1" x14ac:dyDescent="0.35">
      <c r="A1136" s="31" t="s">
        <v>34</v>
      </c>
      <c r="B1136" s="31" t="s">
        <v>82</v>
      </c>
      <c r="C1136" s="22" t="s">
        <v>160</v>
      </c>
      <c r="D1136" s="35">
        <v>43922</v>
      </c>
      <c r="E1136" s="32">
        <v>8747.58</v>
      </c>
    </row>
    <row r="1137" spans="1:5" ht="18" customHeight="1" x14ac:dyDescent="0.35">
      <c r="A1137" s="31" t="s">
        <v>34</v>
      </c>
      <c r="B1137" s="31" t="s">
        <v>82</v>
      </c>
      <c r="C1137" s="22" t="s">
        <v>160</v>
      </c>
      <c r="D1137" s="35">
        <v>44197</v>
      </c>
      <c r="E1137" s="32">
        <v>19616.84</v>
      </c>
    </row>
    <row r="1138" spans="1:5" ht="18" customHeight="1" x14ac:dyDescent="0.35">
      <c r="A1138" s="31" t="s">
        <v>34</v>
      </c>
      <c r="B1138" s="31" t="s">
        <v>82</v>
      </c>
      <c r="C1138" s="22" t="s">
        <v>160</v>
      </c>
      <c r="D1138" s="35">
        <v>44228</v>
      </c>
      <c r="E1138" s="32">
        <v>19806.009999999998</v>
      </c>
    </row>
    <row r="1139" spans="1:5" ht="18" customHeight="1" x14ac:dyDescent="0.35">
      <c r="A1139" s="31" t="s">
        <v>34</v>
      </c>
      <c r="B1139" s="31" t="s">
        <v>82</v>
      </c>
      <c r="C1139" s="22" t="s">
        <v>160</v>
      </c>
      <c r="D1139" s="35">
        <v>44256</v>
      </c>
      <c r="E1139" s="32">
        <v>256375.31</v>
      </c>
    </row>
    <row r="1140" spans="1:5" ht="18" customHeight="1" x14ac:dyDescent="0.35">
      <c r="A1140" s="31" t="s">
        <v>34</v>
      </c>
      <c r="B1140" s="31" t="s">
        <v>82</v>
      </c>
      <c r="C1140" s="22" t="s">
        <v>160</v>
      </c>
      <c r="D1140" s="35">
        <v>44287</v>
      </c>
      <c r="E1140" s="32">
        <v>5819.95</v>
      </c>
    </row>
    <row r="1141" spans="1:5" ht="18" customHeight="1" x14ac:dyDescent="0.35">
      <c r="A1141" s="31" t="s">
        <v>34</v>
      </c>
      <c r="B1141" s="31" t="s">
        <v>82</v>
      </c>
      <c r="C1141" s="22" t="s">
        <v>160</v>
      </c>
      <c r="D1141" s="35">
        <v>44317</v>
      </c>
      <c r="E1141" s="32">
        <v>36501.339999999997</v>
      </c>
    </row>
    <row r="1142" spans="1:5" ht="18" customHeight="1" x14ac:dyDescent="0.35">
      <c r="A1142" s="31" t="s">
        <v>34</v>
      </c>
      <c r="B1142" s="31" t="s">
        <v>82</v>
      </c>
      <c r="C1142" s="22" t="s">
        <v>160</v>
      </c>
      <c r="D1142" s="35">
        <v>44348</v>
      </c>
      <c r="E1142" s="32">
        <v>19823.07</v>
      </c>
    </row>
    <row r="1143" spans="1:5" ht="18" customHeight="1" x14ac:dyDescent="0.35">
      <c r="A1143" s="31" t="s">
        <v>34</v>
      </c>
      <c r="B1143" s="31" t="s">
        <v>82</v>
      </c>
      <c r="C1143" s="22" t="s">
        <v>160</v>
      </c>
      <c r="D1143" s="35">
        <v>44378</v>
      </c>
      <c r="E1143" s="32">
        <v>2816.47</v>
      </c>
    </row>
    <row r="1144" spans="1:5" ht="18" customHeight="1" x14ac:dyDescent="0.35">
      <c r="A1144" s="31" t="s">
        <v>34</v>
      </c>
      <c r="B1144" s="31" t="s">
        <v>82</v>
      </c>
      <c r="C1144" s="22" t="s">
        <v>160</v>
      </c>
      <c r="D1144" s="35">
        <v>44409</v>
      </c>
      <c r="E1144" s="32">
        <v>20529.919999999998</v>
      </c>
    </row>
    <row r="1145" spans="1:5" ht="18" customHeight="1" x14ac:dyDescent="0.35">
      <c r="A1145" s="31" t="s">
        <v>34</v>
      </c>
      <c r="B1145" s="31" t="s">
        <v>82</v>
      </c>
      <c r="C1145" s="22" t="s">
        <v>160</v>
      </c>
      <c r="D1145" s="35">
        <v>44440</v>
      </c>
      <c r="E1145" s="32">
        <v>24404.720000000001</v>
      </c>
    </row>
    <row r="1146" spans="1:5" ht="18" customHeight="1" x14ac:dyDescent="0.35">
      <c r="A1146" s="31" t="s">
        <v>34</v>
      </c>
      <c r="B1146" s="31" t="s">
        <v>82</v>
      </c>
      <c r="C1146" s="22" t="s">
        <v>160</v>
      </c>
      <c r="D1146" s="35">
        <v>44470</v>
      </c>
      <c r="E1146" s="32">
        <v>20813.13</v>
      </c>
    </row>
    <row r="1147" spans="1:5" ht="18" customHeight="1" x14ac:dyDescent="0.35">
      <c r="A1147" s="31" t="s">
        <v>34</v>
      </c>
      <c r="B1147" s="31" t="s">
        <v>82</v>
      </c>
      <c r="C1147" s="22" t="s">
        <v>160</v>
      </c>
      <c r="D1147" s="35">
        <v>44531</v>
      </c>
      <c r="E1147" s="32">
        <v>40485.58</v>
      </c>
    </row>
    <row r="1148" spans="1:5" ht="18" customHeight="1" x14ac:dyDescent="0.35">
      <c r="A1148" s="31" t="s">
        <v>34</v>
      </c>
      <c r="B1148" s="31" t="s">
        <v>82</v>
      </c>
      <c r="C1148" s="22" t="s">
        <v>160</v>
      </c>
      <c r="D1148" s="35">
        <v>44562</v>
      </c>
      <c r="E1148" s="32">
        <v>1805.89</v>
      </c>
    </row>
    <row r="1149" spans="1:5" ht="18" customHeight="1" x14ac:dyDescent="0.35">
      <c r="A1149" s="31" t="s">
        <v>34</v>
      </c>
      <c r="B1149" s="31" t="s">
        <v>82</v>
      </c>
      <c r="C1149" s="22" t="s">
        <v>160</v>
      </c>
      <c r="D1149" s="35">
        <v>44593</v>
      </c>
      <c r="E1149" s="32">
        <v>98442.67</v>
      </c>
    </row>
    <row r="1150" spans="1:5" ht="18" customHeight="1" x14ac:dyDescent="0.35">
      <c r="A1150" s="31" t="s">
        <v>34</v>
      </c>
      <c r="B1150" s="31" t="s">
        <v>82</v>
      </c>
      <c r="C1150" s="22" t="s">
        <v>160</v>
      </c>
      <c r="D1150" s="35">
        <v>44621</v>
      </c>
      <c r="E1150" s="32">
        <v>1932.06</v>
      </c>
    </row>
    <row r="1151" spans="1:5" ht="18" customHeight="1" x14ac:dyDescent="0.35">
      <c r="A1151" s="31" t="s">
        <v>34</v>
      </c>
      <c r="B1151" s="31" t="s">
        <v>82</v>
      </c>
      <c r="C1151" s="22" t="s">
        <v>160</v>
      </c>
      <c r="D1151" s="35">
        <v>44652</v>
      </c>
      <c r="E1151" s="32">
        <v>1647.2</v>
      </c>
    </row>
    <row r="1152" spans="1:5" ht="18" customHeight="1" x14ac:dyDescent="0.35">
      <c r="A1152" s="31" t="s">
        <v>34</v>
      </c>
      <c r="B1152" s="31" t="s">
        <v>82</v>
      </c>
      <c r="C1152" s="22" t="s">
        <v>160</v>
      </c>
      <c r="D1152" s="35">
        <v>44682</v>
      </c>
      <c r="E1152" s="32">
        <v>20768.09</v>
      </c>
    </row>
    <row r="1153" spans="1:5" ht="18" customHeight="1" x14ac:dyDescent="0.35">
      <c r="A1153" s="31" t="s">
        <v>34</v>
      </c>
      <c r="B1153" s="31" t="s">
        <v>82</v>
      </c>
      <c r="C1153" s="22" t="s">
        <v>160</v>
      </c>
      <c r="D1153" s="35">
        <v>44713</v>
      </c>
      <c r="E1153" s="32">
        <v>4063.51</v>
      </c>
    </row>
    <row r="1154" spans="1:5" ht="18" customHeight="1" x14ac:dyDescent="0.35">
      <c r="A1154" s="31" t="s">
        <v>35</v>
      </c>
      <c r="B1154" s="31" t="s">
        <v>269</v>
      </c>
      <c r="C1154" s="22" t="s">
        <v>158</v>
      </c>
      <c r="D1154" s="35">
        <v>42522</v>
      </c>
      <c r="E1154" s="32">
        <v>46989.23</v>
      </c>
    </row>
    <row r="1155" spans="1:5" ht="18" customHeight="1" x14ac:dyDescent="0.35">
      <c r="A1155" s="31" t="s">
        <v>35</v>
      </c>
      <c r="B1155" s="31" t="s">
        <v>269</v>
      </c>
      <c r="C1155" s="22" t="s">
        <v>158</v>
      </c>
      <c r="D1155" s="35">
        <v>42552</v>
      </c>
      <c r="E1155" s="32">
        <v>8746.9699999999993</v>
      </c>
    </row>
    <row r="1156" spans="1:5" ht="18" customHeight="1" x14ac:dyDescent="0.35">
      <c r="A1156" s="31" t="s">
        <v>35</v>
      </c>
      <c r="B1156" s="31" t="s">
        <v>269</v>
      </c>
      <c r="C1156" s="22" t="s">
        <v>158</v>
      </c>
      <c r="D1156" s="35">
        <v>42583</v>
      </c>
      <c r="E1156" s="32">
        <v>149471.31</v>
      </c>
    </row>
    <row r="1157" spans="1:5" ht="18" customHeight="1" x14ac:dyDescent="0.35">
      <c r="A1157" s="31" t="s">
        <v>35</v>
      </c>
      <c r="B1157" s="31" t="s">
        <v>269</v>
      </c>
      <c r="C1157" s="22" t="s">
        <v>158</v>
      </c>
      <c r="D1157" s="35">
        <v>42614</v>
      </c>
      <c r="E1157" s="32">
        <v>87597.08</v>
      </c>
    </row>
    <row r="1158" spans="1:5" ht="18" customHeight="1" x14ac:dyDescent="0.35">
      <c r="A1158" s="31" t="s">
        <v>35</v>
      </c>
      <c r="B1158" s="31" t="s">
        <v>269</v>
      </c>
      <c r="C1158" s="22" t="s">
        <v>158</v>
      </c>
      <c r="D1158" s="35">
        <v>42644</v>
      </c>
      <c r="E1158" s="32">
        <v>136202.54</v>
      </c>
    </row>
    <row r="1159" spans="1:5" ht="18" customHeight="1" x14ac:dyDescent="0.35">
      <c r="A1159" s="31" t="s">
        <v>35</v>
      </c>
      <c r="B1159" s="31" t="s">
        <v>269</v>
      </c>
      <c r="C1159" s="22" t="s">
        <v>158</v>
      </c>
      <c r="D1159" s="35">
        <v>42675</v>
      </c>
      <c r="E1159" s="32">
        <v>15136.59</v>
      </c>
    </row>
    <row r="1160" spans="1:5" ht="18" customHeight="1" x14ac:dyDescent="0.35">
      <c r="A1160" s="31" t="s">
        <v>35</v>
      </c>
      <c r="B1160" s="31" t="s">
        <v>269</v>
      </c>
      <c r="C1160" s="22" t="s">
        <v>158</v>
      </c>
      <c r="D1160" s="35">
        <v>42705</v>
      </c>
      <c r="E1160" s="32">
        <v>140390.49</v>
      </c>
    </row>
    <row r="1161" spans="1:5" ht="18" customHeight="1" x14ac:dyDescent="0.35">
      <c r="A1161" s="31" t="s">
        <v>35</v>
      </c>
      <c r="B1161" s="31" t="s">
        <v>269</v>
      </c>
      <c r="C1161" s="22" t="s">
        <v>158</v>
      </c>
      <c r="D1161" s="35">
        <v>42736</v>
      </c>
      <c r="E1161" s="32">
        <v>66690.83</v>
      </c>
    </row>
    <row r="1162" spans="1:5" ht="18" customHeight="1" x14ac:dyDescent="0.35">
      <c r="A1162" s="31" t="s">
        <v>35</v>
      </c>
      <c r="B1162" s="31" t="s">
        <v>269</v>
      </c>
      <c r="C1162" s="22" t="s">
        <v>158</v>
      </c>
      <c r="D1162" s="35">
        <v>42767</v>
      </c>
      <c r="E1162" s="32">
        <v>115147.21</v>
      </c>
    </row>
    <row r="1163" spans="1:5" ht="18" customHeight="1" x14ac:dyDescent="0.35">
      <c r="A1163" s="31" t="s">
        <v>35</v>
      </c>
      <c r="B1163" s="31" t="s">
        <v>269</v>
      </c>
      <c r="C1163" s="22" t="s">
        <v>158</v>
      </c>
      <c r="D1163" s="35">
        <v>42795</v>
      </c>
      <c r="E1163" s="32">
        <v>77418.14</v>
      </c>
    </row>
    <row r="1164" spans="1:5" ht="18" customHeight="1" x14ac:dyDescent="0.35">
      <c r="A1164" s="31" t="s">
        <v>35</v>
      </c>
      <c r="B1164" s="31" t="s">
        <v>269</v>
      </c>
      <c r="C1164" s="22" t="s">
        <v>158</v>
      </c>
      <c r="D1164" s="35">
        <v>42856</v>
      </c>
      <c r="E1164" s="32">
        <v>207553.94</v>
      </c>
    </row>
    <row r="1165" spans="1:5" ht="18" customHeight="1" x14ac:dyDescent="0.35">
      <c r="A1165" s="31" t="s">
        <v>35</v>
      </c>
      <c r="B1165" s="31" t="s">
        <v>269</v>
      </c>
      <c r="C1165" s="22" t="s">
        <v>158</v>
      </c>
      <c r="D1165" s="35">
        <v>42887</v>
      </c>
      <c r="E1165" s="32">
        <v>64801.43</v>
      </c>
    </row>
    <row r="1166" spans="1:5" ht="18" customHeight="1" x14ac:dyDescent="0.35">
      <c r="A1166" s="31" t="s">
        <v>35</v>
      </c>
      <c r="B1166" s="31" t="s">
        <v>269</v>
      </c>
      <c r="C1166" s="22" t="s">
        <v>158</v>
      </c>
      <c r="D1166" s="35">
        <v>42917</v>
      </c>
      <c r="E1166" s="32">
        <v>16408.79</v>
      </c>
    </row>
    <row r="1167" spans="1:5" ht="18" customHeight="1" x14ac:dyDescent="0.35">
      <c r="A1167" s="31" t="s">
        <v>35</v>
      </c>
      <c r="B1167" s="31" t="s">
        <v>269</v>
      </c>
      <c r="C1167" s="22" t="s">
        <v>158</v>
      </c>
      <c r="D1167" s="35">
        <v>42948</v>
      </c>
      <c r="E1167" s="32">
        <v>118218.74</v>
      </c>
    </row>
    <row r="1168" spans="1:5" ht="18" customHeight="1" x14ac:dyDescent="0.35">
      <c r="A1168" s="31" t="s">
        <v>35</v>
      </c>
      <c r="B1168" s="31" t="s">
        <v>269</v>
      </c>
      <c r="C1168" s="22" t="s">
        <v>158</v>
      </c>
      <c r="D1168" s="35">
        <v>42979</v>
      </c>
      <c r="E1168" s="32">
        <v>61870.73</v>
      </c>
    </row>
    <row r="1169" spans="1:5" ht="18" customHeight="1" x14ac:dyDescent="0.35">
      <c r="A1169" s="31" t="s">
        <v>35</v>
      </c>
      <c r="B1169" s="31" t="s">
        <v>269</v>
      </c>
      <c r="C1169" s="22" t="s">
        <v>158</v>
      </c>
      <c r="D1169" s="35">
        <v>43009</v>
      </c>
      <c r="E1169" s="32">
        <v>18209.900000000001</v>
      </c>
    </row>
    <row r="1170" spans="1:5" ht="18" customHeight="1" x14ac:dyDescent="0.35">
      <c r="A1170" s="31" t="s">
        <v>35</v>
      </c>
      <c r="B1170" s="31" t="s">
        <v>269</v>
      </c>
      <c r="C1170" s="22" t="s">
        <v>158</v>
      </c>
      <c r="D1170" s="35">
        <v>43040</v>
      </c>
      <c r="E1170" s="32">
        <v>36670.620000000003</v>
      </c>
    </row>
    <row r="1171" spans="1:5" ht="18" customHeight="1" x14ac:dyDescent="0.35">
      <c r="A1171" s="31" t="s">
        <v>35</v>
      </c>
      <c r="B1171" s="31" t="s">
        <v>269</v>
      </c>
      <c r="C1171" s="22" t="s">
        <v>158</v>
      </c>
      <c r="D1171" s="35">
        <v>43070</v>
      </c>
      <c r="E1171" s="32">
        <v>31460.81</v>
      </c>
    </row>
    <row r="1172" spans="1:5" ht="18" customHeight="1" x14ac:dyDescent="0.35">
      <c r="A1172" s="31" t="s">
        <v>35</v>
      </c>
      <c r="B1172" s="31" t="s">
        <v>269</v>
      </c>
      <c r="C1172" s="22" t="s">
        <v>158</v>
      </c>
      <c r="D1172" s="35">
        <v>43101</v>
      </c>
      <c r="E1172" s="32">
        <v>48804.61</v>
      </c>
    </row>
    <row r="1173" spans="1:5" ht="18" customHeight="1" x14ac:dyDescent="0.35">
      <c r="A1173" s="31" t="s">
        <v>35</v>
      </c>
      <c r="B1173" s="31" t="s">
        <v>269</v>
      </c>
      <c r="C1173" s="22" t="s">
        <v>158</v>
      </c>
      <c r="D1173" s="35">
        <v>43132</v>
      </c>
      <c r="E1173" s="32">
        <v>32632.21</v>
      </c>
    </row>
    <row r="1174" spans="1:5" ht="18" customHeight="1" x14ac:dyDescent="0.35">
      <c r="A1174" s="31" t="s">
        <v>35</v>
      </c>
      <c r="B1174" s="31" t="s">
        <v>269</v>
      </c>
      <c r="C1174" s="22" t="s">
        <v>158</v>
      </c>
      <c r="D1174" s="35">
        <v>43160</v>
      </c>
      <c r="E1174" s="32">
        <v>21536.59</v>
      </c>
    </row>
    <row r="1175" spans="1:5" ht="18" customHeight="1" x14ac:dyDescent="0.35">
      <c r="A1175" s="31" t="s">
        <v>35</v>
      </c>
      <c r="B1175" s="31" t="s">
        <v>269</v>
      </c>
      <c r="C1175" s="22" t="s">
        <v>158</v>
      </c>
      <c r="D1175" s="35">
        <v>43191</v>
      </c>
      <c r="E1175" s="32">
        <v>19049.560000000001</v>
      </c>
    </row>
    <row r="1176" spans="1:5" ht="18" customHeight="1" x14ac:dyDescent="0.35">
      <c r="A1176" s="31" t="s">
        <v>35</v>
      </c>
      <c r="B1176" s="31" t="s">
        <v>269</v>
      </c>
      <c r="C1176" s="22" t="s">
        <v>158</v>
      </c>
      <c r="D1176" s="35">
        <v>43221</v>
      </c>
      <c r="E1176" s="32">
        <v>16669.490000000002</v>
      </c>
    </row>
    <row r="1177" spans="1:5" ht="18" customHeight="1" x14ac:dyDescent="0.35">
      <c r="A1177" s="31" t="s">
        <v>35</v>
      </c>
      <c r="B1177" s="31" t="s">
        <v>269</v>
      </c>
      <c r="C1177" s="22" t="s">
        <v>158</v>
      </c>
      <c r="D1177" s="35">
        <v>43252</v>
      </c>
      <c r="E1177" s="32">
        <v>40264.18</v>
      </c>
    </row>
    <row r="1178" spans="1:5" ht="18" customHeight="1" x14ac:dyDescent="0.35">
      <c r="A1178" s="31" t="s">
        <v>35</v>
      </c>
      <c r="B1178" s="31" t="s">
        <v>269</v>
      </c>
      <c r="C1178" s="22" t="s">
        <v>158</v>
      </c>
      <c r="D1178" s="35">
        <v>43282</v>
      </c>
      <c r="E1178" s="32">
        <v>19810.18</v>
      </c>
    </row>
    <row r="1179" spans="1:5" ht="18" customHeight="1" x14ac:dyDescent="0.35">
      <c r="A1179" s="31" t="s">
        <v>35</v>
      </c>
      <c r="B1179" s="31" t="s">
        <v>269</v>
      </c>
      <c r="C1179" s="22" t="s">
        <v>158</v>
      </c>
      <c r="D1179" s="35">
        <v>43313</v>
      </c>
      <c r="E1179" s="32">
        <v>11606.89</v>
      </c>
    </row>
    <row r="1180" spans="1:5" ht="18" customHeight="1" x14ac:dyDescent="0.35">
      <c r="A1180" s="31" t="s">
        <v>35</v>
      </c>
      <c r="B1180" s="31" t="s">
        <v>269</v>
      </c>
      <c r="C1180" s="22" t="s">
        <v>158</v>
      </c>
      <c r="D1180" s="35">
        <v>43344</v>
      </c>
      <c r="E1180" s="32">
        <v>26228.62</v>
      </c>
    </row>
    <row r="1181" spans="1:5" ht="18" customHeight="1" x14ac:dyDescent="0.35">
      <c r="A1181" s="31" t="s">
        <v>35</v>
      </c>
      <c r="B1181" s="31" t="s">
        <v>269</v>
      </c>
      <c r="C1181" s="22" t="s">
        <v>158</v>
      </c>
      <c r="D1181" s="35">
        <v>43374</v>
      </c>
      <c r="E1181" s="32">
        <v>6783.08</v>
      </c>
    </row>
    <row r="1182" spans="1:5" ht="18" customHeight="1" x14ac:dyDescent="0.35">
      <c r="A1182" s="31" t="s">
        <v>35</v>
      </c>
      <c r="B1182" s="31" t="s">
        <v>269</v>
      </c>
      <c r="C1182" s="22" t="s">
        <v>158</v>
      </c>
      <c r="D1182" s="35">
        <v>43405</v>
      </c>
      <c r="E1182" s="32">
        <v>16166.26</v>
      </c>
    </row>
    <row r="1183" spans="1:5" ht="18" customHeight="1" x14ac:dyDescent="0.35">
      <c r="A1183" s="31" t="s">
        <v>35</v>
      </c>
      <c r="B1183" s="31" t="s">
        <v>269</v>
      </c>
      <c r="C1183" s="22" t="s">
        <v>158</v>
      </c>
      <c r="D1183" s="35">
        <v>43435</v>
      </c>
      <c r="E1183" s="32">
        <v>22259.86</v>
      </c>
    </row>
    <row r="1184" spans="1:5" ht="18" customHeight="1" x14ac:dyDescent="0.35">
      <c r="A1184" s="31" t="s">
        <v>35</v>
      </c>
      <c r="B1184" s="31" t="s">
        <v>269</v>
      </c>
      <c r="C1184" s="22" t="s">
        <v>158</v>
      </c>
      <c r="D1184" s="35">
        <v>43466</v>
      </c>
      <c r="E1184" s="32">
        <v>93708.23</v>
      </c>
    </row>
    <row r="1185" spans="1:5" ht="18" customHeight="1" x14ac:dyDescent="0.35">
      <c r="A1185" s="31" t="s">
        <v>35</v>
      </c>
      <c r="B1185" s="31" t="s">
        <v>269</v>
      </c>
      <c r="C1185" s="22" t="s">
        <v>158</v>
      </c>
      <c r="D1185" s="35">
        <v>43497</v>
      </c>
      <c r="E1185" s="32">
        <v>21738.560000000001</v>
      </c>
    </row>
    <row r="1186" spans="1:5" ht="18" customHeight="1" x14ac:dyDescent="0.35">
      <c r="A1186" s="31" t="s">
        <v>35</v>
      </c>
      <c r="B1186" s="31" t="s">
        <v>269</v>
      </c>
      <c r="C1186" s="22" t="s">
        <v>158</v>
      </c>
      <c r="D1186" s="35">
        <v>43525</v>
      </c>
      <c r="E1186" s="32">
        <v>728442.04</v>
      </c>
    </row>
    <row r="1187" spans="1:5" ht="18" customHeight="1" x14ac:dyDescent="0.35">
      <c r="A1187" s="31" t="s">
        <v>35</v>
      </c>
      <c r="B1187" s="31" t="s">
        <v>269</v>
      </c>
      <c r="C1187" s="22" t="s">
        <v>158</v>
      </c>
      <c r="D1187" s="35">
        <v>43556</v>
      </c>
      <c r="E1187" s="32">
        <v>448029.62</v>
      </c>
    </row>
    <row r="1188" spans="1:5" ht="18" customHeight="1" x14ac:dyDescent="0.35">
      <c r="A1188" s="31" t="s">
        <v>35</v>
      </c>
      <c r="B1188" s="31" t="s">
        <v>269</v>
      </c>
      <c r="C1188" s="22" t="s">
        <v>158</v>
      </c>
      <c r="D1188" s="35">
        <v>43586</v>
      </c>
      <c r="E1188" s="32">
        <v>487649.09</v>
      </c>
    </row>
    <row r="1189" spans="1:5" ht="18" customHeight="1" x14ac:dyDescent="0.35">
      <c r="A1189" s="31" t="s">
        <v>35</v>
      </c>
      <c r="B1189" s="31" t="s">
        <v>269</v>
      </c>
      <c r="C1189" s="22" t="s">
        <v>158</v>
      </c>
      <c r="D1189" s="35">
        <v>43617</v>
      </c>
      <c r="E1189" s="32">
        <v>267916.27</v>
      </c>
    </row>
    <row r="1190" spans="1:5" ht="18" customHeight="1" x14ac:dyDescent="0.35">
      <c r="A1190" s="31" t="s">
        <v>35</v>
      </c>
      <c r="B1190" s="31" t="s">
        <v>269</v>
      </c>
      <c r="C1190" s="22" t="s">
        <v>158</v>
      </c>
      <c r="D1190" s="35">
        <v>43647</v>
      </c>
      <c r="E1190" s="32">
        <v>297137.7</v>
      </c>
    </row>
    <row r="1191" spans="1:5" ht="18" customHeight="1" x14ac:dyDescent="0.35">
      <c r="A1191" s="31" t="s">
        <v>35</v>
      </c>
      <c r="B1191" s="31" t="s">
        <v>269</v>
      </c>
      <c r="C1191" s="22" t="s">
        <v>158</v>
      </c>
      <c r="D1191" s="35">
        <v>43678</v>
      </c>
      <c r="E1191" s="32">
        <v>2018251.23</v>
      </c>
    </row>
    <row r="1192" spans="1:5" ht="18" customHeight="1" x14ac:dyDescent="0.35">
      <c r="A1192" s="31" t="s">
        <v>35</v>
      </c>
      <c r="B1192" s="31" t="s">
        <v>269</v>
      </c>
      <c r="C1192" s="22" t="s">
        <v>158</v>
      </c>
      <c r="D1192" s="35">
        <v>43709</v>
      </c>
      <c r="E1192" s="32">
        <v>881148.11</v>
      </c>
    </row>
    <row r="1193" spans="1:5" ht="18" customHeight="1" x14ac:dyDescent="0.35">
      <c r="A1193" s="31" t="s">
        <v>35</v>
      </c>
      <c r="B1193" s="31" t="s">
        <v>269</v>
      </c>
      <c r="C1193" s="22" t="s">
        <v>158</v>
      </c>
      <c r="D1193" s="35">
        <v>43739</v>
      </c>
      <c r="E1193" s="32">
        <v>670784.37</v>
      </c>
    </row>
    <row r="1194" spans="1:5" ht="18" customHeight="1" x14ac:dyDescent="0.35">
      <c r="A1194" s="31" t="s">
        <v>35</v>
      </c>
      <c r="B1194" s="31" t="s">
        <v>269</v>
      </c>
      <c r="C1194" s="22" t="s">
        <v>158</v>
      </c>
      <c r="D1194" s="35">
        <v>43770</v>
      </c>
      <c r="E1194" s="32">
        <v>1795384.2</v>
      </c>
    </row>
    <row r="1195" spans="1:5" ht="18" customHeight="1" x14ac:dyDescent="0.35">
      <c r="A1195" s="31" t="s">
        <v>35</v>
      </c>
      <c r="B1195" s="31" t="s">
        <v>269</v>
      </c>
      <c r="C1195" s="22" t="s">
        <v>158</v>
      </c>
      <c r="D1195" s="35">
        <v>43800</v>
      </c>
      <c r="E1195" s="32">
        <v>1917519.85</v>
      </c>
    </row>
    <row r="1196" spans="1:5" ht="18" customHeight="1" x14ac:dyDescent="0.35">
      <c r="A1196" s="31" t="s">
        <v>35</v>
      </c>
      <c r="B1196" s="31" t="s">
        <v>269</v>
      </c>
      <c r="C1196" s="22" t="s">
        <v>158</v>
      </c>
      <c r="D1196" s="35">
        <v>43831</v>
      </c>
      <c r="E1196" s="32">
        <v>561833.86</v>
      </c>
    </row>
    <row r="1197" spans="1:5" ht="18" customHeight="1" x14ac:dyDescent="0.35">
      <c r="A1197" s="31" t="s">
        <v>35</v>
      </c>
      <c r="B1197" s="31" t="s">
        <v>269</v>
      </c>
      <c r="C1197" s="22" t="s">
        <v>158</v>
      </c>
      <c r="D1197" s="35">
        <v>43862</v>
      </c>
      <c r="E1197" s="32">
        <v>701301.59</v>
      </c>
    </row>
    <row r="1198" spans="1:5" ht="18" customHeight="1" x14ac:dyDescent="0.35">
      <c r="A1198" s="31" t="s">
        <v>35</v>
      </c>
      <c r="B1198" s="31" t="s">
        <v>269</v>
      </c>
      <c r="C1198" s="22" t="s">
        <v>158</v>
      </c>
      <c r="D1198" s="35">
        <v>43891</v>
      </c>
      <c r="E1198" s="32">
        <v>122080.2</v>
      </c>
    </row>
    <row r="1199" spans="1:5" ht="18" customHeight="1" x14ac:dyDescent="0.35">
      <c r="A1199" s="31" t="s">
        <v>35</v>
      </c>
      <c r="B1199" s="31" t="s">
        <v>269</v>
      </c>
      <c r="C1199" s="22" t="s">
        <v>158</v>
      </c>
      <c r="D1199" s="35">
        <v>43922</v>
      </c>
      <c r="E1199" s="32">
        <v>618905.51</v>
      </c>
    </row>
    <row r="1200" spans="1:5" ht="18" customHeight="1" x14ac:dyDescent="0.35">
      <c r="A1200" s="31" t="s">
        <v>35</v>
      </c>
      <c r="B1200" s="31" t="s">
        <v>269</v>
      </c>
      <c r="C1200" s="22" t="s">
        <v>158</v>
      </c>
      <c r="D1200" s="35">
        <v>43952</v>
      </c>
      <c r="E1200" s="32">
        <v>25239</v>
      </c>
    </row>
    <row r="1201" spans="1:5" ht="18" customHeight="1" x14ac:dyDescent="0.35">
      <c r="A1201" s="31" t="s">
        <v>35</v>
      </c>
      <c r="B1201" s="31" t="s">
        <v>269</v>
      </c>
      <c r="C1201" s="22" t="s">
        <v>158</v>
      </c>
      <c r="D1201" s="35">
        <v>43983</v>
      </c>
      <c r="E1201" s="32">
        <v>6885.18</v>
      </c>
    </row>
    <row r="1202" spans="1:5" ht="18" customHeight="1" x14ac:dyDescent="0.35">
      <c r="A1202" s="31" t="s">
        <v>35</v>
      </c>
      <c r="B1202" s="31" t="s">
        <v>269</v>
      </c>
      <c r="C1202" s="22" t="s">
        <v>158</v>
      </c>
      <c r="D1202" s="35">
        <v>44013</v>
      </c>
      <c r="E1202" s="32">
        <v>52369.46</v>
      </c>
    </row>
    <row r="1203" spans="1:5" ht="18" customHeight="1" x14ac:dyDescent="0.35">
      <c r="A1203" s="31" t="s">
        <v>35</v>
      </c>
      <c r="B1203" s="31" t="s">
        <v>269</v>
      </c>
      <c r="C1203" s="22" t="s">
        <v>158</v>
      </c>
      <c r="D1203" s="35">
        <v>44044</v>
      </c>
      <c r="E1203" s="32">
        <v>4710.1000000000004</v>
      </c>
    </row>
    <row r="1204" spans="1:5" ht="18" customHeight="1" x14ac:dyDescent="0.35">
      <c r="A1204" s="31" t="s">
        <v>35</v>
      </c>
      <c r="B1204" s="31" t="s">
        <v>269</v>
      </c>
      <c r="C1204" s="22" t="s">
        <v>158</v>
      </c>
      <c r="D1204" s="35">
        <v>44075</v>
      </c>
      <c r="E1204" s="32">
        <v>26344.57</v>
      </c>
    </row>
    <row r="1205" spans="1:5" ht="18" customHeight="1" x14ac:dyDescent="0.35">
      <c r="A1205" s="31" t="s">
        <v>35</v>
      </c>
      <c r="B1205" s="31" t="s">
        <v>269</v>
      </c>
      <c r="C1205" s="22" t="s">
        <v>158</v>
      </c>
      <c r="D1205" s="35">
        <v>44105</v>
      </c>
      <c r="E1205" s="32">
        <v>26254.75</v>
      </c>
    </row>
    <row r="1206" spans="1:5" ht="18" customHeight="1" x14ac:dyDescent="0.35">
      <c r="A1206" s="31" t="s">
        <v>35</v>
      </c>
      <c r="B1206" s="31" t="s">
        <v>269</v>
      </c>
      <c r="C1206" s="22" t="s">
        <v>158</v>
      </c>
      <c r="D1206" s="35">
        <v>44136</v>
      </c>
      <c r="E1206" s="32">
        <v>6377.64</v>
      </c>
    </row>
    <row r="1207" spans="1:5" ht="18" customHeight="1" x14ac:dyDescent="0.35">
      <c r="A1207" s="31" t="s">
        <v>35</v>
      </c>
      <c r="B1207" s="31" t="s">
        <v>269</v>
      </c>
      <c r="C1207" s="22" t="s">
        <v>158</v>
      </c>
      <c r="D1207" s="35">
        <v>44166</v>
      </c>
      <c r="E1207" s="32">
        <v>84370.92</v>
      </c>
    </row>
    <row r="1208" spans="1:5" ht="18" customHeight="1" x14ac:dyDescent="0.35">
      <c r="A1208" s="31" t="s">
        <v>35</v>
      </c>
      <c r="B1208" s="31" t="s">
        <v>269</v>
      </c>
      <c r="C1208" s="22" t="s">
        <v>158</v>
      </c>
      <c r="D1208" s="35">
        <v>44197</v>
      </c>
      <c r="E1208" s="32">
        <v>255400.74</v>
      </c>
    </row>
    <row r="1209" spans="1:5" ht="18" customHeight="1" x14ac:dyDescent="0.35">
      <c r="A1209" s="31" t="s">
        <v>35</v>
      </c>
      <c r="B1209" s="31" t="s">
        <v>269</v>
      </c>
      <c r="C1209" s="22" t="s">
        <v>158</v>
      </c>
      <c r="D1209" s="35">
        <v>44228</v>
      </c>
      <c r="E1209" s="32">
        <v>174619.54</v>
      </c>
    </row>
    <row r="1210" spans="1:5" ht="18" customHeight="1" x14ac:dyDescent="0.35">
      <c r="A1210" s="31" t="s">
        <v>35</v>
      </c>
      <c r="B1210" s="31" t="s">
        <v>269</v>
      </c>
      <c r="C1210" s="22" t="s">
        <v>158</v>
      </c>
      <c r="D1210" s="35">
        <v>44256</v>
      </c>
      <c r="E1210" s="32">
        <v>66237.600000000006</v>
      </c>
    </row>
    <row r="1211" spans="1:5" ht="18" customHeight="1" x14ac:dyDescent="0.35">
      <c r="A1211" s="31" t="s">
        <v>35</v>
      </c>
      <c r="B1211" s="31" t="s">
        <v>269</v>
      </c>
      <c r="C1211" s="22" t="s">
        <v>158</v>
      </c>
      <c r="D1211" s="35">
        <v>44287</v>
      </c>
      <c r="E1211" s="32">
        <v>11696.1</v>
      </c>
    </row>
    <row r="1212" spans="1:5" ht="18" customHeight="1" x14ac:dyDescent="0.35">
      <c r="A1212" s="31" t="s">
        <v>35</v>
      </c>
      <c r="B1212" s="31" t="s">
        <v>269</v>
      </c>
      <c r="C1212" s="22" t="s">
        <v>158</v>
      </c>
      <c r="D1212" s="35">
        <v>44317</v>
      </c>
      <c r="E1212" s="32">
        <v>6600.82</v>
      </c>
    </row>
    <row r="1213" spans="1:5" ht="18" customHeight="1" x14ac:dyDescent="0.35">
      <c r="A1213" s="31" t="s">
        <v>35</v>
      </c>
      <c r="B1213" s="31" t="s">
        <v>269</v>
      </c>
      <c r="C1213" s="22" t="s">
        <v>158</v>
      </c>
      <c r="D1213" s="35">
        <v>44409</v>
      </c>
      <c r="E1213" s="32">
        <v>16125.14</v>
      </c>
    </row>
    <row r="1214" spans="1:5" ht="18" customHeight="1" x14ac:dyDescent="0.35">
      <c r="A1214" s="31" t="s">
        <v>35</v>
      </c>
      <c r="B1214" s="31" t="s">
        <v>269</v>
      </c>
      <c r="C1214" s="22" t="s">
        <v>158</v>
      </c>
      <c r="D1214" s="35">
        <v>44440</v>
      </c>
      <c r="E1214" s="32">
        <v>36531.730000000003</v>
      </c>
    </row>
    <row r="1215" spans="1:5" ht="18" customHeight="1" x14ac:dyDescent="0.35">
      <c r="A1215" s="31" t="s">
        <v>35</v>
      </c>
      <c r="B1215" s="31" t="s">
        <v>269</v>
      </c>
      <c r="C1215" s="22" t="s">
        <v>158</v>
      </c>
      <c r="D1215" s="35">
        <v>44470</v>
      </c>
      <c r="E1215" s="32">
        <v>19962.82</v>
      </c>
    </row>
    <row r="1216" spans="1:5" ht="18" customHeight="1" x14ac:dyDescent="0.35">
      <c r="A1216" s="31" t="s">
        <v>35</v>
      </c>
      <c r="B1216" s="31" t="s">
        <v>269</v>
      </c>
      <c r="C1216" s="22" t="s">
        <v>158</v>
      </c>
      <c r="D1216" s="35">
        <v>44501</v>
      </c>
      <c r="E1216" s="32">
        <v>121495.35</v>
      </c>
    </row>
    <row r="1217" spans="1:5" ht="18" customHeight="1" x14ac:dyDescent="0.35">
      <c r="A1217" s="31" t="s">
        <v>35</v>
      </c>
      <c r="B1217" s="31" t="s">
        <v>269</v>
      </c>
      <c r="C1217" s="22" t="s">
        <v>158</v>
      </c>
      <c r="D1217" s="35">
        <v>44531</v>
      </c>
      <c r="E1217" s="32">
        <v>132301.75</v>
      </c>
    </row>
    <row r="1218" spans="1:5" ht="18" customHeight="1" x14ac:dyDescent="0.35">
      <c r="A1218" s="31" t="s">
        <v>35</v>
      </c>
      <c r="B1218" s="31" t="s">
        <v>269</v>
      </c>
      <c r="C1218" s="22" t="s">
        <v>158</v>
      </c>
      <c r="D1218" s="35">
        <v>44562</v>
      </c>
      <c r="E1218" s="32">
        <v>144195.60999999999</v>
      </c>
    </row>
    <row r="1219" spans="1:5" ht="18" customHeight="1" x14ac:dyDescent="0.35">
      <c r="A1219" s="31" t="s">
        <v>35</v>
      </c>
      <c r="B1219" s="31" t="s">
        <v>269</v>
      </c>
      <c r="C1219" s="22" t="s">
        <v>158</v>
      </c>
      <c r="D1219" s="35">
        <v>44593</v>
      </c>
      <c r="E1219" s="32">
        <v>73918.080000000002</v>
      </c>
    </row>
    <row r="1220" spans="1:5" ht="18" customHeight="1" x14ac:dyDescent="0.35">
      <c r="A1220" s="31" t="s">
        <v>35</v>
      </c>
      <c r="B1220" s="31" t="s">
        <v>269</v>
      </c>
      <c r="C1220" s="22" t="s">
        <v>158</v>
      </c>
      <c r="D1220" s="35">
        <v>44621</v>
      </c>
      <c r="E1220" s="32">
        <v>59500.59</v>
      </c>
    </row>
    <row r="1221" spans="1:5" ht="18" customHeight="1" x14ac:dyDescent="0.35">
      <c r="A1221" s="31" t="s">
        <v>35</v>
      </c>
      <c r="B1221" s="31" t="s">
        <v>269</v>
      </c>
      <c r="C1221" s="22" t="s">
        <v>158</v>
      </c>
      <c r="D1221" s="35">
        <v>44652</v>
      </c>
      <c r="E1221" s="32">
        <v>64894.86</v>
      </c>
    </row>
    <row r="1222" spans="1:5" ht="18" customHeight="1" x14ac:dyDescent="0.35">
      <c r="A1222" s="31" t="s">
        <v>35</v>
      </c>
      <c r="B1222" s="31" t="s">
        <v>269</v>
      </c>
      <c r="C1222" s="22" t="s">
        <v>158</v>
      </c>
      <c r="D1222" s="35">
        <v>44682</v>
      </c>
      <c r="E1222" s="32">
        <v>87604.41</v>
      </c>
    </row>
    <row r="1223" spans="1:5" ht="18" customHeight="1" x14ac:dyDescent="0.35">
      <c r="A1223" s="31" t="s">
        <v>35</v>
      </c>
      <c r="B1223" s="31" t="s">
        <v>269</v>
      </c>
      <c r="C1223" s="22" t="s">
        <v>158</v>
      </c>
      <c r="D1223" s="35">
        <v>44713</v>
      </c>
      <c r="E1223" s="32">
        <v>127965.97</v>
      </c>
    </row>
    <row r="1224" spans="1:5" ht="18" customHeight="1" x14ac:dyDescent="0.35">
      <c r="A1224" s="31" t="s">
        <v>35</v>
      </c>
      <c r="B1224" s="31" t="s">
        <v>269</v>
      </c>
      <c r="C1224" s="22" t="s">
        <v>158</v>
      </c>
      <c r="D1224" s="35">
        <v>44927</v>
      </c>
      <c r="E1224" s="32">
        <v>74274.399999999994</v>
      </c>
    </row>
    <row r="1225" spans="1:5" ht="18" customHeight="1" x14ac:dyDescent="0.35">
      <c r="A1225" s="31" t="s">
        <v>14</v>
      </c>
      <c r="B1225" s="31" t="s">
        <v>75</v>
      </c>
      <c r="C1225" s="22" t="s">
        <v>158</v>
      </c>
      <c r="D1225" s="35">
        <v>42583</v>
      </c>
      <c r="E1225" s="32">
        <v>29120.34</v>
      </c>
    </row>
    <row r="1226" spans="1:5" ht="18" customHeight="1" x14ac:dyDescent="0.35">
      <c r="A1226" s="31" t="s">
        <v>14</v>
      </c>
      <c r="B1226" s="31" t="s">
        <v>75</v>
      </c>
      <c r="C1226" s="22" t="s">
        <v>158</v>
      </c>
      <c r="D1226" s="35">
        <v>42614</v>
      </c>
      <c r="E1226" s="32">
        <v>213.67</v>
      </c>
    </row>
    <row r="1227" spans="1:5" ht="18" customHeight="1" x14ac:dyDescent="0.35">
      <c r="A1227" s="31" t="s">
        <v>14</v>
      </c>
      <c r="B1227" s="31" t="s">
        <v>75</v>
      </c>
      <c r="C1227" s="22" t="s">
        <v>158</v>
      </c>
      <c r="D1227" s="35">
        <v>42644</v>
      </c>
      <c r="E1227" s="32">
        <v>4395.22</v>
      </c>
    </row>
    <row r="1228" spans="1:5" ht="18" customHeight="1" x14ac:dyDescent="0.35">
      <c r="A1228" s="31" t="s">
        <v>14</v>
      </c>
      <c r="B1228" s="31" t="s">
        <v>75</v>
      </c>
      <c r="C1228" s="22" t="s">
        <v>158</v>
      </c>
      <c r="D1228" s="35">
        <v>42675</v>
      </c>
      <c r="E1228" s="32">
        <v>26369.33</v>
      </c>
    </row>
    <row r="1229" spans="1:5" ht="18" customHeight="1" x14ac:dyDescent="0.35">
      <c r="A1229" s="31" t="s">
        <v>14</v>
      </c>
      <c r="B1229" s="31" t="s">
        <v>75</v>
      </c>
      <c r="C1229" s="22" t="s">
        <v>158</v>
      </c>
      <c r="D1229" s="35">
        <v>42705</v>
      </c>
      <c r="E1229" s="32">
        <v>100496.54</v>
      </c>
    </row>
    <row r="1230" spans="1:5" ht="18" customHeight="1" x14ac:dyDescent="0.35">
      <c r="A1230" s="31" t="s">
        <v>14</v>
      </c>
      <c r="B1230" s="31" t="s">
        <v>75</v>
      </c>
      <c r="C1230" s="22" t="s">
        <v>158</v>
      </c>
      <c r="D1230" s="35">
        <v>42736</v>
      </c>
      <c r="E1230" s="32">
        <v>2050.42</v>
      </c>
    </row>
    <row r="1231" spans="1:5" ht="18" customHeight="1" x14ac:dyDescent="0.35">
      <c r="A1231" s="31" t="s">
        <v>14</v>
      </c>
      <c r="B1231" s="31" t="s">
        <v>75</v>
      </c>
      <c r="C1231" s="22" t="s">
        <v>158</v>
      </c>
      <c r="D1231" s="35">
        <v>42767</v>
      </c>
      <c r="E1231" s="32">
        <v>5083.0200000000004</v>
      </c>
    </row>
    <row r="1232" spans="1:5" ht="18" customHeight="1" x14ac:dyDescent="0.35">
      <c r="A1232" s="31" t="s">
        <v>14</v>
      </c>
      <c r="B1232" s="31" t="s">
        <v>75</v>
      </c>
      <c r="C1232" s="22" t="s">
        <v>158</v>
      </c>
      <c r="D1232" s="35">
        <v>42795</v>
      </c>
      <c r="E1232" s="32">
        <v>88270.38</v>
      </c>
    </row>
    <row r="1233" spans="1:5" ht="18" customHeight="1" x14ac:dyDescent="0.35">
      <c r="A1233" s="31" t="s">
        <v>14</v>
      </c>
      <c r="B1233" s="31" t="s">
        <v>75</v>
      </c>
      <c r="C1233" s="22" t="s">
        <v>158</v>
      </c>
      <c r="D1233" s="35">
        <v>42826</v>
      </c>
      <c r="E1233" s="32">
        <v>63718.02</v>
      </c>
    </row>
    <row r="1234" spans="1:5" ht="18" customHeight="1" x14ac:dyDescent="0.35">
      <c r="A1234" s="31" t="s">
        <v>14</v>
      </c>
      <c r="B1234" s="31" t="s">
        <v>75</v>
      </c>
      <c r="C1234" s="22" t="s">
        <v>158</v>
      </c>
      <c r="D1234" s="35">
        <v>42856</v>
      </c>
      <c r="E1234" s="32">
        <v>74227.8</v>
      </c>
    </row>
    <row r="1235" spans="1:5" ht="18" customHeight="1" x14ac:dyDescent="0.35">
      <c r="A1235" s="31" t="s">
        <v>14</v>
      </c>
      <c r="B1235" s="31" t="s">
        <v>75</v>
      </c>
      <c r="C1235" s="22" t="s">
        <v>158</v>
      </c>
      <c r="D1235" s="35">
        <v>42887</v>
      </c>
      <c r="E1235" s="32">
        <v>7631.36</v>
      </c>
    </row>
    <row r="1236" spans="1:5" ht="18" customHeight="1" x14ac:dyDescent="0.35">
      <c r="A1236" s="31" t="s">
        <v>14</v>
      </c>
      <c r="B1236" s="31" t="s">
        <v>75</v>
      </c>
      <c r="C1236" s="22" t="s">
        <v>158</v>
      </c>
      <c r="D1236" s="35">
        <v>42917</v>
      </c>
      <c r="E1236" s="32">
        <v>9732.81</v>
      </c>
    </row>
    <row r="1237" spans="1:5" ht="18" customHeight="1" x14ac:dyDescent="0.35">
      <c r="A1237" s="31" t="s">
        <v>14</v>
      </c>
      <c r="B1237" s="31" t="s">
        <v>75</v>
      </c>
      <c r="C1237" s="22" t="s">
        <v>158</v>
      </c>
      <c r="D1237" s="35">
        <v>42948</v>
      </c>
      <c r="E1237" s="32">
        <v>22795.439999999999</v>
      </c>
    </row>
    <row r="1238" spans="1:5" ht="18" customHeight="1" x14ac:dyDescent="0.35">
      <c r="A1238" s="31" t="s">
        <v>14</v>
      </c>
      <c r="B1238" s="31" t="s">
        <v>75</v>
      </c>
      <c r="C1238" s="22" t="s">
        <v>158</v>
      </c>
      <c r="D1238" s="35">
        <v>43040</v>
      </c>
      <c r="E1238" s="32">
        <v>359187.23</v>
      </c>
    </row>
    <row r="1239" spans="1:5" ht="18" customHeight="1" x14ac:dyDescent="0.35">
      <c r="A1239" s="31" t="s">
        <v>14</v>
      </c>
      <c r="B1239" s="31" t="s">
        <v>75</v>
      </c>
      <c r="C1239" s="22" t="s">
        <v>158</v>
      </c>
      <c r="D1239" s="35">
        <v>43070</v>
      </c>
      <c r="E1239" s="32">
        <v>66490.3</v>
      </c>
    </row>
    <row r="1240" spans="1:5" ht="18" customHeight="1" x14ac:dyDescent="0.35">
      <c r="A1240" s="31" t="s">
        <v>14</v>
      </c>
      <c r="B1240" s="31" t="s">
        <v>75</v>
      </c>
      <c r="C1240" s="22" t="s">
        <v>158</v>
      </c>
      <c r="D1240" s="35">
        <v>43101</v>
      </c>
      <c r="E1240" s="32">
        <v>48314.14</v>
      </c>
    </row>
    <row r="1241" spans="1:5" ht="18" customHeight="1" x14ac:dyDescent="0.35">
      <c r="A1241" s="31" t="s">
        <v>14</v>
      </c>
      <c r="B1241" s="31" t="s">
        <v>75</v>
      </c>
      <c r="C1241" s="22" t="s">
        <v>158</v>
      </c>
      <c r="D1241" s="35">
        <v>43132</v>
      </c>
      <c r="E1241" s="32">
        <v>49591.54</v>
      </c>
    </row>
    <row r="1242" spans="1:5" ht="18" customHeight="1" x14ac:dyDescent="0.35">
      <c r="A1242" s="31" t="s">
        <v>14</v>
      </c>
      <c r="B1242" s="31" t="s">
        <v>75</v>
      </c>
      <c r="C1242" s="22" t="s">
        <v>158</v>
      </c>
      <c r="D1242" s="35">
        <v>43160</v>
      </c>
      <c r="E1242" s="32">
        <v>32769.31</v>
      </c>
    </row>
    <row r="1243" spans="1:5" ht="18" customHeight="1" x14ac:dyDescent="0.35">
      <c r="A1243" s="31" t="s">
        <v>14</v>
      </c>
      <c r="B1243" s="31" t="s">
        <v>75</v>
      </c>
      <c r="C1243" s="22" t="s">
        <v>158</v>
      </c>
      <c r="D1243" s="35">
        <v>43191</v>
      </c>
      <c r="E1243" s="32">
        <v>148131.54999999999</v>
      </c>
    </row>
    <row r="1244" spans="1:5" ht="18" customHeight="1" x14ac:dyDescent="0.35">
      <c r="A1244" s="31" t="s">
        <v>14</v>
      </c>
      <c r="B1244" s="31" t="s">
        <v>75</v>
      </c>
      <c r="C1244" s="22" t="s">
        <v>158</v>
      </c>
      <c r="D1244" s="35">
        <v>43221</v>
      </c>
      <c r="E1244" s="32">
        <v>116842.71</v>
      </c>
    </row>
    <row r="1245" spans="1:5" ht="18" customHeight="1" x14ac:dyDescent="0.35">
      <c r="A1245" s="31" t="s">
        <v>14</v>
      </c>
      <c r="B1245" s="31" t="s">
        <v>75</v>
      </c>
      <c r="C1245" s="22" t="s">
        <v>158</v>
      </c>
      <c r="D1245" s="35">
        <v>43252</v>
      </c>
      <c r="E1245" s="32">
        <v>305303.93</v>
      </c>
    </row>
    <row r="1246" spans="1:5" ht="18" customHeight="1" x14ac:dyDescent="0.35">
      <c r="A1246" s="31" t="s">
        <v>14</v>
      </c>
      <c r="B1246" s="31" t="s">
        <v>75</v>
      </c>
      <c r="C1246" s="22" t="s">
        <v>158</v>
      </c>
      <c r="D1246" s="35">
        <v>43282</v>
      </c>
      <c r="E1246" s="32">
        <v>98026.84</v>
      </c>
    </row>
    <row r="1247" spans="1:5" ht="18" customHeight="1" x14ac:dyDescent="0.35">
      <c r="A1247" s="31" t="s">
        <v>14</v>
      </c>
      <c r="B1247" s="31" t="s">
        <v>75</v>
      </c>
      <c r="C1247" s="22" t="s">
        <v>158</v>
      </c>
      <c r="D1247" s="35">
        <v>43313</v>
      </c>
      <c r="E1247" s="32">
        <v>523038.03</v>
      </c>
    </row>
    <row r="1248" spans="1:5" ht="18" customHeight="1" x14ac:dyDescent="0.35">
      <c r="A1248" s="31" t="s">
        <v>14</v>
      </c>
      <c r="B1248" s="31" t="s">
        <v>75</v>
      </c>
      <c r="C1248" s="22" t="s">
        <v>158</v>
      </c>
      <c r="D1248" s="35">
        <v>43344</v>
      </c>
      <c r="E1248" s="32">
        <v>484977.16</v>
      </c>
    </row>
    <row r="1249" spans="1:5" ht="18" customHeight="1" x14ac:dyDescent="0.35">
      <c r="A1249" s="31" t="s">
        <v>14</v>
      </c>
      <c r="B1249" s="31" t="s">
        <v>75</v>
      </c>
      <c r="C1249" s="22" t="s">
        <v>158</v>
      </c>
      <c r="D1249" s="35">
        <v>43374</v>
      </c>
      <c r="E1249" s="32">
        <v>388201.41</v>
      </c>
    </row>
    <row r="1250" spans="1:5" ht="18" customHeight="1" x14ac:dyDescent="0.35">
      <c r="A1250" s="31" t="s">
        <v>14</v>
      </c>
      <c r="B1250" s="31" t="s">
        <v>75</v>
      </c>
      <c r="C1250" s="22" t="s">
        <v>158</v>
      </c>
      <c r="D1250" s="35">
        <v>43405</v>
      </c>
      <c r="E1250" s="32">
        <v>66677.429999999993</v>
      </c>
    </row>
    <row r="1251" spans="1:5" ht="18" customHeight="1" x14ac:dyDescent="0.35">
      <c r="A1251" s="31" t="s">
        <v>14</v>
      </c>
      <c r="B1251" s="31" t="s">
        <v>75</v>
      </c>
      <c r="C1251" s="22" t="s">
        <v>158</v>
      </c>
      <c r="D1251" s="35">
        <v>43435</v>
      </c>
      <c r="E1251" s="32">
        <v>330267.7</v>
      </c>
    </row>
    <row r="1252" spans="1:5" ht="18" customHeight="1" x14ac:dyDescent="0.35">
      <c r="A1252" s="31" t="s">
        <v>14</v>
      </c>
      <c r="B1252" s="31" t="s">
        <v>75</v>
      </c>
      <c r="C1252" s="22" t="s">
        <v>158</v>
      </c>
      <c r="D1252" s="35">
        <v>43466</v>
      </c>
      <c r="E1252" s="32">
        <v>81115.73</v>
      </c>
    </row>
    <row r="1253" spans="1:5" ht="18" customHeight="1" x14ac:dyDescent="0.35">
      <c r="A1253" s="31" t="s">
        <v>14</v>
      </c>
      <c r="B1253" s="31" t="s">
        <v>75</v>
      </c>
      <c r="C1253" s="22" t="s">
        <v>158</v>
      </c>
      <c r="D1253" s="35">
        <v>43497</v>
      </c>
      <c r="E1253" s="32">
        <v>301878.07</v>
      </c>
    </row>
    <row r="1254" spans="1:5" ht="18" customHeight="1" x14ac:dyDescent="0.35">
      <c r="A1254" s="31" t="s">
        <v>14</v>
      </c>
      <c r="B1254" s="31" t="s">
        <v>75</v>
      </c>
      <c r="C1254" s="22" t="s">
        <v>158</v>
      </c>
      <c r="D1254" s="35">
        <v>43525</v>
      </c>
      <c r="E1254" s="32">
        <v>264928.73</v>
      </c>
    </row>
    <row r="1255" spans="1:5" ht="18" customHeight="1" x14ac:dyDescent="0.35">
      <c r="A1255" s="31" t="s">
        <v>14</v>
      </c>
      <c r="B1255" s="31" t="s">
        <v>75</v>
      </c>
      <c r="C1255" s="22" t="s">
        <v>158</v>
      </c>
      <c r="D1255" s="35">
        <v>43556</v>
      </c>
      <c r="E1255" s="32">
        <v>134148.53</v>
      </c>
    </row>
    <row r="1256" spans="1:5" ht="18" customHeight="1" x14ac:dyDescent="0.35">
      <c r="A1256" s="31" t="s">
        <v>14</v>
      </c>
      <c r="B1256" s="31" t="s">
        <v>75</v>
      </c>
      <c r="C1256" s="22" t="s">
        <v>158</v>
      </c>
      <c r="D1256" s="35">
        <v>43586</v>
      </c>
      <c r="E1256" s="32">
        <v>476978.33</v>
      </c>
    </row>
    <row r="1257" spans="1:5" ht="18" customHeight="1" x14ac:dyDescent="0.35">
      <c r="A1257" s="31" t="s">
        <v>14</v>
      </c>
      <c r="B1257" s="31" t="s">
        <v>75</v>
      </c>
      <c r="C1257" s="22" t="s">
        <v>158</v>
      </c>
      <c r="D1257" s="35">
        <v>43617</v>
      </c>
      <c r="E1257" s="32">
        <v>273881.68</v>
      </c>
    </row>
    <row r="1258" spans="1:5" ht="18" customHeight="1" x14ac:dyDescent="0.35">
      <c r="A1258" s="31" t="s">
        <v>14</v>
      </c>
      <c r="B1258" s="31" t="s">
        <v>75</v>
      </c>
      <c r="C1258" s="22" t="s">
        <v>158</v>
      </c>
      <c r="D1258" s="35">
        <v>43647</v>
      </c>
      <c r="E1258" s="32">
        <v>167807.42</v>
      </c>
    </row>
    <row r="1259" spans="1:5" ht="18" customHeight="1" x14ac:dyDescent="0.35">
      <c r="A1259" s="31" t="s">
        <v>14</v>
      </c>
      <c r="B1259" s="31" t="s">
        <v>75</v>
      </c>
      <c r="C1259" s="22" t="s">
        <v>158</v>
      </c>
      <c r="D1259" s="35">
        <v>43678</v>
      </c>
      <c r="E1259" s="32">
        <v>385368.33</v>
      </c>
    </row>
    <row r="1260" spans="1:5" ht="18" customHeight="1" x14ac:dyDescent="0.35">
      <c r="A1260" s="31" t="s">
        <v>14</v>
      </c>
      <c r="B1260" s="31" t="s">
        <v>75</v>
      </c>
      <c r="C1260" s="22" t="s">
        <v>158</v>
      </c>
      <c r="D1260" s="35">
        <v>43709</v>
      </c>
      <c r="E1260" s="32">
        <v>748645.77</v>
      </c>
    </row>
    <row r="1261" spans="1:5" ht="18" customHeight="1" x14ac:dyDescent="0.35">
      <c r="A1261" s="31" t="s">
        <v>14</v>
      </c>
      <c r="B1261" s="31" t="s">
        <v>75</v>
      </c>
      <c r="C1261" s="22" t="s">
        <v>158</v>
      </c>
      <c r="D1261" s="35">
        <v>43739</v>
      </c>
      <c r="E1261" s="32">
        <v>253027.08</v>
      </c>
    </row>
    <row r="1262" spans="1:5" ht="18" customHeight="1" x14ac:dyDescent="0.35">
      <c r="A1262" s="31" t="s">
        <v>14</v>
      </c>
      <c r="B1262" s="31" t="s">
        <v>75</v>
      </c>
      <c r="C1262" s="22" t="s">
        <v>158</v>
      </c>
      <c r="D1262" s="35">
        <v>43770</v>
      </c>
      <c r="E1262" s="32">
        <v>464863.12</v>
      </c>
    </row>
    <row r="1263" spans="1:5" ht="18" customHeight="1" x14ac:dyDescent="0.35">
      <c r="A1263" s="31" t="s">
        <v>14</v>
      </c>
      <c r="B1263" s="31" t="s">
        <v>75</v>
      </c>
      <c r="C1263" s="22" t="s">
        <v>158</v>
      </c>
      <c r="D1263" s="35">
        <v>43800</v>
      </c>
      <c r="E1263" s="32">
        <v>341462.95</v>
      </c>
    </row>
    <row r="1264" spans="1:5" ht="18" customHeight="1" x14ac:dyDescent="0.35">
      <c r="A1264" s="31" t="s">
        <v>14</v>
      </c>
      <c r="B1264" s="31" t="s">
        <v>75</v>
      </c>
      <c r="C1264" s="22" t="s">
        <v>158</v>
      </c>
      <c r="D1264" s="35">
        <v>43831</v>
      </c>
      <c r="E1264" s="32">
        <v>244164.77</v>
      </c>
    </row>
    <row r="1265" spans="1:5" ht="18" customHeight="1" x14ac:dyDescent="0.35">
      <c r="A1265" s="31" t="s">
        <v>14</v>
      </c>
      <c r="B1265" s="31" t="s">
        <v>75</v>
      </c>
      <c r="C1265" s="22" t="s">
        <v>158</v>
      </c>
      <c r="D1265" s="35">
        <v>43862</v>
      </c>
      <c r="E1265" s="32">
        <v>1131794.1599999999</v>
      </c>
    </row>
    <row r="1266" spans="1:5" ht="18" customHeight="1" x14ac:dyDescent="0.35">
      <c r="A1266" s="31" t="s">
        <v>14</v>
      </c>
      <c r="B1266" s="31" t="s">
        <v>75</v>
      </c>
      <c r="C1266" s="22" t="s">
        <v>158</v>
      </c>
      <c r="D1266" s="35">
        <v>43891</v>
      </c>
      <c r="E1266" s="32">
        <v>111823.67</v>
      </c>
    </row>
    <row r="1267" spans="1:5" ht="18" customHeight="1" x14ac:dyDescent="0.35">
      <c r="A1267" s="31" t="s">
        <v>14</v>
      </c>
      <c r="B1267" s="31" t="s">
        <v>75</v>
      </c>
      <c r="C1267" s="22" t="s">
        <v>158</v>
      </c>
      <c r="D1267" s="35">
        <v>43922</v>
      </c>
      <c r="E1267" s="32">
        <v>688169.92</v>
      </c>
    </row>
    <row r="1268" spans="1:5" ht="18" customHeight="1" x14ac:dyDescent="0.35">
      <c r="A1268" s="31" t="s">
        <v>14</v>
      </c>
      <c r="B1268" s="31" t="s">
        <v>75</v>
      </c>
      <c r="C1268" s="22" t="s">
        <v>158</v>
      </c>
      <c r="D1268" s="35">
        <v>43952</v>
      </c>
      <c r="E1268" s="32">
        <v>139261.35999999999</v>
      </c>
    </row>
    <row r="1269" spans="1:5" ht="18" customHeight="1" x14ac:dyDescent="0.35">
      <c r="A1269" s="31" t="s">
        <v>14</v>
      </c>
      <c r="B1269" s="31" t="s">
        <v>75</v>
      </c>
      <c r="C1269" s="22" t="s">
        <v>158</v>
      </c>
      <c r="D1269" s="35">
        <v>43983</v>
      </c>
      <c r="E1269" s="32">
        <v>237152.26</v>
      </c>
    </row>
    <row r="1270" spans="1:5" ht="18" customHeight="1" x14ac:dyDescent="0.35">
      <c r="A1270" s="31" t="s">
        <v>14</v>
      </c>
      <c r="B1270" s="31" t="s">
        <v>75</v>
      </c>
      <c r="C1270" s="22" t="s">
        <v>158</v>
      </c>
      <c r="D1270" s="35">
        <v>44013</v>
      </c>
      <c r="E1270" s="32">
        <v>353394.8</v>
      </c>
    </row>
    <row r="1271" spans="1:5" ht="18" customHeight="1" x14ac:dyDescent="0.35">
      <c r="A1271" s="31" t="s">
        <v>15</v>
      </c>
      <c r="B1271" s="31" t="s">
        <v>76</v>
      </c>
      <c r="C1271" s="22" t="s">
        <v>158</v>
      </c>
      <c r="D1271" s="35">
        <v>42767</v>
      </c>
      <c r="E1271" s="32">
        <v>25239.03</v>
      </c>
    </row>
    <row r="1272" spans="1:5" ht="18" customHeight="1" x14ac:dyDescent="0.35">
      <c r="A1272" s="31" t="s">
        <v>15</v>
      </c>
      <c r="B1272" s="31" t="s">
        <v>76</v>
      </c>
      <c r="C1272" s="22" t="s">
        <v>158</v>
      </c>
      <c r="D1272" s="35">
        <v>42795</v>
      </c>
      <c r="E1272" s="32">
        <v>2405.8200000000002</v>
      </c>
    </row>
    <row r="1273" spans="1:5" ht="18" customHeight="1" x14ac:dyDescent="0.35">
      <c r="A1273" s="31" t="s">
        <v>15</v>
      </c>
      <c r="B1273" s="31" t="s">
        <v>76</v>
      </c>
      <c r="C1273" s="22" t="s">
        <v>158</v>
      </c>
      <c r="D1273" s="35">
        <v>42856</v>
      </c>
      <c r="E1273" s="32">
        <v>124137.9</v>
      </c>
    </row>
    <row r="1274" spans="1:5" ht="18" customHeight="1" x14ac:dyDescent="0.35">
      <c r="A1274" s="31" t="s">
        <v>15</v>
      </c>
      <c r="B1274" s="31" t="s">
        <v>76</v>
      </c>
      <c r="C1274" s="22" t="s">
        <v>158</v>
      </c>
      <c r="D1274" s="35">
        <v>42887</v>
      </c>
      <c r="E1274" s="32">
        <v>26209.62</v>
      </c>
    </row>
    <row r="1275" spans="1:5" ht="18" customHeight="1" x14ac:dyDescent="0.35">
      <c r="A1275" s="31" t="s">
        <v>15</v>
      </c>
      <c r="B1275" s="31" t="s">
        <v>76</v>
      </c>
      <c r="C1275" s="22" t="s">
        <v>158</v>
      </c>
      <c r="D1275" s="35">
        <v>42917</v>
      </c>
      <c r="E1275" s="32">
        <v>62818.3</v>
      </c>
    </row>
    <row r="1276" spans="1:5" ht="18" customHeight="1" x14ac:dyDescent="0.35">
      <c r="A1276" s="31" t="s">
        <v>15</v>
      </c>
      <c r="B1276" s="31" t="s">
        <v>76</v>
      </c>
      <c r="C1276" s="22" t="s">
        <v>158</v>
      </c>
      <c r="D1276" s="35">
        <v>42948</v>
      </c>
      <c r="E1276" s="32">
        <v>81044.990000000005</v>
      </c>
    </row>
    <row r="1277" spans="1:5" ht="18" customHeight="1" x14ac:dyDescent="0.35">
      <c r="A1277" s="31" t="s">
        <v>15</v>
      </c>
      <c r="B1277" s="31" t="s">
        <v>76</v>
      </c>
      <c r="C1277" s="22" t="s">
        <v>158</v>
      </c>
      <c r="D1277" s="35">
        <v>42979</v>
      </c>
      <c r="E1277" s="32">
        <v>58957.77</v>
      </c>
    </row>
    <row r="1278" spans="1:5" ht="18" customHeight="1" x14ac:dyDescent="0.35">
      <c r="A1278" s="31" t="s">
        <v>15</v>
      </c>
      <c r="B1278" s="31" t="s">
        <v>76</v>
      </c>
      <c r="C1278" s="22" t="s">
        <v>158</v>
      </c>
      <c r="D1278" s="35">
        <v>43009</v>
      </c>
      <c r="E1278" s="32">
        <v>33408.639999999999</v>
      </c>
    </row>
    <row r="1279" spans="1:5" ht="18" customHeight="1" x14ac:dyDescent="0.35">
      <c r="A1279" s="31" t="s">
        <v>15</v>
      </c>
      <c r="B1279" s="31" t="s">
        <v>76</v>
      </c>
      <c r="C1279" s="22" t="s">
        <v>158</v>
      </c>
      <c r="D1279" s="35">
        <v>43040</v>
      </c>
      <c r="E1279" s="32">
        <v>29974.639999999999</v>
      </c>
    </row>
    <row r="1280" spans="1:5" ht="18" customHeight="1" x14ac:dyDescent="0.35">
      <c r="A1280" s="31" t="s">
        <v>15</v>
      </c>
      <c r="B1280" s="31" t="s">
        <v>76</v>
      </c>
      <c r="C1280" s="22" t="s">
        <v>158</v>
      </c>
      <c r="D1280" s="35">
        <v>43070</v>
      </c>
      <c r="E1280" s="32">
        <v>28422.240000000002</v>
      </c>
    </row>
    <row r="1281" spans="1:5" ht="18" customHeight="1" x14ac:dyDescent="0.35">
      <c r="A1281" s="31" t="s">
        <v>15</v>
      </c>
      <c r="B1281" s="31" t="s">
        <v>76</v>
      </c>
      <c r="C1281" s="22" t="s">
        <v>158</v>
      </c>
      <c r="D1281" s="35">
        <v>43101</v>
      </c>
      <c r="E1281" s="32">
        <v>18110.759999999998</v>
      </c>
    </row>
    <row r="1282" spans="1:5" ht="18" customHeight="1" x14ac:dyDescent="0.35">
      <c r="A1282" s="31" t="s">
        <v>15</v>
      </c>
      <c r="B1282" s="31" t="s">
        <v>76</v>
      </c>
      <c r="C1282" s="22" t="s">
        <v>158</v>
      </c>
      <c r="D1282" s="35">
        <v>43132</v>
      </c>
      <c r="E1282" s="32">
        <v>25391.040000000001</v>
      </c>
    </row>
    <row r="1283" spans="1:5" ht="18" customHeight="1" x14ac:dyDescent="0.35">
      <c r="A1283" s="31" t="s">
        <v>15</v>
      </c>
      <c r="B1283" s="31" t="s">
        <v>76</v>
      </c>
      <c r="C1283" s="22" t="s">
        <v>158</v>
      </c>
      <c r="D1283" s="35">
        <v>43160</v>
      </c>
      <c r="E1283" s="32">
        <v>153274.59</v>
      </c>
    </row>
    <row r="1284" spans="1:5" ht="18" customHeight="1" x14ac:dyDescent="0.35">
      <c r="A1284" s="31" t="s">
        <v>15</v>
      </c>
      <c r="B1284" s="31" t="s">
        <v>76</v>
      </c>
      <c r="C1284" s="22" t="s">
        <v>158</v>
      </c>
      <c r="D1284" s="35">
        <v>43191</v>
      </c>
      <c r="E1284" s="32">
        <v>62415.199999999997</v>
      </c>
    </row>
    <row r="1285" spans="1:5" ht="18" customHeight="1" x14ac:dyDescent="0.35">
      <c r="A1285" s="31" t="s">
        <v>15</v>
      </c>
      <c r="B1285" s="31" t="s">
        <v>76</v>
      </c>
      <c r="C1285" s="22" t="s">
        <v>158</v>
      </c>
      <c r="D1285" s="35">
        <v>43313</v>
      </c>
      <c r="E1285" s="32">
        <v>138127.21</v>
      </c>
    </row>
    <row r="1286" spans="1:5" ht="18" customHeight="1" x14ac:dyDescent="0.35">
      <c r="A1286" s="31" t="s">
        <v>15</v>
      </c>
      <c r="B1286" s="31" t="s">
        <v>76</v>
      </c>
      <c r="C1286" s="22" t="s">
        <v>158</v>
      </c>
      <c r="D1286" s="35">
        <v>43344</v>
      </c>
      <c r="E1286" s="32">
        <v>22386.29</v>
      </c>
    </row>
    <row r="1287" spans="1:5" ht="18" customHeight="1" x14ac:dyDescent="0.35">
      <c r="A1287" s="31" t="s">
        <v>15</v>
      </c>
      <c r="B1287" s="31" t="s">
        <v>76</v>
      </c>
      <c r="C1287" s="22" t="s">
        <v>158</v>
      </c>
      <c r="D1287" s="35">
        <v>43374</v>
      </c>
      <c r="E1287" s="32">
        <v>79358.62</v>
      </c>
    </row>
    <row r="1288" spans="1:5" ht="18" customHeight="1" x14ac:dyDescent="0.35">
      <c r="A1288" s="31" t="s">
        <v>15</v>
      </c>
      <c r="B1288" s="31" t="s">
        <v>76</v>
      </c>
      <c r="C1288" s="22" t="s">
        <v>158</v>
      </c>
      <c r="D1288" s="35">
        <v>43405</v>
      </c>
      <c r="E1288" s="32">
        <v>47326.3</v>
      </c>
    </row>
    <row r="1289" spans="1:5" ht="18" customHeight="1" x14ac:dyDescent="0.35">
      <c r="A1289" s="31" t="s">
        <v>15</v>
      </c>
      <c r="B1289" s="31" t="s">
        <v>76</v>
      </c>
      <c r="C1289" s="22" t="s">
        <v>158</v>
      </c>
      <c r="D1289" s="35">
        <v>43435</v>
      </c>
      <c r="E1289" s="32">
        <v>84368.42</v>
      </c>
    </row>
    <row r="1290" spans="1:5" ht="18" customHeight="1" x14ac:dyDescent="0.35">
      <c r="A1290" s="31" t="s">
        <v>15</v>
      </c>
      <c r="B1290" s="31" t="s">
        <v>76</v>
      </c>
      <c r="C1290" s="22" t="s">
        <v>158</v>
      </c>
      <c r="D1290" s="35">
        <v>43466</v>
      </c>
      <c r="E1290" s="32">
        <v>92580.09</v>
      </c>
    </row>
    <row r="1291" spans="1:5" ht="18" customHeight="1" x14ac:dyDescent="0.35">
      <c r="A1291" s="31" t="s">
        <v>15</v>
      </c>
      <c r="B1291" s="31" t="s">
        <v>76</v>
      </c>
      <c r="C1291" s="22" t="s">
        <v>158</v>
      </c>
      <c r="D1291" s="35">
        <v>43497</v>
      </c>
      <c r="E1291" s="32">
        <v>61933.03</v>
      </c>
    </row>
    <row r="1292" spans="1:5" ht="18" customHeight="1" x14ac:dyDescent="0.35">
      <c r="A1292" s="31" t="s">
        <v>15</v>
      </c>
      <c r="B1292" s="31" t="s">
        <v>76</v>
      </c>
      <c r="C1292" s="22" t="s">
        <v>158</v>
      </c>
      <c r="D1292" s="35">
        <v>43525</v>
      </c>
      <c r="E1292" s="32">
        <v>170381.7</v>
      </c>
    </row>
    <row r="1293" spans="1:5" ht="18" customHeight="1" x14ac:dyDescent="0.35">
      <c r="A1293" s="31" t="s">
        <v>15</v>
      </c>
      <c r="B1293" s="31" t="s">
        <v>76</v>
      </c>
      <c r="C1293" s="22" t="s">
        <v>158</v>
      </c>
      <c r="D1293" s="35">
        <v>43556</v>
      </c>
      <c r="E1293" s="32">
        <v>37931.599999999999</v>
      </c>
    </row>
    <row r="1294" spans="1:5" ht="18" customHeight="1" x14ac:dyDescent="0.35">
      <c r="A1294" s="31" t="s">
        <v>15</v>
      </c>
      <c r="B1294" s="31" t="s">
        <v>76</v>
      </c>
      <c r="C1294" s="22" t="s">
        <v>158</v>
      </c>
      <c r="D1294" s="35">
        <v>44927</v>
      </c>
      <c r="E1294" s="32">
        <v>15117.86</v>
      </c>
    </row>
    <row r="1295" spans="1:5" ht="18" customHeight="1" x14ac:dyDescent="0.35">
      <c r="A1295" s="31" t="s">
        <v>15</v>
      </c>
      <c r="B1295" s="31" t="s">
        <v>76</v>
      </c>
      <c r="C1295" s="22" t="s">
        <v>159</v>
      </c>
      <c r="D1295" s="35">
        <v>42522</v>
      </c>
      <c r="E1295" s="32">
        <v>32770</v>
      </c>
    </row>
    <row r="1296" spans="1:5" ht="18" customHeight="1" x14ac:dyDescent="0.35">
      <c r="A1296" s="31" t="s">
        <v>15</v>
      </c>
      <c r="B1296" s="31" t="s">
        <v>76</v>
      </c>
      <c r="C1296" s="22" t="s">
        <v>159</v>
      </c>
      <c r="D1296" s="35">
        <v>42552</v>
      </c>
      <c r="E1296" s="32">
        <v>2266.2399999999998</v>
      </c>
    </row>
    <row r="1297" spans="1:5" ht="18" customHeight="1" x14ac:dyDescent="0.35">
      <c r="A1297" s="31" t="s">
        <v>15</v>
      </c>
      <c r="B1297" s="31" t="s">
        <v>76</v>
      </c>
      <c r="C1297" s="22" t="s">
        <v>159</v>
      </c>
      <c r="D1297" s="35">
        <v>42583</v>
      </c>
      <c r="E1297" s="32">
        <v>108712.41</v>
      </c>
    </row>
    <row r="1298" spans="1:5" ht="18" customHeight="1" x14ac:dyDescent="0.35">
      <c r="A1298" s="31" t="s">
        <v>15</v>
      </c>
      <c r="B1298" s="31" t="s">
        <v>76</v>
      </c>
      <c r="C1298" s="22" t="s">
        <v>159</v>
      </c>
      <c r="D1298" s="35">
        <v>42614</v>
      </c>
      <c r="E1298" s="32">
        <v>40604</v>
      </c>
    </row>
    <row r="1299" spans="1:5" ht="18" customHeight="1" x14ac:dyDescent="0.35">
      <c r="A1299" s="31" t="s">
        <v>15</v>
      </c>
      <c r="B1299" s="31" t="s">
        <v>76</v>
      </c>
      <c r="C1299" s="22" t="s">
        <v>159</v>
      </c>
      <c r="D1299" s="35">
        <v>42644</v>
      </c>
      <c r="E1299" s="32">
        <v>2091.7399999999998</v>
      </c>
    </row>
    <row r="1300" spans="1:5" ht="18" customHeight="1" x14ac:dyDescent="0.35">
      <c r="A1300" s="31" t="s">
        <v>15</v>
      </c>
      <c r="B1300" s="31" t="s">
        <v>76</v>
      </c>
      <c r="C1300" s="22" t="s">
        <v>159</v>
      </c>
      <c r="D1300" s="35">
        <v>42736</v>
      </c>
      <c r="E1300" s="32">
        <v>6671.27</v>
      </c>
    </row>
    <row r="1301" spans="1:5" ht="18" customHeight="1" x14ac:dyDescent="0.35">
      <c r="A1301" s="31" t="s">
        <v>15</v>
      </c>
      <c r="B1301" s="31" t="s">
        <v>76</v>
      </c>
      <c r="C1301" s="22" t="s">
        <v>159</v>
      </c>
      <c r="D1301" s="35">
        <v>42767</v>
      </c>
      <c r="E1301" s="32">
        <v>3479.44</v>
      </c>
    </row>
    <row r="1302" spans="1:5" ht="18" customHeight="1" x14ac:dyDescent="0.35">
      <c r="A1302" s="31" t="s">
        <v>15</v>
      </c>
      <c r="B1302" s="31" t="s">
        <v>76</v>
      </c>
      <c r="C1302" s="22" t="s">
        <v>159</v>
      </c>
      <c r="D1302" s="35">
        <v>42795</v>
      </c>
      <c r="E1302" s="32">
        <v>725.89</v>
      </c>
    </row>
    <row r="1303" spans="1:5" ht="18" customHeight="1" x14ac:dyDescent="0.35">
      <c r="A1303" s="31" t="s">
        <v>15</v>
      </c>
      <c r="B1303" s="31" t="s">
        <v>76</v>
      </c>
      <c r="C1303" s="22" t="s">
        <v>159</v>
      </c>
      <c r="D1303" s="35">
        <v>43709</v>
      </c>
      <c r="E1303" s="32">
        <v>5416.51</v>
      </c>
    </row>
    <row r="1304" spans="1:5" ht="18" customHeight="1" x14ac:dyDescent="0.35">
      <c r="A1304" s="31" t="s">
        <v>15</v>
      </c>
      <c r="B1304" s="31" t="s">
        <v>76</v>
      </c>
      <c r="C1304" s="22" t="s">
        <v>159</v>
      </c>
      <c r="D1304" s="35">
        <v>43739</v>
      </c>
      <c r="E1304" s="32">
        <v>94157.84</v>
      </c>
    </row>
    <row r="1305" spans="1:5" ht="18" customHeight="1" x14ac:dyDescent="0.35">
      <c r="A1305" s="31" t="s">
        <v>15</v>
      </c>
      <c r="B1305" s="31" t="s">
        <v>76</v>
      </c>
      <c r="C1305" s="22" t="s">
        <v>159</v>
      </c>
      <c r="D1305" s="35">
        <v>43770</v>
      </c>
      <c r="E1305" s="32">
        <v>1466.98</v>
      </c>
    </row>
    <row r="1306" spans="1:5" ht="18" customHeight="1" x14ac:dyDescent="0.35">
      <c r="A1306" s="31" t="s">
        <v>15</v>
      </c>
      <c r="B1306" s="31" t="s">
        <v>76</v>
      </c>
      <c r="C1306" s="22" t="s">
        <v>159</v>
      </c>
      <c r="D1306" s="35">
        <v>43800</v>
      </c>
      <c r="E1306" s="32">
        <v>5435.98</v>
      </c>
    </row>
    <row r="1307" spans="1:5" ht="18" customHeight="1" x14ac:dyDescent="0.35">
      <c r="A1307" s="31" t="s">
        <v>15</v>
      </c>
      <c r="B1307" s="31" t="s">
        <v>76</v>
      </c>
      <c r="C1307" s="22" t="s">
        <v>159</v>
      </c>
      <c r="D1307" s="35">
        <v>43831</v>
      </c>
      <c r="E1307" s="32">
        <v>102625.77</v>
      </c>
    </row>
    <row r="1308" spans="1:5" ht="18" customHeight="1" x14ac:dyDescent="0.35">
      <c r="A1308" s="31" t="s">
        <v>15</v>
      </c>
      <c r="B1308" s="31" t="s">
        <v>76</v>
      </c>
      <c r="C1308" s="22" t="s">
        <v>159</v>
      </c>
      <c r="D1308" s="35">
        <v>43862</v>
      </c>
      <c r="E1308" s="32">
        <v>13445.99</v>
      </c>
    </row>
    <row r="1309" spans="1:5" ht="18" customHeight="1" x14ac:dyDescent="0.35">
      <c r="A1309" s="31" t="s">
        <v>15</v>
      </c>
      <c r="B1309" s="31" t="s">
        <v>76</v>
      </c>
      <c r="C1309" s="22" t="s">
        <v>159</v>
      </c>
      <c r="D1309" s="35">
        <v>43891</v>
      </c>
      <c r="E1309" s="32">
        <v>2506.5300000000002</v>
      </c>
    </row>
    <row r="1310" spans="1:5" ht="18" customHeight="1" x14ac:dyDescent="0.35">
      <c r="A1310" s="31" t="s">
        <v>15</v>
      </c>
      <c r="B1310" s="31" t="s">
        <v>76</v>
      </c>
      <c r="C1310" s="22" t="s">
        <v>159</v>
      </c>
      <c r="D1310" s="35">
        <v>43922</v>
      </c>
      <c r="E1310" s="32">
        <v>24250.34</v>
      </c>
    </row>
    <row r="1311" spans="1:5" ht="18" customHeight="1" x14ac:dyDescent="0.35">
      <c r="A1311" s="31" t="s">
        <v>15</v>
      </c>
      <c r="B1311" s="31" t="s">
        <v>76</v>
      </c>
      <c r="C1311" s="22" t="s">
        <v>159</v>
      </c>
      <c r="D1311" s="35">
        <v>43952</v>
      </c>
      <c r="E1311" s="32">
        <v>99162.58</v>
      </c>
    </row>
    <row r="1312" spans="1:5" ht="18" customHeight="1" x14ac:dyDescent="0.35">
      <c r="A1312" s="31" t="s">
        <v>15</v>
      </c>
      <c r="B1312" s="31" t="s">
        <v>76</v>
      </c>
      <c r="C1312" s="22" t="s">
        <v>159</v>
      </c>
      <c r="D1312" s="35">
        <v>43983</v>
      </c>
      <c r="E1312" s="32">
        <v>55738.39</v>
      </c>
    </row>
    <row r="1313" spans="1:5" ht="18" customHeight="1" x14ac:dyDescent="0.35">
      <c r="A1313" s="31" t="s">
        <v>15</v>
      </c>
      <c r="B1313" s="31" t="s">
        <v>76</v>
      </c>
      <c r="C1313" s="22" t="s">
        <v>159</v>
      </c>
      <c r="D1313" s="35">
        <v>44013</v>
      </c>
      <c r="E1313" s="32">
        <v>36658.53</v>
      </c>
    </row>
    <row r="1314" spans="1:5" ht="18" customHeight="1" x14ac:dyDescent="0.35">
      <c r="A1314" s="31" t="s">
        <v>15</v>
      </c>
      <c r="B1314" s="31" t="s">
        <v>76</v>
      </c>
      <c r="C1314" s="22" t="s">
        <v>159</v>
      </c>
      <c r="D1314" s="35">
        <v>44044</v>
      </c>
      <c r="E1314" s="32">
        <v>41150.75</v>
      </c>
    </row>
    <row r="1315" spans="1:5" ht="18" customHeight="1" x14ac:dyDescent="0.35">
      <c r="A1315" s="31" t="s">
        <v>15</v>
      </c>
      <c r="B1315" s="31" t="s">
        <v>76</v>
      </c>
      <c r="C1315" s="22" t="s">
        <v>159</v>
      </c>
      <c r="D1315" s="35">
        <v>44075</v>
      </c>
      <c r="E1315" s="32">
        <v>614.27</v>
      </c>
    </row>
    <row r="1316" spans="1:5" ht="18" customHeight="1" x14ac:dyDescent="0.35">
      <c r="A1316" s="31" t="s">
        <v>15</v>
      </c>
      <c r="B1316" s="31" t="s">
        <v>76</v>
      </c>
      <c r="C1316" s="22" t="s">
        <v>159</v>
      </c>
      <c r="D1316" s="35">
        <v>44105</v>
      </c>
      <c r="E1316" s="32">
        <v>16242.28</v>
      </c>
    </row>
    <row r="1317" spans="1:5" ht="18" customHeight="1" x14ac:dyDescent="0.35">
      <c r="A1317" s="31" t="s">
        <v>15</v>
      </c>
      <c r="B1317" s="31" t="s">
        <v>76</v>
      </c>
      <c r="C1317" s="22" t="s">
        <v>159</v>
      </c>
      <c r="D1317" s="35">
        <v>44136</v>
      </c>
      <c r="E1317" s="32">
        <v>34218.35</v>
      </c>
    </row>
    <row r="1318" spans="1:5" ht="18" customHeight="1" x14ac:dyDescent="0.35">
      <c r="A1318" s="31" t="s">
        <v>15</v>
      </c>
      <c r="B1318" s="31" t="s">
        <v>76</v>
      </c>
      <c r="C1318" s="22" t="s">
        <v>159</v>
      </c>
      <c r="D1318" s="35">
        <v>44166</v>
      </c>
      <c r="E1318" s="32">
        <v>36356.629999999997</v>
      </c>
    </row>
    <row r="1319" spans="1:5" ht="18" customHeight="1" x14ac:dyDescent="0.35">
      <c r="A1319" s="31" t="s">
        <v>15</v>
      </c>
      <c r="B1319" s="31" t="s">
        <v>76</v>
      </c>
      <c r="C1319" s="22" t="s">
        <v>159</v>
      </c>
      <c r="D1319" s="35">
        <v>44228</v>
      </c>
      <c r="E1319" s="32">
        <v>18510.54</v>
      </c>
    </row>
    <row r="1320" spans="1:5" ht="18" customHeight="1" x14ac:dyDescent="0.35">
      <c r="A1320" s="31" t="s">
        <v>15</v>
      </c>
      <c r="B1320" s="31" t="s">
        <v>76</v>
      </c>
      <c r="C1320" s="22" t="s">
        <v>159</v>
      </c>
      <c r="D1320" s="35">
        <v>44256</v>
      </c>
      <c r="E1320" s="32">
        <v>6895.47</v>
      </c>
    </row>
    <row r="1321" spans="1:5" ht="18" customHeight="1" x14ac:dyDescent="0.35">
      <c r="A1321" s="31" t="s">
        <v>15</v>
      </c>
      <c r="B1321" s="31" t="s">
        <v>76</v>
      </c>
      <c r="C1321" s="22" t="s">
        <v>159</v>
      </c>
      <c r="D1321" s="35">
        <v>44287</v>
      </c>
      <c r="E1321" s="32">
        <v>23300.37</v>
      </c>
    </row>
    <row r="1322" spans="1:5" ht="18" customHeight="1" x14ac:dyDescent="0.35">
      <c r="A1322" s="31" t="s">
        <v>15</v>
      </c>
      <c r="B1322" s="31" t="s">
        <v>76</v>
      </c>
      <c r="C1322" s="22" t="s">
        <v>159</v>
      </c>
      <c r="D1322" s="35">
        <v>44348</v>
      </c>
      <c r="E1322" s="32">
        <v>14999.1</v>
      </c>
    </row>
    <row r="1323" spans="1:5" ht="18" customHeight="1" x14ac:dyDescent="0.35">
      <c r="A1323" s="31" t="s">
        <v>15</v>
      </c>
      <c r="B1323" s="31" t="s">
        <v>76</v>
      </c>
      <c r="C1323" s="22" t="s">
        <v>159</v>
      </c>
      <c r="D1323" s="35">
        <v>44378</v>
      </c>
      <c r="E1323" s="32">
        <v>2750.17</v>
      </c>
    </row>
    <row r="1324" spans="1:5" ht="18" customHeight="1" x14ac:dyDescent="0.35">
      <c r="A1324" s="31" t="s">
        <v>15</v>
      </c>
      <c r="B1324" s="31" t="s">
        <v>76</v>
      </c>
      <c r="C1324" s="22" t="s">
        <v>159</v>
      </c>
      <c r="D1324" s="35">
        <v>44409</v>
      </c>
      <c r="E1324" s="32">
        <v>41441.269999999997</v>
      </c>
    </row>
    <row r="1325" spans="1:5" ht="18" customHeight="1" x14ac:dyDescent="0.35">
      <c r="A1325" s="31" t="s">
        <v>15</v>
      </c>
      <c r="B1325" s="31" t="s">
        <v>76</v>
      </c>
      <c r="C1325" s="22" t="s">
        <v>159</v>
      </c>
      <c r="D1325" s="35">
        <v>44440</v>
      </c>
      <c r="E1325" s="32">
        <v>27909.14</v>
      </c>
    </row>
    <row r="1326" spans="1:5" ht="18" customHeight="1" x14ac:dyDescent="0.35">
      <c r="A1326" s="31" t="s">
        <v>15</v>
      </c>
      <c r="B1326" s="31" t="s">
        <v>76</v>
      </c>
      <c r="C1326" s="22" t="s">
        <v>160</v>
      </c>
      <c r="D1326" s="35">
        <v>42491</v>
      </c>
      <c r="E1326" s="32">
        <v>76838.83</v>
      </c>
    </row>
    <row r="1327" spans="1:5" ht="18" customHeight="1" x14ac:dyDescent="0.35">
      <c r="A1327" s="31" t="s">
        <v>15</v>
      </c>
      <c r="B1327" s="31" t="s">
        <v>76</v>
      </c>
      <c r="C1327" s="22" t="s">
        <v>160</v>
      </c>
      <c r="D1327" s="35">
        <v>42522</v>
      </c>
      <c r="E1327" s="32">
        <v>9383.59</v>
      </c>
    </row>
    <row r="1328" spans="1:5" ht="18" customHeight="1" x14ac:dyDescent="0.35">
      <c r="A1328" s="31" t="s">
        <v>15</v>
      </c>
      <c r="B1328" s="31" t="s">
        <v>76</v>
      </c>
      <c r="C1328" s="22" t="s">
        <v>160</v>
      </c>
      <c r="D1328" s="35">
        <v>42552</v>
      </c>
      <c r="E1328" s="32">
        <v>7122.96</v>
      </c>
    </row>
    <row r="1329" spans="1:5" ht="18" customHeight="1" x14ac:dyDescent="0.35">
      <c r="A1329" s="31" t="s">
        <v>15</v>
      </c>
      <c r="B1329" s="31" t="s">
        <v>76</v>
      </c>
      <c r="C1329" s="22" t="s">
        <v>160</v>
      </c>
      <c r="D1329" s="35">
        <v>42583</v>
      </c>
      <c r="E1329" s="32">
        <v>66135.33</v>
      </c>
    </row>
    <row r="1330" spans="1:5" ht="18" customHeight="1" x14ac:dyDescent="0.35">
      <c r="A1330" s="31" t="s">
        <v>15</v>
      </c>
      <c r="B1330" s="31" t="s">
        <v>76</v>
      </c>
      <c r="C1330" s="22" t="s">
        <v>160</v>
      </c>
      <c r="D1330" s="35">
        <v>42614</v>
      </c>
      <c r="E1330" s="32">
        <v>36463.360000000001</v>
      </c>
    </row>
    <row r="1331" spans="1:5" ht="18" customHeight="1" x14ac:dyDescent="0.35">
      <c r="A1331" s="31" t="s">
        <v>15</v>
      </c>
      <c r="B1331" s="31" t="s">
        <v>76</v>
      </c>
      <c r="C1331" s="22" t="s">
        <v>160</v>
      </c>
      <c r="D1331" s="35">
        <v>42644</v>
      </c>
      <c r="E1331" s="32">
        <v>4253.2700000000004</v>
      </c>
    </row>
    <row r="1332" spans="1:5" ht="18" customHeight="1" x14ac:dyDescent="0.35">
      <c r="A1332" s="31" t="s">
        <v>15</v>
      </c>
      <c r="B1332" s="31" t="s">
        <v>76</v>
      </c>
      <c r="C1332" s="22" t="s">
        <v>160</v>
      </c>
      <c r="D1332" s="35">
        <v>42736</v>
      </c>
      <c r="E1332" s="32">
        <v>52654.8</v>
      </c>
    </row>
    <row r="1333" spans="1:5" ht="18" customHeight="1" x14ac:dyDescent="0.35">
      <c r="A1333" s="31" t="s">
        <v>15</v>
      </c>
      <c r="B1333" s="31" t="s">
        <v>76</v>
      </c>
      <c r="C1333" s="22" t="s">
        <v>160</v>
      </c>
      <c r="D1333" s="35">
        <v>42795</v>
      </c>
      <c r="E1333" s="32">
        <v>11000</v>
      </c>
    </row>
    <row r="1334" spans="1:5" ht="18" customHeight="1" x14ac:dyDescent="0.35">
      <c r="A1334" s="31" t="s">
        <v>15</v>
      </c>
      <c r="B1334" s="31" t="s">
        <v>76</v>
      </c>
      <c r="C1334" s="22" t="s">
        <v>160</v>
      </c>
      <c r="D1334" s="35">
        <v>42826</v>
      </c>
      <c r="E1334" s="32">
        <v>37827.769999999997</v>
      </c>
    </row>
    <row r="1335" spans="1:5" ht="18" customHeight="1" x14ac:dyDescent="0.35">
      <c r="A1335" s="31" t="s">
        <v>15</v>
      </c>
      <c r="B1335" s="31" t="s">
        <v>76</v>
      </c>
      <c r="C1335" s="22" t="s">
        <v>160</v>
      </c>
      <c r="D1335" s="35">
        <v>42856</v>
      </c>
      <c r="E1335" s="32">
        <v>30773.88</v>
      </c>
    </row>
    <row r="1336" spans="1:5" ht="18" customHeight="1" x14ac:dyDescent="0.35">
      <c r="A1336" s="31" t="s">
        <v>15</v>
      </c>
      <c r="B1336" s="31" t="s">
        <v>76</v>
      </c>
      <c r="C1336" s="22" t="s">
        <v>160</v>
      </c>
      <c r="D1336" s="35">
        <v>42917</v>
      </c>
      <c r="E1336" s="32">
        <v>11472.93</v>
      </c>
    </row>
    <row r="1337" spans="1:5" ht="18" customHeight="1" x14ac:dyDescent="0.35">
      <c r="A1337" s="31" t="s">
        <v>15</v>
      </c>
      <c r="B1337" s="31" t="s">
        <v>76</v>
      </c>
      <c r="C1337" s="22" t="s">
        <v>160</v>
      </c>
      <c r="D1337" s="35">
        <v>42948</v>
      </c>
      <c r="E1337" s="32">
        <v>41765.980000000003</v>
      </c>
    </row>
    <row r="1338" spans="1:5" ht="18" customHeight="1" x14ac:dyDescent="0.35">
      <c r="A1338" s="31" t="s">
        <v>15</v>
      </c>
      <c r="B1338" s="31" t="s">
        <v>76</v>
      </c>
      <c r="C1338" s="22" t="s">
        <v>160</v>
      </c>
      <c r="D1338" s="35">
        <v>43009</v>
      </c>
      <c r="E1338" s="32">
        <v>49380.27</v>
      </c>
    </row>
    <row r="1339" spans="1:5" ht="18" customHeight="1" x14ac:dyDescent="0.35">
      <c r="A1339" s="31" t="s">
        <v>15</v>
      </c>
      <c r="B1339" s="31" t="s">
        <v>76</v>
      </c>
      <c r="C1339" s="22" t="s">
        <v>160</v>
      </c>
      <c r="D1339" s="35">
        <v>43040</v>
      </c>
      <c r="E1339" s="32">
        <v>37242.339999999997</v>
      </c>
    </row>
    <row r="1340" spans="1:5" ht="18" customHeight="1" x14ac:dyDescent="0.35">
      <c r="A1340" s="31" t="s">
        <v>15</v>
      </c>
      <c r="B1340" s="31" t="s">
        <v>76</v>
      </c>
      <c r="C1340" s="22" t="s">
        <v>160</v>
      </c>
      <c r="D1340" s="35">
        <v>43070</v>
      </c>
      <c r="E1340" s="32">
        <v>18814.96</v>
      </c>
    </row>
    <row r="1341" spans="1:5" ht="18" customHeight="1" x14ac:dyDescent="0.35">
      <c r="A1341" s="31" t="s">
        <v>15</v>
      </c>
      <c r="B1341" s="31" t="s">
        <v>76</v>
      </c>
      <c r="C1341" s="22" t="s">
        <v>160</v>
      </c>
      <c r="D1341" s="35">
        <v>43709</v>
      </c>
      <c r="E1341" s="32">
        <v>2232.12</v>
      </c>
    </row>
    <row r="1342" spans="1:5" ht="18" customHeight="1" x14ac:dyDescent="0.35">
      <c r="A1342" s="31" t="s">
        <v>15</v>
      </c>
      <c r="B1342" s="31" t="s">
        <v>76</v>
      </c>
      <c r="C1342" s="22" t="s">
        <v>160</v>
      </c>
      <c r="D1342" s="35">
        <v>43739</v>
      </c>
      <c r="E1342" s="32">
        <v>522.85</v>
      </c>
    </row>
    <row r="1343" spans="1:5" ht="18" customHeight="1" x14ac:dyDescent="0.35">
      <c r="A1343" s="31" t="s">
        <v>15</v>
      </c>
      <c r="B1343" s="31" t="s">
        <v>76</v>
      </c>
      <c r="C1343" s="22" t="s">
        <v>160</v>
      </c>
      <c r="D1343" s="35">
        <v>43770</v>
      </c>
      <c r="E1343" s="32">
        <v>52591.91</v>
      </c>
    </row>
    <row r="1344" spans="1:5" ht="18" customHeight="1" x14ac:dyDescent="0.35">
      <c r="A1344" s="31" t="s">
        <v>15</v>
      </c>
      <c r="B1344" s="31" t="s">
        <v>76</v>
      </c>
      <c r="C1344" s="22" t="s">
        <v>160</v>
      </c>
      <c r="D1344" s="35">
        <v>43800</v>
      </c>
      <c r="E1344" s="32">
        <v>2186.6999999999998</v>
      </c>
    </row>
    <row r="1345" spans="1:5" ht="18" customHeight="1" x14ac:dyDescent="0.35">
      <c r="A1345" s="31" t="s">
        <v>15</v>
      </c>
      <c r="B1345" s="31" t="s">
        <v>76</v>
      </c>
      <c r="C1345" s="22" t="s">
        <v>160</v>
      </c>
      <c r="D1345" s="35">
        <v>43831</v>
      </c>
      <c r="E1345" s="32">
        <v>2397.42</v>
      </c>
    </row>
    <row r="1346" spans="1:5" ht="18" customHeight="1" x14ac:dyDescent="0.35">
      <c r="A1346" s="31" t="s">
        <v>15</v>
      </c>
      <c r="B1346" s="31" t="s">
        <v>76</v>
      </c>
      <c r="C1346" s="22" t="s">
        <v>160</v>
      </c>
      <c r="D1346" s="35">
        <v>43862</v>
      </c>
      <c r="E1346" s="32">
        <v>7887.99</v>
      </c>
    </row>
    <row r="1347" spans="1:5" ht="18" customHeight="1" x14ac:dyDescent="0.35">
      <c r="A1347" s="31" t="s">
        <v>15</v>
      </c>
      <c r="B1347" s="31" t="s">
        <v>76</v>
      </c>
      <c r="C1347" s="22" t="s">
        <v>160</v>
      </c>
      <c r="D1347" s="35">
        <v>43891</v>
      </c>
      <c r="E1347" s="32">
        <v>65962.31</v>
      </c>
    </row>
    <row r="1348" spans="1:5" ht="18" customHeight="1" x14ac:dyDescent="0.35">
      <c r="A1348" s="31" t="s">
        <v>15</v>
      </c>
      <c r="B1348" s="31" t="s">
        <v>76</v>
      </c>
      <c r="C1348" s="22" t="s">
        <v>160</v>
      </c>
      <c r="D1348" s="35">
        <v>43922</v>
      </c>
      <c r="E1348" s="32">
        <v>10758</v>
      </c>
    </row>
    <row r="1349" spans="1:5" ht="18" customHeight="1" x14ac:dyDescent="0.35">
      <c r="A1349" s="31" t="s">
        <v>15</v>
      </c>
      <c r="B1349" s="31" t="s">
        <v>76</v>
      </c>
      <c r="C1349" s="22" t="s">
        <v>160</v>
      </c>
      <c r="D1349" s="35">
        <v>43952</v>
      </c>
      <c r="E1349" s="32">
        <v>31738.400000000001</v>
      </c>
    </row>
    <row r="1350" spans="1:5" ht="18" customHeight="1" x14ac:dyDescent="0.35">
      <c r="A1350" s="31" t="s">
        <v>15</v>
      </c>
      <c r="B1350" s="31" t="s">
        <v>76</v>
      </c>
      <c r="C1350" s="22" t="s">
        <v>160</v>
      </c>
      <c r="D1350" s="35">
        <v>43983</v>
      </c>
      <c r="E1350" s="32">
        <v>6010</v>
      </c>
    </row>
    <row r="1351" spans="1:5" ht="18" customHeight="1" x14ac:dyDescent="0.35">
      <c r="A1351" s="31" t="s">
        <v>15</v>
      </c>
      <c r="B1351" s="31" t="s">
        <v>76</v>
      </c>
      <c r="C1351" s="22" t="s">
        <v>160</v>
      </c>
      <c r="D1351" s="35">
        <v>44013</v>
      </c>
      <c r="E1351" s="32">
        <v>2952</v>
      </c>
    </row>
    <row r="1352" spans="1:5" ht="18" customHeight="1" x14ac:dyDescent="0.35">
      <c r="A1352" s="31" t="s">
        <v>15</v>
      </c>
      <c r="B1352" s="31" t="s">
        <v>76</v>
      </c>
      <c r="C1352" s="22" t="s">
        <v>160</v>
      </c>
      <c r="D1352" s="35">
        <v>44044</v>
      </c>
      <c r="E1352" s="32">
        <v>2190</v>
      </c>
    </row>
    <row r="1353" spans="1:5" ht="18" customHeight="1" x14ac:dyDescent="0.35">
      <c r="A1353" s="31" t="s">
        <v>15</v>
      </c>
      <c r="B1353" s="31" t="s">
        <v>76</v>
      </c>
      <c r="C1353" s="22" t="s">
        <v>160</v>
      </c>
      <c r="D1353" s="35">
        <v>44075</v>
      </c>
      <c r="E1353" s="32">
        <v>37377.129999999997</v>
      </c>
    </row>
    <row r="1354" spans="1:5" ht="18" customHeight="1" x14ac:dyDescent="0.35">
      <c r="A1354" s="31" t="s">
        <v>15</v>
      </c>
      <c r="B1354" s="31" t="s">
        <v>76</v>
      </c>
      <c r="C1354" s="22" t="s">
        <v>160</v>
      </c>
      <c r="D1354" s="35">
        <v>44105</v>
      </c>
      <c r="E1354" s="32">
        <v>2290</v>
      </c>
    </row>
    <row r="1355" spans="1:5" ht="18" customHeight="1" x14ac:dyDescent="0.35">
      <c r="A1355" s="31" t="s">
        <v>15</v>
      </c>
      <c r="B1355" s="31" t="s">
        <v>76</v>
      </c>
      <c r="C1355" s="22" t="s">
        <v>160</v>
      </c>
      <c r="D1355" s="35">
        <v>44136</v>
      </c>
      <c r="E1355" s="32">
        <v>67801.59</v>
      </c>
    </row>
    <row r="1356" spans="1:5" ht="18" customHeight="1" x14ac:dyDescent="0.35">
      <c r="A1356" s="31" t="s">
        <v>15</v>
      </c>
      <c r="B1356" s="31" t="s">
        <v>76</v>
      </c>
      <c r="C1356" s="22" t="s">
        <v>160</v>
      </c>
      <c r="D1356" s="35">
        <v>44166</v>
      </c>
      <c r="E1356" s="32">
        <v>6578</v>
      </c>
    </row>
    <row r="1357" spans="1:5" ht="18" customHeight="1" x14ac:dyDescent="0.35">
      <c r="A1357" s="31" t="s">
        <v>15</v>
      </c>
      <c r="B1357" s="31" t="s">
        <v>76</v>
      </c>
      <c r="C1357" s="22" t="s">
        <v>160</v>
      </c>
      <c r="D1357" s="35">
        <v>44197</v>
      </c>
      <c r="E1357" s="32">
        <v>2769.67</v>
      </c>
    </row>
    <row r="1358" spans="1:5" ht="18" customHeight="1" x14ac:dyDescent="0.35">
      <c r="A1358" s="31" t="s">
        <v>15</v>
      </c>
      <c r="B1358" s="31" t="s">
        <v>76</v>
      </c>
      <c r="C1358" s="22" t="s">
        <v>160</v>
      </c>
      <c r="D1358" s="35">
        <v>44287</v>
      </c>
      <c r="E1358" s="32">
        <v>8519</v>
      </c>
    </row>
    <row r="1359" spans="1:5" ht="18" customHeight="1" x14ac:dyDescent="0.35">
      <c r="A1359" s="31" t="s">
        <v>15</v>
      </c>
      <c r="B1359" s="31" t="s">
        <v>76</v>
      </c>
      <c r="C1359" s="22" t="s">
        <v>160</v>
      </c>
      <c r="D1359" s="35">
        <v>44348</v>
      </c>
      <c r="E1359" s="32">
        <v>738.53</v>
      </c>
    </row>
    <row r="1360" spans="1:5" ht="18" customHeight="1" x14ac:dyDescent="0.35">
      <c r="A1360" s="31" t="s">
        <v>15</v>
      </c>
      <c r="B1360" s="31" t="s">
        <v>76</v>
      </c>
      <c r="C1360" s="22" t="s">
        <v>160</v>
      </c>
      <c r="D1360" s="35">
        <v>44378</v>
      </c>
      <c r="E1360" s="32">
        <v>25179.19</v>
      </c>
    </row>
    <row r="1361" spans="1:5" ht="18" customHeight="1" x14ac:dyDescent="0.35">
      <c r="A1361" s="31" t="s">
        <v>15</v>
      </c>
      <c r="B1361" s="31" t="s">
        <v>76</v>
      </c>
      <c r="C1361" s="22" t="s">
        <v>160</v>
      </c>
      <c r="D1361" s="35">
        <v>44409</v>
      </c>
      <c r="E1361" s="32">
        <v>65861.679999999993</v>
      </c>
    </row>
    <row r="1362" spans="1:5" ht="18" customHeight="1" x14ac:dyDescent="0.35">
      <c r="A1362" s="31" t="s">
        <v>15</v>
      </c>
      <c r="B1362" s="31" t="s">
        <v>76</v>
      </c>
      <c r="C1362" s="22" t="s">
        <v>160</v>
      </c>
      <c r="D1362" s="35">
        <v>44440</v>
      </c>
      <c r="E1362" s="32">
        <v>22948.67</v>
      </c>
    </row>
    <row r="1363" spans="1:5" ht="18" customHeight="1" x14ac:dyDescent="0.35">
      <c r="A1363" s="31" t="s">
        <v>16</v>
      </c>
      <c r="B1363" s="31" t="s">
        <v>262</v>
      </c>
      <c r="C1363" s="22" t="s">
        <v>158</v>
      </c>
      <c r="D1363" s="35">
        <v>42736</v>
      </c>
      <c r="E1363" s="32">
        <v>5058.66</v>
      </c>
    </row>
    <row r="1364" spans="1:5" ht="18" customHeight="1" x14ac:dyDescent="0.35">
      <c r="A1364" s="31" t="s">
        <v>16</v>
      </c>
      <c r="B1364" s="31" t="s">
        <v>262</v>
      </c>
      <c r="C1364" s="22" t="s">
        <v>158</v>
      </c>
      <c r="D1364" s="35">
        <v>42767</v>
      </c>
      <c r="E1364" s="32">
        <v>3414.73</v>
      </c>
    </row>
    <row r="1365" spans="1:5" ht="18" customHeight="1" x14ac:dyDescent="0.35">
      <c r="A1365" s="31" t="s">
        <v>16</v>
      </c>
      <c r="B1365" s="31" t="s">
        <v>262</v>
      </c>
      <c r="C1365" s="22" t="s">
        <v>158</v>
      </c>
      <c r="D1365" s="35">
        <v>42795</v>
      </c>
      <c r="E1365" s="32">
        <v>10148.129999999999</v>
      </c>
    </row>
    <row r="1366" spans="1:5" ht="18" customHeight="1" x14ac:dyDescent="0.35">
      <c r="A1366" s="31" t="s">
        <v>16</v>
      </c>
      <c r="B1366" s="31" t="s">
        <v>262</v>
      </c>
      <c r="C1366" s="22" t="s">
        <v>158</v>
      </c>
      <c r="D1366" s="35">
        <v>42887</v>
      </c>
      <c r="E1366" s="32">
        <v>5617.78</v>
      </c>
    </row>
    <row r="1367" spans="1:5" ht="18" customHeight="1" x14ac:dyDescent="0.35">
      <c r="A1367" s="31" t="s">
        <v>16</v>
      </c>
      <c r="B1367" s="31" t="s">
        <v>262</v>
      </c>
      <c r="C1367" s="22" t="s">
        <v>158</v>
      </c>
      <c r="D1367" s="35">
        <v>42948</v>
      </c>
      <c r="E1367" s="32">
        <v>19496.990000000002</v>
      </c>
    </row>
    <row r="1368" spans="1:5" ht="18" customHeight="1" x14ac:dyDescent="0.35">
      <c r="A1368" s="31" t="s">
        <v>16</v>
      </c>
      <c r="B1368" s="31" t="s">
        <v>262</v>
      </c>
      <c r="C1368" s="22" t="s">
        <v>158</v>
      </c>
      <c r="D1368" s="35">
        <v>42979</v>
      </c>
      <c r="E1368" s="32">
        <v>32099.58</v>
      </c>
    </row>
    <row r="1369" spans="1:5" ht="18" customHeight="1" x14ac:dyDescent="0.35">
      <c r="A1369" s="31" t="s">
        <v>16</v>
      </c>
      <c r="B1369" s="31" t="s">
        <v>262</v>
      </c>
      <c r="C1369" s="22" t="s">
        <v>158</v>
      </c>
      <c r="D1369" s="35">
        <v>43009</v>
      </c>
      <c r="E1369" s="32">
        <v>30662.62</v>
      </c>
    </row>
    <row r="1370" spans="1:5" ht="18" customHeight="1" x14ac:dyDescent="0.35">
      <c r="A1370" s="31" t="s">
        <v>16</v>
      </c>
      <c r="B1370" s="31" t="s">
        <v>262</v>
      </c>
      <c r="C1370" s="22" t="s">
        <v>158</v>
      </c>
      <c r="D1370" s="35">
        <v>43040</v>
      </c>
      <c r="E1370" s="32">
        <v>17047.13</v>
      </c>
    </row>
    <row r="1371" spans="1:5" ht="18" customHeight="1" x14ac:dyDescent="0.35">
      <c r="A1371" s="31" t="s">
        <v>16</v>
      </c>
      <c r="B1371" s="31" t="s">
        <v>262</v>
      </c>
      <c r="C1371" s="22" t="s">
        <v>158</v>
      </c>
      <c r="D1371" s="35">
        <v>43070</v>
      </c>
      <c r="E1371" s="32">
        <v>11617.43</v>
      </c>
    </row>
    <row r="1372" spans="1:5" ht="18" customHeight="1" x14ac:dyDescent="0.35">
      <c r="A1372" s="31" t="s">
        <v>16</v>
      </c>
      <c r="B1372" s="31" t="s">
        <v>262</v>
      </c>
      <c r="C1372" s="22" t="s">
        <v>158</v>
      </c>
      <c r="D1372" s="35">
        <v>43101</v>
      </c>
      <c r="E1372" s="32">
        <v>3637.74</v>
      </c>
    </row>
    <row r="1373" spans="1:5" ht="18" customHeight="1" x14ac:dyDescent="0.35">
      <c r="A1373" s="31" t="s">
        <v>16</v>
      </c>
      <c r="B1373" s="31" t="s">
        <v>262</v>
      </c>
      <c r="C1373" s="22" t="s">
        <v>158</v>
      </c>
      <c r="D1373" s="35">
        <v>43132</v>
      </c>
      <c r="E1373" s="32">
        <v>38060.46</v>
      </c>
    </row>
    <row r="1374" spans="1:5" ht="18" customHeight="1" x14ac:dyDescent="0.35">
      <c r="A1374" s="31" t="s">
        <v>16</v>
      </c>
      <c r="B1374" s="31" t="s">
        <v>262</v>
      </c>
      <c r="C1374" s="22" t="s">
        <v>158</v>
      </c>
      <c r="D1374" s="35">
        <v>43160</v>
      </c>
      <c r="E1374" s="32">
        <v>37988.74</v>
      </c>
    </row>
    <row r="1375" spans="1:5" ht="18" customHeight="1" x14ac:dyDescent="0.35">
      <c r="A1375" s="31" t="s">
        <v>16</v>
      </c>
      <c r="B1375" s="31" t="s">
        <v>262</v>
      </c>
      <c r="C1375" s="22" t="s">
        <v>158</v>
      </c>
      <c r="D1375" s="35">
        <v>43191</v>
      </c>
      <c r="E1375" s="32">
        <v>14298.68</v>
      </c>
    </row>
    <row r="1376" spans="1:5" ht="18" customHeight="1" x14ac:dyDescent="0.35">
      <c r="A1376" s="31" t="s">
        <v>16</v>
      </c>
      <c r="B1376" s="31" t="s">
        <v>262</v>
      </c>
      <c r="C1376" s="22" t="s">
        <v>158</v>
      </c>
      <c r="D1376" s="35">
        <v>43221</v>
      </c>
      <c r="E1376" s="32">
        <v>21320.28</v>
      </c>
    </row>
    <row r="1377" spans="1:5" ht="18" customHeight="1" x14ac:dyDescent="0.35">
      <c r="A1377" s="31" t="s">
        <v>16</v>
      </c>
      <c r="B1377" s="31" t="s">
        <v>262</v>
      </c>
      <c r="C1377" s="22" t="s">
        <v>158</v>
      </c>
      <c r="D1377" s="35">
        <v>43252</v>
      </c>
      <c r="E1377" s="32">
        <v>97603.1</v>
      </c>
    </row>
    <row r="1378" spans="1:5" ht="18" customHeight="1" x14ac:dyDescent="0.35">
      <c r="A1378" s="31" t="s">
        <v>16</v>
      </c>
      <c r="B1378" s="31" t="s">
        <v>262</v>
      </c>
      <c r="C1378" s="22" t="s">
        <v>158</v>
      </c>
      <c r="D1378" s="35">
        <v>43282</v>
      </c>
      <c r="E1378" s="32">
        <v>100831.44</v>
      </c>
    </row>
    <row r="1379" spans="1:5" ht="18" customHeight="1" x14ac:dyDescent="0.35">
      <c r="A1379" s="31" t="s">
        <v>16</v>
      </c>
      <c r="B1379" s="31" t="s">
        <v>262</v>
      </c>
      <c r="C1379" s="22" t="s">
        <v>158</v>
      </c>
      <c r="D1379" s="35">
        <v>43344</v>
      </c>
      <c r="E1379" s="32">
        <v>142405.32</v>
      </c>
    </row>
    <row r="1380" spans="1:5" ht="18" customHeight="1" x14ac:dyDescent="0.35">
      <c r="A1380" s="31" t="s">
        <v>16</v>
      </c>
      <c r="B1380" s="31" t="s">
        <v>262</v>
      </c>
      <c r="C1380" s="22" t="s">
        <v>158</v>
      </c>
      <c r="D1380" s="35">
        <v>43374</v>
      </c>
      <c r="E1380" s="32">
        <v>198778.34</v>
      </c>
    </row>
    <row r="1381" spans="1:5" ht="18" customHeight="1" x14ac:dyDescent="0.35">
      <c r="A1381" s="31" t="s">
        <v>16</v>
      </c>
      <c r="B1381" s="31" t="s">
        <v>262</v>
      </c>
      <c r="C1381" s="22" t="s">
        <v>158</v>
      </c>
      <c r="D1381" s="35">
        <v>43405</v>
      </c>
      <c r="E1381" s="32">
        <v>8882.4599999999991</v>
      </c>
    </row>
    <row r="1382" spans="1:5" ht="18" customHeight="1" x14ac:dyDescent="0.35">
      <c r="A1382" s="31" t="s">
        <v>16</v>
      </c>
      <c r="B1382" s="31" t="s">
        <v>262</v>
      </c>
      <c r="C1382" s="22" t="s">
        <v>158</v>
      </c>
      <c r="D1382" s="35">
        <v>43435</v>
      </c>
      <c r="E1382" s="32">
        <v>4760000</v>
      </c>
    </row>
    <row r="1383" spans="1:5" ht="18" customHeight="1" x14ac:dyDescent="0.35">
      <c r="A1383" s="31" t="s">
        <v>16</v>
      </c>
      <c r="B1383" s="31" t="s">
        <v>262</v>
      </c>
      <c r="C1383" s="22" t="s">
        <v>158</v>
      </c>
      <c r="D1383" s="35">
        <v>43466</v>
      </c>
      <c r="E1383" s="32">
        <v>1119885.78</v>
      </c>
    </row>
    <row r="1384" spans="1:5" ht="18" customHeight="1" x14ac:dyDescent="0.35">
      <c r="A1384" s="31" t="s">
        <v>16</v>
      </c>
      <c r="B1384" s="31" t="s">
        <v>262</v>
      </c>
      <c r="C1384" s="22" t="s">
        <v>158</v>
      </c>
      <c r="D1384" s="35">
        <v>43525</v>
      </c>
      <c r="E1384" s="32">
        <v>21410.71</v>
      </c>
    </row>
    <row r="1385" spans="1:5" ht="18" customHeight="1" x14ac:dyDescent="0.35">
      <c r="A1385" s="31" t="s">
        <v>16</v>
      </c>
      <c r="B1385" s="31" t="s">
        <v>262</v>
      </c>
      <c r="C1385" s="22" t="s">
        <v>158</v>
      </c>
      <c r="D1385" s="35">
        <v>43556</v>
      </c>
      <c r="E1385" s="32">
        <v>68136.429999999993</v>
      </c>
    </row>
    <row r="1386" spans="1:5" ht="18" customHeight="1" x14ac:dyDescent="0.35">
      <c r="A1386" s="31" t="s">
        <v>16</v>
      </c>
      <c r="B1386" s="31" t="s">
        <v>262</v>
      </c>
      <c r="C1386" s="22" t="s">
        <v>158</v>
      </c>
      <c r="D1386" s="35">
        <v>43586</v>
      </c>
      <c r="E1386" s="32">
        <v>5964.41</v>
      </c>
    </row>
    <row r="1387" spans="1:5" ht="18" customHeight="1" x14ac:dyDescent="0.35">
      <c r="A1387" s="31" t="s">
        <v>16</v>
      </c>
      <c r="B1387" s="31" t="s">
        <v>262</v>
      </c>
      <c r="C1387" s="22" t="s">
        <v>158</v>
      </c>
      <c r="D1387" s="35">
        <v>43617</v>
      </c>
      <c r="E1387" s="32">
        <v>15662.13</v>
      </c>
    </row>
    <row r="1388" spans="1:5" ht="18" customHeight="1" x14ac:dyDescent="0.35">
      <c r="A1388" s="31" t="s">
        <v>16</v>
      </c>
      <c r="B1388" s="31" t="s">
        <v>262</v>
      </c>
      <c r="C1388" s="22" t="s">
        <v>158</v>
      </c>
      <c r="D1388" s="35">
        <v>43800</v>
      </c>
      <c r="E1388" s="32">
        <v>5870</v>
      </c>
    </row>
    <row r="1389" spans="1:5" ht="18" customHeight="1" x14ac:dyDescent="0.35">
      <c r="A1389" s="31" t="s">
        <v>16</v>
      </c>
      <c r="B1389" s="31" t="s">
        <v>262</v>
      </c>
      <c r="C1389" s="22" t="s">
        <v>158</v>
      </c>
      <c r="D1389" s="35">
        <v>43862</v>
      </c>
      <c r="E1389" s="32">
        <v>1268.77</v>
      </c>
    </row>
    <row r="1390" spans="1:5" ht="18" customHeight="1" x14ac:dyDescent="0.35">
      <c r="A1390" s="31" t="s">
        <v>16</v>
      </c>
      <c r="B1390" s="31" t="s">
        <v>262</v>
      </c>
      <c r="C1390" s="22" t="s">
        <v>159</v>
      </c>
      <c r="D1390" s="35">
        <v>42552</v>
      </c>
      <c r="E1390" s="32">
        <v>4924.74</v>
      </c>
    </row>
    <row r="1391" spans="1:5" ht="18" customHeight="1" x14ac:dyDescent="0.35">
      <c r="A1391" s="31" t="s">
        <v>16</v>
      </c>
      <c r="B1391" s="31" t="s">
        <v>262</v>
      </c>
      <c r="C1391" s="22" t="s">
        <v>159</v>
      </c>
      <c r="D1391" s="35">
        <v>42583</v>
      </c>
      <c r="E1391" s="32">
        <v>7508.48</v>
      </c>
    </row>
    <row r="1392" spans="1:5" ht="18" customHeight="1" x14ac:dyDescent="0.35">
      <c r="A1392" s="31" t="s">
        <v>16</v>
      </c>
      <c r="B1392" s="31" t="s">
        <v>262</v>
      </c>
      <c r="C1392" s="22" t="s">
        <v>159</v>
      </c>
      <c r="D1392" s="35">
        <v>42614</v>
      </c>
      <c r="E1392" s="32">
        <v>7622.2</v>
      </c>
    </row>
    <row r="1393" spans="1:5" ht="18" customHeight="1" x14ac:dyDescent="0.35">
      <c r="A1393" s="31" t="s">
        <v>16</v>
      </c>
      <c r="B1393" s="31" t="s">
        <v>262</v>
      </c>
      <c r="C1393" s="22" t="s">
        <v>159</v>
      </c>
      <c r="D1393" s="35">
        <v>42705</v>
      </c>
      <c r="E1393" s="32">
        <v>5995.27</v>
      </c>
    </row>
    <row r="1394" spans="1:5" ht="18" customHeight="1" x14ac:dyDescent="0.35">
      <c r="A1394" s="31" t="s">
        <v>16</v>
      </c>
      <c r="B1394" s="31" t="s">
        <v>262</v>
      </c>
      <c r="C1394" s="22" t="s">
        <v>159</v>
      </c>
      <c r="D1394" s="35">
        <v>42948</v>
      </c>
      <c r="E1394" s="32">
        <v>961.2</v>
      </c>
    </row>
    <row r="1395" spans="1:5" ht="18" customHeight="1" x14ac:dyDescent="0.35">
      <c r="A1395" s="31" t="s">
        <v>16</v>
      </c>
      <c r="B1395" s="31" t="s">
        <v>262</v>
      </c>
      <c r="C1395" s="22" t="s">
        <v>159</v>
      </c>
      <c r="D1395" s="35">
        <v>42979</v>
      </c>
      <c r="E1395" s="32">
        <v>1958.17</v>
      </c>
    </row>
    <row r="1396" spans="1:5" ht="18" customHeight="1" x14ac:dyDescent="0.35">
      <c r="A1396" s="31" t="s">
        <v>16</v>
      </c>
      <c r="B1396" s="31" t="s">
        <v>262</v>
      </c>
      <c r="C1396" s="22" t="s">
        <v>160</v>
      </c>
      <c r="D1396" s="35">
        <v>42522</v>
      </c>
      <c r="E1396" s="32">
        <v>187563.93</v>
      </c>
    </row>
    <row r="1397" spans="1:5" ht="18" customHeight="1" x14ac:dyDescent="0.35">
      <c r="A1397" s="31" t="s">
        <v>16</v>
      </c>
      <c r="B1397" s="31" t="s">
        <v>262</v>
      </c>
      <c r="C1397" s="22" t="s">
        <v>160</v>
      </c>
      <c r="D1397" s="35">
        <v>42552</v>
      </c>
      <c r="E1397" s="32">
        <v>270967.09000000003</v>
      </c>
    </row>
    <row r="1398" spans="1:5" ht="18" customHeight="1" x14ac:dyDescent="0.35">
      <c r="A1398" s="31" t="s">
        <v>16</v>
      </c>
      <c r="B1398" s="31" t="s">
        <v>262</v>
      </c>
      <c r="C1398" s="22" t="s">
        <v>160</v>
      </c>
      <c r="D1398" s="35">
        <v>42583</v>
      </c>
      <c r="E1398" s="32">
        <v>58757.120000000003</v>
      </c>
    </row>
    <row r="1399" spans="1:5" ht="18" customHeight="1" x14ac:dyDescent="0.35">
      <c r="A1399" s="31" t="s">
        <v>16</v>
      </c>
      <c r="B1399" s="31" t="s">
        <v>262</v>
      </c>
      <c r="C1399" s="22" t="s">
        <v>160</v>
      </c>
      <c r="D1399" s="35">
        <v>42614</v>
      </c>
      <c r="E1399" s="32">
        <v>10343.27</v>
      </c>
    </row>
    <row r="1400" spans="1:5" ht="18" customHeight="1" x14ac:dyDescent="0.35">
      <c r="A1400" s="31" t="s">
        <v>16</v>
      </c>
      <c r="B1400" s="31" t="s">
        <v>262</v>
      </c>
      <c r="C1400" s="22" t="s">
        <v>160</v>
      </c>
      <c r="D1400" s="35">
        <v>42644</v>
      </c>
      <c r="E1400" s="32">
        <v>7432.24</v>
      </c>
    </row>
    <row r="1401" spans="1:5" ht="18" customHeight="1" x14ac:dyDescent="0.35">
      <c r="A1401" s="31" t="s">
        <v>16</v>
      </c>
      <c r="B1401" s="31" t="s">
        <v>262</v>
      </c>
      <c r="C1401" s="22" t="s">
        <v>160</v>
      </c>
      <c r="D1401" s="35">
        <v>42675</v>
      </c>
      <c r="E1401" s="32">
        <v>122508.99</v>
      </c>
    </row>
    <row r="1402" spans="1:5" ht="18" customHeight="1" x14ac:dyDescent="0.35">
      <c r="A1402" s="31" t="s">
        <v>16</v>
      </c>
      <c r="B1402" s="31" t="s">
        <v>262</v>
      </c>
      <c r="C1402" s="22" t="s">
        <v>160</v>
      </c>
      <c r="D1402" s="35">
        <v>42705</v>
      </c>
      <c r="E1402" s="32">
        <v>30442.71</v>
      </c>
    </row>
    <row r="1403" spans="1:5" ht="18" customHeight="1" x14ac:dyDescent="0.35">
      <c r="A1403" s="31" t="s">
        <v>16</v>
      </c>
      <c r="B1403" s="31" t="s">
        <v>262</v>
      </c>
      <c r="C1403" s="22" t="s">
        <v>160</v>
      </c>
      <c r="D1403" s="35">
        <v>42736</v>
      </c>
      <c r="E1403" s="32">
        <v>148094.24</v>
      </c>
    </row>
    <row r="1404" spans="1:5" ht="18" customHeight="1" x14ac:dyDescent="0.35">
      <c r="A1404" s="31" t="s">
        <v>16</v>
      </c>
      <c r="B1404" s="31" t="s">
        <v>262</v>
      </c>
      <c r="C1404" s="22" t="s">
        <v>160</v>
      </c>
      <c r="D1404" s="35">
        <v>42767</v>
      </c>
      <c r="E1404" s="32">
        <v>93799.93</v>
      </c>
    </row>
    <row r="1405" spans="1:5" ht="18" customHeight="1" x14ac:dyDescent="0.35">
      <c r="A1405" s="31" t="s">
        <v>16</v>
      </c>
      <c r="B1405" s="31" t="s">
        <v>262</v>
      </c>
      <c r="C1405" s="22" t="s">
        <v>160</v>
      </c>
      <c r="D1405" s="35">
        <v>42795</v>
      </c>
      <c r="E1405" s="32">
        <v>61367.28</v>
      </c>
    </row>
    <row r="1406" spans="1:5" ht="18" customHeight="1" x14ac:dyDescent="0.35">
      <c r="A1406" s="31" t="s">
        <v>16</v>
      </c>
      <c r="B1406" s="31" t="s">
        <v>262</v>
      </c>
      <c r="C1406" s="22" t="s">
        <v>160</v>
      </c>
      <c r="D1406" s="35">
        <v>42826</v>
      </c>
      <c r="E1406" s="32">
        <v>112293.59</v>
      </c>
    </row>
    <row r="1407" spans="1:5" ht="18" customHeight="1" x14ac:dyDescent="0.35">
      <c r="A1407" s="31" t="s">
        <v>16</v>
      </c>
      <c r="B1407" s="31" t="s">
        <v>262</v>
      </c>
      <c r="C1407" s="22" t="s">
        <v>160</v>
      </c>
      <c r="D1407" s="35">
        <v>42856</v>
      </c>
      <c r="E1407" s="32">
        <v>54040.9</v>
      </c>
    </row>
    <row r="1408" spans="1:5" ht="18" customHeight="1" x14ac:dyDescent="0.35">
      <c r="A1408" s="31" t="s">
        <v>16</v>
      </c>
      <c r="B1408" s="31" t="s">
        <v>262</v>
      </c>
      <c r="C1408" s="22" t="s">
        <v>160</v>
      </c>
      <c r="D1408" s="35">
        <v>42887</v>
      </c>
      <c r="E1408" s="32">
        <v>97202.09</v>
      </c>
    </row>
    <row r="1409" spans="1:5" ht="18" customHeight="1" x14ac:dyDescent="0.35">
      <c r="A1409" s="31" t="s">
        <v>16</v>
      </c>
      <c r="B1409" s="31" t="s">
        <v>262</v>
      </c>
      <c r="C1409" s="22" t="s">
        <v>160</v>
      </c>
      <c r="D1409" s="35">
        <v>42917</v>
      </c>
      <c r="E1409" s="32">
        <v>158057.95000000001</v>
      </c>
    </row>
    <row r="1410" spans="1:5" ht="18" customHeight="1" x14ac:dyDescent="0.35">
      <c r="A1410" s="31" t="s">
        <v>16</v>
      </c>
      <c r="B1410" s="31" t="s">
        <v>262</v>
      </c>
      <c r="C1410" s="22" t="s">
        <v>160</v>
      </c>
      <c r="D1410" s="35">
        <v>42948</v>
      </c>
      <c r="E1410" s="32">
        <v>163591.54999999999</v>
      </c>
    </row>
    <row r="1411" spans="1:5" ht="18" customHeight="1" x14ac:dyDescent="0.35">
      <c r="A1411" s="31" t="s">
        <v>16</v>
      </c>
      <c r="B1411" s="31" t="s">
        <v>262</v>
      </c>
      <c r="C1411" s="22" t="s">
        <v>160</v>
      </c>
      <c r="D1411" s="35">
        <v>42979</v>
      </c>
      <c r="E1411" s="32">
        <v>155342.1</v>
      </c>
    </row>
    <row r="1412" spans="1:5" ht="18" customHeight="1" x14ac:dyDescent="0.35">
      <c r="A1412" s="31" t="s">
        <v>16</v>
      </c>
      <c r="B1412" s="31" t="s">
        <v>262</v>
      </c>
      <c r="C1412" s="22" t="s">
        <v>160</v>
      </c>
      <c r="D1412" s="35">
        <v>43009</v>
      </c>
      <c r="E1412" s="32">
        <v>156425.07</v>
      </c>
    </row>
    <row r="1413" spans="1:5" ht="18" customHeight="1" x14ac:dyDescent="0.35">
      <c r="A1413" s="31" t="s">
        <v>16</v>
      </c>
      <c r="B1413" s="31" t="s">
        <v>262</v>
      </c>
      <c r="C1413" s="22" t="s">
        <v>160</v>
      </c>
      <c r="D1413" s="35">
        <v>43040</v>
      </c>
      <c r="E1413" s="32">
        <v>132982.73000000001</v>
      </c>
    </row>
    <row r="1414" spans="1:5" ht="18" customHeight="1" x14ac:dyDescent="0.35">
      <c r="A1414" s="31" t="s">
        <v>16</v>
      </c>
      <c r="B1414" s="31" t="s">
        <v>262</v>
      </c>
      <c r="C1414" s="22" t="s">
        <v>160</v>
      </c>
      <c r="D1414" s="35">
        <v>43070</v>
      </c>
      <c r="E1414" s="32">
        <v>464608</v>
      </c>
    </row>
    <row r="1415" spans="1:5" ht="18" customHeight="1" x14ac:dyDescent="0.35">
      <c r="A1415" s="31" t="s">
        <v>16</v>
      </c>
      <c r="B1415" s="31" t="s">
        <v>262</v>
      </c>
      <c r="C1415" s="22" t="s">
        <v>160</v>
      </c>
      <c r="D1415" s="35">
        <v>43101</v>
      </c>
      <c r="E1415" s="32">
        <v>105151.37</v>
      </c>
    </row>
    <row r="1416" spans="1:5" ht="18" customHeight="1" x14ac:dyDescent="0.35">
      <c r="A1416" s="31" t="s">
        <v>16</v>
      </c>
      <c r="B1416" s="31" t="s">
        <v>262</v>
      </c>
      <c r="C1416" s="22" t="s">
        <v>160</v>
      </c>
      <c r="D1416" s="35">
        <v>43132</v>
      </c>
      <c r="E1416" s="32">
        <v>235428.56</v>
      </c>
    </row>
    <row r="1417" spans="1:5" ht="18" customHeight="1" x14ac:dyDescent="0.35">
      <c r="A1417" s="31" t="s">
        <v>16</v>
      </c>
      <c r="B1417" s="31" t="s">
        <v>262</v>
      </c>
      <c r="C1417" s="22" t="s">
        <v>160</v>
      </c>
      <c r="D1417" s="35">
        <v>43160</v>
      </c>
      <c r="E1417" s="32">
        <v>66227.360000000001</v>
      </c>
    </row>
    <row r="1418" spans="1:5" ht="18" customHeight="1" x14ac:dyDescent="0.35">
      <c r="A1418" s="31" t="s">
        <v>16</v>
      </c>
      <c r="B1418" s="31" t="s">
        <v>262</v>
      </c>
      <c r="C1418" s="22" t="s">
        <v>160</v>
      </c>
      <c r="D1418" s="35">
        <v>43191</v>
      </c>
      <c r="E1418" s="32">
        <v>66648.81</v>
      </c>
    </row>
    <row r="1419" spans="1:5" ht="18" customHeight="1" x14ac:dyDescent="0.35">
      <c r="A1419" s="31" t="s">
        <v>16</v>
      </c>
      <c r="B1419" s="31" t="s">
        <v>262</v>
      </c>
      <c r="C1419" s="22" t="s">
        <v>160</v>
      </c>
      <c r="D1419" s="35">
        <v>43221</v>
      </c>
      <c r="E1419" s="32">
        <v>47996.75</v>
      </c>
    </row>
    <row r="1420" spans="1:5" ht="18" customHeight="1" x14ac:dyDescent="0.35">
      <c r="A1420" s="31" t="s">
        <v>16</v>
      </c>
      <c r="B1420" s="31" t="s">
        <v>262</v>
      </c>
      <c r="C1420" s="22" t="s">
        <v>160</v>
      </c>
      <c r="D1420" s="35">
        <v>43252</v>
      </c>
      <c r="E1420" s="32">
        <v>134690.65</v>
      </c>
    </row>
    <row r="1421" spans="1:5" ht="18" customHeight="1" x14ac:dyDescent="0.35">
      <c r="A1421" s="31" t="s">
        <v>16</v>
      </c>
      <c r="B1421" s="31" t="s">
        <v>262</v>
      </c>
      <c r="C1421" s="22" t="s">
        <v>160</v>
      </c>
      <c r="D1421" s="35">
        <v>43282</v>
      </c>
      <c r="E1421" s="32">
        <v>147302.78</v>
      </c>
    </row>
    <row r="1422" spans="1:5" ht="18" customHeight="1" x14ac:dyDescent="0.35">
      <c r="A1422" s="31" t="s">
        <v>16</v>
      </c>
      <c r="B1422" s="31" t="s">
        <v>262</v>
      </c>
      <c r="C1422" s="22" t="s">
        <v>160</v>
      </c>
      <c r="D1422" s="35">
        <v>43313</v>
      </c>
      <c r="E1422" s="32">
        <v>44023.37</v>
      </c>
    </row>
    <row r="1423" spans="1:5" ht="18" customHeight="1" x14ac:dyDescent="0.35">
      <c r="A1423" s="31" t="s">
        <v>16</v>
      </c>
      <c r="B1423" s="31" t="s">
        <v>262</v>
      </c>
      <c r="C1423" s="22" t="s">
        <v>160</v>
      </c>
      <c r="D1423" s="35">
        <v>43344</v>
      </c>
      <c r="E1423" s="32">
        <v>17525.599999999999</v>
      </c>
    </row>
    <row r="1424" spans="1:5" ht="18" customHeight="1" x14ac:dyDescent="0.35">
      <c r="A1424" s="31" t="s">
        <v>16</v>
      </c>
      <c r="B1424" s="31" t="s">
        <v>262</v>
      </c>
      <c r="C1424" s="22" t="s">
        <v>160</v>
      </c>
      <c r="D1424" s="35">
        <v>43374</v>
      </c>
      <c r="E1424" s="32">
        <v>193413.96</v>
      </c>
    </row>
    <row r="1425" spans="1:5" ht="18" customHeight="1" x14ac:dyDescent="0.35">
      <c r="A1425" s="31" t="s">
        <v>16</v>
      </c>
      <c r="B1425" s="31" t="s">
        <v>262</v>
      </c>
      <c r="C1425" s="22" t="s">
        <v>160</v>
      </c>
      <c r="D1425" s="35">
        <v>43405</v>
      </c>
      <c r="E1425" s="32">
        <v>141500.35</v>
      </c>
    </row>
    <row r="1426" spans="1:5" ht="18" customHeight="1" x14ac:dyDescent="0.35">
      <c r="A1426" s="31" t="s">
        <v>16</v>
      </c>
      <c r="B1426" s="31" t="s">
        <v>262</v>
      </c>
      <c r="C1426" s="22" t="s">
        <v>160</v>
      </c>
      <c r="D1426" s="35">
        <v>43435</v>
      </c>
      <c r="E1426" s="32">
        <v>289058.08</v>
      </c>
    </row>
    <row r="1427" spans="1:5" ht="18" customHeight="1" x14ac:dyDescent="0.35">
      <c r="A1427" s="31" t="s">
        <v>16</v>
      </c>
      <c r="B1427" s="31" t="s">
        <v>262</v>
      </c>
      <c r="C1427" s="22" t="s">
        <v>160</v>
      </c>
      <c r="D1427" s="35">
        <v>43466</v>
      </c>
      <c r="E1427" s="32">
        <v>291455.71999999997</v>
      </c>
    </row>
    <row r="1428" spans="1:5" ht="18" customHeight="1" x14ac:dyDescent="0.35">
      <c r="A1428" s="31" t="s">
        <v>16</v>
      </c>
      <c r="B1428" s="31" t="s">
        <v>262</v>
      </c>
      <c r="C1428" s="22" t="s">
        <v>160</v>
      </c>
      <c r="D1428" s="35">
        <v>43497</v>
      </c>
      <c r="E1428" s="32">
        <v>126570.46</v>
      </c>
    </row>
    <row r="1429" spans="1:5" ht="18" customHeight="1" x14ac:dyDescent="0.35">
      <c r="A1429" s="31" t="s">
        <v>16</v>
      </c>
      <c r="B1429" s="31" t="s">
        <v>262</v>
      </c>
      <c r="C1429" s="22" t="s">
        <v>160</v>
      </c>
      <c r="D1429" s="35">
        <v>43525</v>
      </c>
      <c r="E1429" s="32">
        <v>150150.32</v>
      </c>
    </row>
    <row r="1430" spans="1:5" ht="18" customHeight="1" x14ac:dyDescent="0.35">
      <c r="A1430" s="31" t="s">
        <v>16</v>
      </c>
      <c r="B1430" s="31" t="s">
        <v>262</v>
      </c>
      <c r="C1430" s="22" t="s">
        <v>160</v>
      </c>
      <c r="D1430" s="35">
        <v>43556</v>
      </c>
      <c r="E1430" s="32">
        <v>95646.86</v>
      </c>
    </row>
    <row r="1431" spans="1:5" ht="18" customHeight="1" x14ac:dyDescent="0.35">
      <c r="A1431" s="31" t="s">
        <v>16</v>
      </c>
      <c r="B1431" s="31" t="s">
        <v>262</v>
      </c>
      <c r="C1431" s="22" t="s">
        <v>160</v>
      </c>
      <c r="D1431" s="35">
        <v>43586</v>
      </c>
      <c r="E1431" s="32">
        <v>131936.94</v>
      </c>
    </row>
    <row r="1432" spans="1:5" ht="18" customHeight="1" x14ac:dyDescent="0.35">
      <c r="A1432" s="31" t="s">
        <v>16</v>
      </c>
      <c r="B1432" s="31" t="s">
        <v>262</v>
      </c>
      <c r="C1432" s="22" t="s">
        <v>160</v>
      </c>
      <c r="D1432" s="35">
        <v>43617</v>
      </c>
      <c r="E1432" s="32">
        <v>128446.61</v>
      </c>
    </row>
    <row r="1433" spans="1:5" ht="18" customHeight="1" x14ac:dyDescent="0.35">
      <c r="A1433" s="31" t="s">
        <v>16</v>
      </c>
      <c r="B1433" s="31" t="s">
        <v>262</v>
      </c>
      <c r="C1433" s="22" t="s">
        <v>160</v>
      </c>
      <c r="D1433" s="35">
        <v>43647</v>
      </c>
      <c r="E1433" s="32">
        <v>63053.2</v>
      </c>
    </row>
    <row r="1434" spans="1:5" ht="18" customHeight="1" x14ac:dyDescent="0.35">
      <c r="A1434" s="31" t="s">
        <v>16</v>
      </c>
      <c r="B1434" s="31" t="s">
        <v>262</v>
      </c>
      <c r="C1434" s="22" t="s">
        <v>160</v>
      </c>
      <c r="D1434" s="35">
        <v>43678</v>
      </c>
      <c r="E1434" s="32">
        <v>600355.12</v>
      </c>
    </row>
    <row r="1435" spans="1:5" ht="18" customHeight="1" x14ac:dyDescent="0.35">
      <c r="A1435" s="31" t="s">
        <v>16</v>
      </c>
      <c r="B1435" s="31" t="s">
        <v>262</v>
      </c>
      <c r="C1435" s="22" t="s">
        <v>160</v>
      </c>
      <c r="D1435" s="35">
        <v>43709</v>
      </c>
      <c r="E1435" s="32">
        <v>82878.789999999994</v>
      </c>
    </row>
    <row r="1436" spans="1:5" ht="18" customHeight="1" x14ac:dyDescent="0.35">
      <c r="A1436" s="31" t="s">
        <v>16</v>
      </c>
      <c r="B1436" s="31" t="s">
        <v>262</v>
      </c>
      <c r="C1436" s="22" t="s">
        <v>160</v>
      </c>
      <c r="D1436" s="35">
        <v>43739</v>
      </c>
      <c r="E1436" s="32">
        <v>62590.98</v>
      </c>
    </row>
    <row r="1437" spans="1:5" ht="18" customHeight="1" x14ac:dyDescent="0.35">
      <c r="A1437" s="31" t="s">
        <v>16</v>
      </c>
      <c r="B1437" s="31" t="s">
        <v>262</v>
      </c>
      <c r="C1437" s="22" t="s">
        <v>160</v>
      </c>
      <c r="D1437" s="35">
        <v>43770</v>
      </c>
      <c r="E1437" s="32">
        <v>225210.03</v>
      </c>
    </row>
    <row r="1438" spans="1:5" ht="18" customHeight="1" x14ac:dyDescent="0.35">
      <c r="A1438" s="31" t="s">
        <v>16</v>
      </c>
      <c r="B1438" s="31" t="s">
        <v>262</v>
      </c>
      <c r="C1438" s="22" t="s">
        <v>160</v>
      </c>
      <c r="D1438" s="35">
        <v>43800</v>
      </c>
      <c r="E1438" s="32">
        <v>230010.09</v>
      </c>
    </row>
    <row r="1439" spans="1:5" ht="18" customHeight="1" x14ac:dyDescent="0.35">
      <c r="A1439" s="31" t="s">
        <v>16</v>
      </c>
      <c r="B1439" s="31" t="s">
        <v>262</v>
      </c>
      <c r="C1439" s="22" t="s">
        <v>160</v>
      </c>
      <c r="D1439" s="35">
        <v>43831</v>
      </c>
      <c r="E1439" s="32">
        <v>168108.72</v>
      </c>
    </row>
    <row r="1440" spans="1:5" ht="18" customHeight="1" x14ac:dyDescent="0.35">
      <c r="A1440" s="31" t="s">
        <v>16</v>
      </c>
      <c r="B1440" s="31" t="s">
        <v>262</v>
      </c>
      <c r="C1440" s="22" t="s">
        <v>160</v>
      </c>
      <c r="D1440" s="35">
        <v>43862</v>
      </c>
      <c r="E1440" s="32">
        <v>120306.22</v>
      </c>
    </row>
    <row r="1441" spans="1:5" ht="18" customHeight="1" x14ac:dyDescent="0.35">
      <c r="A1441" s="31" t="s">
        <v>16</v>
      </c>
      <c r="B1441" s="31" t="s">
        <v>262</v>
      </c>
      <c r="C1441" s="22" t="s">
        <v>160</v>
      </c>
      <c r="D1441" s="35">
        <v>43891</v>
      </c>
      <c r="E1441" s="32">
        <v>76792.710000000006</v>
      </c>
    </row>
    <row r="1442" spans="1:5" ht="18" customHeight="1" x14ac:dyDescent="0.35">
      <c r="A1442" s="31" t="s">
        <v>16</v>
      </c>
      <c r="B1442" s="31" t="s">
        <v>262</v>
      </c>
      <c r="C1442" s="22" t="s">
        <v>160</v>
      </c>
      <c r="D1442" s="35">
        <v>43922</v>
      </c>
      <c r="E1442" s="32">
        <v>1571954.15</v>
      </c>
    </row>
    <row r="1443" spans="1:5" ht="18" customHeight="1" x14ac:dyDescent="0.35">
      <c r="A1443" s="31" t="s">
        <v>16</v>
      </c>
      <c r="B1443" s="31" t="s">
        <v>262</v>
      </c>
      <c r="C1443" s="22" t="s">
        <v>160</v>
      </c>
      <c r="D1443" s="35">
        <v>43952</v>
      </c>
      <c r="E1443" s="32">
        <v>78485.48</v>
      </c>
    </row>
    <row r="1444" spans="1:5" ht="18" customHeight="1" x14ac:dyDescent="0.35">
      <c r="A1444" s="31" t="s">
        <v>16</v>
      </c>
      <c r="B1444" s="31" t="s">
        <v>262</v>
      </c>
      <c r="C1444" s="22" t="s">
        <v>160</v>
      </c>
      <c r="D1444" s="35">
        <v>43983</v>
      </c>
      <c r="E1444" s="32">
        <v>130293.52</v>
      </c>
    </row>
    <row r="1445" spans="1:5" ht="18" customHeight="1" x14ac:dyDescent="0.35">
      <c r="A1445" s="31" t="s">
        <v>16</v>
      </c>
      <c r="B1445" s="31" t="s">
        <v>262</v>
      </c>
      <c r="C1445" s="22" t="s">
        <v>160</v>
      </c>
      <c r="D1445" s="35">
        <v>44013</v>
      </c>
      <c r="E1445" s="32">
        <v>83522.990000000005</v>
      </c>
    </row>
    <row r="1446" spans="1:5" ht="18" customHeight="1" x14ac:dyDescent="0.35">
      <c r="A1446" s="31" t="s">
        <v>16</v>
      </c>
      <c r="B1446" s="31" t="s">
        <v>262</v>
      </c>
      <c r="C1446" s="22" t="s">
        <v>160</v>
      </c>
      <c r="D1446" s="35">
        <v>44044</v>
      </c>
      <c r="E1446" s="32">
        <v>53832.52</v>
      </c>
    </row>
    <row r="1447" spans="1:5" ht="18" customHeight="1" x14ac:dyDescent="0.35">
      <c r="A1447" s="31" t="s">
        <v>16</v>
      </c>
      <c r="B1447" s="31" t="s">
        <v>262</v>
      </c>
      <c r="C1447" s="22" t="s">
        <v>160</v>
      </c>
      <c r="D1447" s="35">
        <v>44075</v>
      </c>
      <c r="E1447" s="32">
        <v>62324.92</v>
      </c>
    </row>
    <row r="1448" spans="1:5" ht="18" customHeight="1" x14ac:dyDescent="0.35">
      <c r="A1448" s="31" t="s">
        <v>16</v>
      </c>
      <c r="B1448" s="31" t="s">
        <v>262</v>
      </c>
      <c r="C1448" s="22" t="s">
        <v>160</v>
      </c>
      <c r="D1448" s="35">
        <v>44105</v>
      </c>
      <c r="E1448" s="32">
        <v>31246.49</v>
      </c>
    </row>
    <row r="1449" spans="1:5" ht="18" customHeight="1" x14ac:dyDescent="0.35">
      <c r="A1449" s="31" t="s">
        <v>16</v>
      </c>
      <c r="B1449" s="31" t="s">
        <v>262</v>
      </c>
      <c r="C1449" s="22" t="s">
        <v>160</v>
      </c>
      <c r="D1449" s="35">
        <v>44136</v>
      </c>
      <c r="E1449" s="32">
        <v>91949.78</v>
      </c>
    </row>
    <row r="1450" spans="1:5" ht="18" customHeight="1" x14ac:dyDescent="0.35">
      <c r="A1450" s="31" t="s">
        <v>16</v>
      </c>
      <c r="B1450" s="31" t="s">
        <v>262</v>
      </c>
      <c r="C1450" s="22" t="s">
        <v>160</v>
      </c>
      <c r="D1450" s="35">
        <v>44166</v>
      </c>
      <c r="E1450" s="32">
        <v>52171.27</v>
      </c>
    </row>
    <row r="1451" spans="1:5" ht="18" customHeight="1" x14ac:dyDescent="0.35">
      <c r="A1451" s="31" t="s">
        <v>16</v>
      </c>
      <c r="B1451" s="31" t="s">
        <v>262</v>
      </c>
      <c r="C1451" s="22" t="s">
        <v>160</v>
      </c>
      <c r="D1451" s="35">
        <v>44197</v>
      </c>
      <c r="E1451" s="32">
        <v>48051.96</v>
      </c>
    </row>
    <row r="1452" spans="1:5" ht="18" customHeight="1" x14ac:dyDescent="0.35">
      <c r="A1452" s="31" t="s">
        <v>16</v>
      </c>
      <c r="B1452" s="31" t="s">
        <v>262</v>
      </c>
      <c r="C1452" s="22" t="s">
        <v>160</v>
      </c>
      <c r="D1452" s="35">
        <v>44228</v>
      </c>
      <c r="E1452" s="32">
        <v>29018.35</v>
      </c>
    </row>
    <row r="1453" spans="1:5" ht="18" customHeight="1" x14ac:dyDescent="0.35">
      <c r="A1453" s="31" t="s">
        <v>16</v>
      </c>
      <c r="B1453" s="31" t="s">
        <v>262</v>
      </c>
      <c r="C1453" s="22" t="s">
        <v>160</v>
      </c>
      <c r="D1453" s="35">
        <v>44256</v>
      </c>
      <c r="E1453" s="32">
        <v>11082.24</v>
      </c>
    </row>
    <row r="1454" spans="1:5" ht="18" customHeight="1" x14ac:dyDescent="0.35">
      <c r="A1454" s="31" t="s">
        <v>16</v>
      </c>
      <c r="B1454" s="31" t="s">
        <v>262</v>
      </c>
      <c r="C1454" s="22" t="s">
        <v>160</v>
      </c>
      <c r="D1454" s="35">
        <v>44287</v>
      </c>
      <c r="E1454" s="32">
        <v>42555.27</v>
      </c>
    </row>
    <row r="1455" spans="1:5" ht="18" customHeight="1" x14ac:dyDescent="0.35">
      <c r="A1455" s="31" t="s">
        <v>16</v>
      </c>
      <c r="B1455" s="31" t="s">
        <v>262</v>
      </c>
      <c r="C1455" s="22" t="s">
        <v>160</v>
      </c>
      <c r="D1455" s="35">
        <v>44317</v>
      </c>
      <c r="E1455" s="32">
        <v>20236.37</v>
      </c>
    </row>
    <row r="1456" spans="1:5" ht="18" customHeight="1" x14ac:dyDescent="0.35">
      <c r="A1456" s="31" t="s">
        <v>16</v>
      </c>
      <c r="B1456" s="31" t="s">
        <v>262</v>
      </c>
      <c r="C1456" s="22" t="s">
        <v>160</v>
      </c>
      <c r="D1456" s="35">
        <v>44348</v>
      </c>
      <c r="E1456" s="32">
        <v>17544.09</v>
      </c>
    </row>
    <row r="1457" spans="1:5" ht="18" customHeight="1" x14ac:dyDescent="0.35">
      <c r="A1457" s="31" t="s">
        <v>16</v>
      </c>
      <c r="B1457" s="31" t="s">
        <v>262</v>
      </c>
      <c r="C1457" s="22" t="s">
        <v>160</v>
      </c>
      <c r="D1457" s="35">
        <v>44378</v>
      </c>
      <c r="E1457" s="32">
        <v>17248.560000000001</v>
      </c>
    </row>
    <row r="1458" spans="1:5" ht="18" customHeight="1" x14ac:dyDescent="0.35">
      <c r="A1458" s="31" t="s">
        <v>16</v>
      </c>
      <c r="B1458" s="31" t="s">
        <v>262</v>
      </c>
      <c r="C1458" s="22" t="s">
        <v>160</v>
      </c>
      <c r="D1458" s="35">
        <v>44409</v>
      </c>
      <c r="E1458" s="32">
        <v>12196.39</v>
      </c>
    </row>
    <row r="1459" spans="1:5" ht="18" customHeight="1" x14ac:dyDescent="0.35">
      <c r="A1459" s="31" t="s">
        <v>16</v>
      </c>
      <c r="B1459" s="31" t="s">
        <v>262</v>
      </c>
      <c r="C1459" s="22" t="s">
        <v>160</v>
      </c>
      <c r="D1459" s="35">
        <v>44440</v>
      </c>
      <c r="E1459" s="32">
        <v>79434.36</v>
      </c>
    </row>
    <row r="1460" spans="1:5" ht="18" customHeight="1" x14ac:dyDescent="0.35">
      <c r="A1460" s="31" t="s">
        <v>17</v>
      </c>
      <c r="B1460" s="31" t="s">
        <v>263</v>
      </c>
      <c r="C1460" s="22" t="s">
        <v>158</v>
      </c>
      <c r="D1460" s="35">
        <v>42491</v>
      </c>
      <c r="E1460" s="32">
        <v>248.66</v>
      </c>
    </row>
    <row r="1461" spans="1:5" ht="18" customHeight="1" x14ac:dyDescent="0.35">
      <c r="A1461" s="31" t="s">
        <v>17</v>
      </c>
      <c r="B1461" s="31" t="s">
        <v>263</v>
      </c>
      <c r="C1461" s="22" t="s">
        <v>158</v>
      </c>
      <c r="D1461" s="35">
        <v>42522</v>
      </c>
      <c r="E1461" s="32">
        <v>141.35</v>
      </c>
    </row>
    <row r="1462" spans="1:5" ht="18" customHeight="1" x14ac:dyDescent="0.35">
      <c r="A1462" s="31" t="s">
        <v>17</v>
      </c>
      <c r="B1462" s="31" t="s">
        <v>263</v>
      </c>
      <c r="C1462" s="22" t="s">
        <v>158</v>
      </c>
      <c r="D1462" s="35">
        <v>42552</v>
      </c>
      <c r="E1462" s="32">
        <v>1828.93</v>
      </c>
    </row>
    <row r="1463" spans="1:5" ht="18" customHeight="1" x14ac:dyDescent="0.35">
      <c r="A1463" s="31" t="s">
        <v>17</v>
      </c>
      <c r="B1463" s="31" t="s">
        <v>263</v>
      </c>
      <c r="C1463" s="22" t="s">
        <v>158</v>
      </c>
      <c r="D1463" s="35">
        <v>42583</v>
      </c>
      <c r="E1463" s="32">
        <v>4384.28</v>
      </c>
    </row>
    <row r="1464" spans="1:5" ht="18" customHeight="1" x14ac:dyDescent="0.35">
      <c r="A1464" s="31" t="s">
        <v>17</v>
      </c>
      <c r="B1464" s="31" t="s">
        <v>263</v>
      </c>
      <c r="C1464" s="22" t="s">
        <v>158</v>
      </c>
      <c r="D1464" s="35">
        <v>42614</v>
      </c>
      <c r="E1464" s="32">
        <v>1652.02</v>
      </c>
    </row>
    <row r="1465" spans="1:5" ht="18" customHeight="1" x14ac:dyDescent="0.35">
      <c r="A1465" s="31" t="s">
        <v>17</v>
      </c>
      <c r="B1465" s="31" t="s">
        <v>263</v>
      </c>
      <c r="C1465" s="22" t="s">
        <v>158</v>
      </c>
      <c r="D1465" s="35">
        <v>42644</v>
      </c>
      <c r="E1465" s="32">
        <v>75723.05</v>
      </c>
    </row>
    <row r="1466" spans="1:5" ht="18" customHeight="1" x14ac:dyDescent="0.35">
      <c r="A1466" s="31" t="s">
        <v>17</v>
      </c>
      <c r="B1466" s="31" t="s">
        <v>263</v>
      </c>
      <c r="C1466" s="22" t="s">
        <v>158</v>
      </c>
      <c r="D1466" s="35">
        <v>42675</v>
      </c>
      <c r="E1466" s="32">
        <v>2224.1799999999998</v>
      </c>
    </row>
    <row r="1467" spans="1:5" ht="18" customHeight="1" x14ac:dyDescent="0.35">
      <c r="A1467" s="31" t="s">
        <v>17</v>
      </c>
      <c r="B1467" s="31" t="s">
        <v>263</v>
      </c>
      <c r="C1467" s="22" t="s">
        <v>158</v>
      </c>
      <c r="D1467" s="35">
        <v>42705</v>
      </c>
      <c r="E1467" s="32">
        <v>17039.919999999998</v>
      </c>
    </row>
    <row r="1468" spans="1:5" ht="18" customHeight="1" x14ac:dyDescent="0.35">
      <c r="A1468" s="31" t="s">
        <v>17</v>
      </c>
      <c r="B1468" s="31" t="s">
        <v>263</v>
      </c>
      <c r="C1468" s="22" t="s">
        <v>158</v>
      </c>
      <c r="D1468" s="35">
        <v>42736</v>
      </c>
      <c r="E1468" s="32">
        <v>1782.58</v>
      </c>
    </row>
    <row r="1469" spans="1:5" ht="18" customHeight="1" x14ac:dyDescent="0.35">
      <c r="A1469" s="31" t="s">
        <v>17</v>
      </c>
      <c r="B1469" s="31" t="s">
        <v>263</v>
      </c>
      <c r="C1469" s="22" t="s">
        <v>158</v>
      </c>
      <c r="D1469" s="35">
        <v>42767</v>
      </c>
      <c r="E1469" s="32">
        <v>10617.39</v>
      </c>
    </row>
    <row r="1470" spans="1:5" ht="18" customHeight="1" x14ac:dyDescent="0.35">
      <c r="A1470" s="31" t="s">
        <v>17</v>
      </c>
      <c r="B1470" s="31" t="s">
        <v>263</v>
      </c>
      <c r="C1470" s="22" t="s">
        <v>158</v>
      </c>
      <c r="D1470" s="35">
        <v>42795</v>
      </c>
      <c r="E1470" s="32">
        <v>1912.17</v>
      </c>
    </row>
    <row r="1471" spans="1:5" ht="18" customHeight="1" x14ac:dyDescent="0.35">
      <c r="A1471" s="31" t="s">
        <v>17</v>
      </c>
      <c r="B1471" s="31" t="s">
        <v>263</v>
      </c>
      <c r="C1471" s="22" t="s">
        <v>158</v>
      </c>
      <c r="D1471" s="35">
        <v>42856</v>
      </c>
      <c r="E1471" s="32">
        <v>1755.07</v>
      </c>
    </row>
    <row r="1472" spans="1:5" ht="18" customHeight="1" x14ac:dyDescent="0.35">
      <c r="A1472" s="31" t="s">
        <v>17</v>
      </c>
      <c r="B1472" s="31" t="s">
        <v>263</v>
      </c>
      <c r="C1472" s="22" t="s">
        <v>158</v>
      </c>
      <c r="D1472" s="35">
        <v>42887</v>
      </c>
      <c r="E1472" s="32">
        <v>2957.38</v>
      </c>
    </row>
    <row r="1473" spans="1:5" ht="18" customHeight="1" x14ac:dyDescent="0.35">
      <c r="A1473" s="31" t="s">
        <v>17</v>
      </c>
      <c r="B1473" s="31" t="s">
        <v>263</v>
      </c>
      <c r="C1473" s="22" t="s">
        <v>158</v>
      </c>
      <c r="D1473" s="35">
        <v>42917</v>
      </c>
      <c r="E1473" s="32">
        <v>172.87</v>
      </c>
    </row>
    <row r="1474" spans="1:5" ht="18" customHeight="1" x14ac:dyDescent="0.35">
      <c r="A1474" s="31" t="s">
        <v>17</v>
      </c>
      <c r="B1474" s="31" t="s">
        <v>263</v>
      </c>
      <c r="C1474" s="22" t="s">
        <v>158</v>
      </c>
      <c r="D1474" s="35">
        <v>42948</v>
      </c>
      <c r="E1474" s="32">
        <v>168592.86</v>
      </c>
    </row>
    <row r="1475" spans="1:5" ht="18" customHeight="1" x14ac:dyDescent="0.35">
      <c r="A1475" s="31" t="s">
        <v>17</v>
      </c>
      <c r="B1475" s="31" t="s">
        <v>263</v>
      </c>
      <c r="C1475" s="22" t="s">
        <v>158</v>
      </c>
      <c r="D1475" s="35">
        <v>42979</v>
      </c>
      <c r="E1475" s="32">
        <v>1835.1</v>
      </c>
    </row>
    <row r="1476" spans="1:5" ht="18" customHeight="1" x14ac:dyDescent="0.35">
      <c r="A1476" s="31" t="s">
        <v>17</v>
      </c>
      <c r="B1476" s="31" t="s">
        <v>263</v>
      </c>
      <c r="C1476" s="22" t="s">
        <v>158</v>
      </c>
      <c r="D1476" s="35">
        <v>43009</v>
      </c>
      <c r="E1476" s="32">
        <v>961.17</v>
      </c>
    </row>
    <row r="1477" spans="1:5" ht="18" customHeight="1" x14ac:dyDescent="0.35">
      <c r="A1477" s="31" t="s">
        <v>17</v>
      </c>
      <c r="B1477" s="31" t="s">
        <v>263</v>
      </c>
      <c r="C1477" s="22" t="s">
        <v>158</v>
      </c>
      <c r="D1477" s="35">
        <v>43040</v>
      </c>
      <c r="E1477" s="32">
        <v>3057.43</v>
      </c>
    </row>
    <row r="1478" spans="1:5" ht="18" customHeight="1" x14ac:dyDescent="0.35">
      <c r="A1478" s="31" t="s">
        <v>17</v>
      </c>
      <c r="B1478" s="31" t="s">
        <v>263</v>
      </c>
      <c r="C1478" s="22" t="s">
        <v>158</v>
      </c>
      <c r="D1478" s="35">
        <v>43070</v>
      </c>
      <c r="E1478" s="32">
        <v>35162.949999999997</v>
      </c>
    </row>
    <row r="1479" spans="1:5" ht="18" customHeight="1" x14ac:dyDescent="0.35">
      <c r="A1479" s="31" t="s">
        <v>17</v>
      </c>
      <c r="B1479" s="31" t="s">
        <v>263</v>
      </c>
      <c r="C1479" s="22" t="s">
        <v>158</v>
      </c>
      <c r="D1479" s="35">
        <v>43160</v>
      </c>
      <c r="E1479" s="32">
        <v>7712.12</v>
      </c>
    </row>
    <row r="1480" spans="1:5" ht="18" customHeight="1" x14ac:dyDescent="0.35">
      <c r="A1480" s="31" t="s">
        <v>17</v>
      </c>
      <c r="B1480" s="31" t="s">
        <v>263</v>
      </c>
      <c r="C1480" s="22" t="s">
        <v>158</v>
      </c>
      <c r="D1480" s="35">
        <v>43191</v>
      </c>
      <c r="E1480" s="32">
        <v>7991.69</v>
      </c>
    </row>
    <row r="1481" spans="1:5" ht="18" customHeight="1" x14ac:dyDescent="0.35">
      <c r="A1481" s="31" t="s">
        <v>17</v>
      </c>
      <c r="B1481" s="31" t="s">
        <v>263</v>
      </c>
      <c r="C1481" s="22" t="s">
        <v>158</v>
      </c>
      <c r="D1481" s="35">
        <v>43221</v>
      </c>
      <c r="E1481" s="32">
        <v>10225.07</v>
      </c>
    </row>
    <row r="1482" spans="1:5" ht="18" customHeight="1" x14ac:dyDescent="0.35">
      <c r="A1482" s="31" t="s">
        <v>17</v>
      </c>
      <c r="B1482" s="31" t="s">
        <v>263</v>
      </c>
      <c r="C1482" s="22" t="s">
        <v>158</v>
      </c>
      <c r="D1482" s="35">
        <v>43252</v>
      </c>
      <c r="E1482" s="32">
        <v>198691.72</v>
      </c>
    </row>
    <row r="1483" spans="1:5" ht="18" customHeight="1" x14ac:dyDescent="0.35">
      <c r="A1483" s="31" t="s">
        <v>17</v>
      </c>
      <c r="B1483" s="31" t="s">
        <v>263</v>
      </c>
      <c r="C1483" s="22" t="s">
        <v>158</v>
      </c>
      <c r="D1483" s="35">
        <v>43282</v>
      </c>
      <c r="E1483" s="32">
        <v>211912.79</v>
      </c>
    </row>
    <row r="1484" spans="1:5" ht="18" customHeight="1" x14ac:dyDescent="0.35">
      <c r="A1484" s="31" t="s">
        <v>17</v>
      </c>
      <c r="B1484" s="31" t="s">
        <v>263</v>
      </c>
      <c r="C1484" s="22" t="s">
        <v>158</v>
      </c>
      <c r="D1484" s="35">
        <v>43313</v>
      </c>
      <c r="E1484" s="32">
        <v>212810.35</v>
      </c>
    </row>
    <row r="1485" spans="1:5" ht="18" customHeight="1" x14ac:dyDescent="0.35">
      <c r="A1485" s="31" t="s">
        <v>17</v>
      </c>
      <c r="B1485" s="31" t="s">
        <v>263</v>
      </c>
      <c r="C1485" s="22" t="s">
        <v>158</v>
      </c>
      <c r="D1485" s="35">
        <v>43344</v>
      </c>
      <c r="E1485" s="32">
        <v>216405.49</v>
      </c>
    </row>
    <row r="1486" spans="1:5" ht="18" customHeight="1" x14ac:dyDescent="0.35">
      <c r="A1486" s="31" t="s">
        <v>17</v>
      </c>
      <c r="B1486" s="31" t="s">
        <v>263</v>
      </c>
      <c r="C1486" s="22" t="s">
        <v>158</v>
      </c>
      <c r="D1486" s="35">
        <v>43647</v>
      </c>
      <c r="E1486" s="32">
        <v>80782.97</v>
      </c>
    </row>
    <row r="1487" spans="1:5" ht="18" customHeight="1" x14ac:dyDescent="0.35">
      <c r="A1487" s="31" t="s">
        <v>17</v>
      </c>
      <c r="B1487" s="31" t="s">
        <v>263</v>
      </c>
      <c r="C1487" s="22" t="s">
        <v>158</v>
      </c>
      <c r="D1487" s="35">
        <v>43678</v>
      </c>
      <c r="E1487" s="32">
        <v>36101.94</v>
      </c>
    </row>
    <row r="1488" spans="1:5" ht="18" customHeight="1" x14ac:dyDescent="0.35">
      <c r="A1488" s="31" t="s">
        <v>17</v>
      </c>
      <c r="B1488" s="31" t="s">
        <v>263</v>
      </c>
      <c r="C1488" s="22" t="s">
        <v>158</v>
      </c>
      <c r="D1488" s="35">
        <v>43709</v>
      </c>
      <c r="E1488" s="32">
        <v>16524.95</v>
      </c>
    </row>
    <row r="1489" spans="1:5" ht="18" customHeight="1" x14ac:dyDescent="0.35">
      <c r="A1489" s="31" t="s">
        <v>17</v>
      </c>
      <c r="B1489" s="31" t="s">
        <v>263</v>
      </c>
      <c r="C1489" s="22" t="s">
        <v>158</v>
      </c>
      <c r="D1489" s="35">
        <v>43739</v>
      </c>
      <c r="E1489" s="32">
        <v>198547.82</v>
      </c>
    </row>
    <row r="1490" spans="1:5" ht="18" customHeight="1" x14ac:dyDescent="0.35">
      <c r="A1490" s="31" t="s">
        <v>17</v>
      </c>
      <c r="B1490" s="31" t="s">
        <v>263</v>
      </c>
      <c r="C1490" s="22" t="s">
        <v>158</v>
      </c>
      <c r="D1490" s="35">
        <v>43770</v>
      </c>
      <c r="E1490" s="32">
        <v>31868.51</v>
      </c>
    </row>
    <row r="1491" spans="1:5" ht="18" customHeight="1" x14ac:dyDescent="0.35">
      <c r="A1491" s="31" t="s">
        <v>17</v>
      </c>
      <c r="B1491" s="31" t="s">
        <v>263</v>
      </c>
      <c r="C1491" s="22" t="s">
        <v>158</v>
      </c>
      <c r="D1491" s="35">
        <v>43800</v>
      </c>
      <c r="E1491" s="32">
        <v>8397.7000000000007</v>
      </c>
    </row>
    <row r="1492" spans="1:5" ht="18" customHeight="1" x14ac:dyDescent="0.35">
      <c r="A1492" s="31" t="s">
        <v>17</v>
      </c>
      <c r="B1492" s="31" t="s">
        <v>263</v>
      </c>
      <c r="C1492" s="22" t="s">
        <v>158</v>
      </c>
      <c r="D1492" s="35">
        <v>43831</v>
      </c>
      <c r="E1492" s="32">
        <v>2704.54</v>
      </c>
    </row>
    <row r="1493" spans="1:5" ht="18" customHeight="1" x14ac:dyDescent="0.35">
      <c r="A1493" s="31" t="s">
        <v>19</v>
      </c>
      <c r="B1493" s="31" t="s">
        <v>76</v>
      </c>
      <c r="C1493" s="22" t="s">
        <v>158</v>
      </c>
      <c r="D1493" s="35">
        <v>42856</v>
      </c>
      <c r="E1493" s="32">
        <v>108509.39</v>
      </c>
    </row>
    <row r="1494" spans="1:5" ht="18" customHeight="1" x14ac:dyDescent="0.35">
      <c r="A1494" s="31" t="s">
        <v>19</v>
      </c>
      <c r="B1494" s="31" t="s">
        <v>76</v>
      </c>
      <c r="C1494" s="22" t="s">
        <v>158</v>
      </c>
      <c r="D1494" s="35">
        <v>42887</v>
      </c>
      <c r="E1494" s="32">
        <v>85619.71</v>
      </c>
    </row>
    <row r="1495" spans="1:5" ht="18" customHeight="1" x14ac:dyDescent="0.35">
      <c r="A1495" s="31" t="s">
        <v>19</v>
      </c>
      <c r="B1495" s="31" t="s">
        <v>76</v>
      </c>
      <c r="C1495" s="22" t="s">
        <v>158</v>
      </c>
      <c r="D1495" s="35">
        <v>42917</v>
      </c>
      <c r="E1495" s="32">
        <v>90149.29</v>
      </c>
    </row>
    <row r="1496" spans="1:5" ht="18" customHeight="1" x14ac:dyDescent="0.35">
      <c r="A1496" s="31" t="s">
        <v>19</v>
      </c>
      <c r="B1496" s="31" t="s">
        <v>76</v>
      </c>
      <c r="C1496" s="22" t="s">
        <v>158</v>
      </c>
      <c r="D1496" s="35">
        <v>42948</v>
      </c>
      <c r="E1496" s="32">
        <v>39445.89</v>
      </c>
    </row>
    <row r="1497" spans="1:5" ht="18" customHeight="1" x14ac:dyDescent="0.35">
      <c r="A1497" s="31" t="s">
        <v>19</v>
      </c>
      <c r="B1497" s="31" t="s">
        <v>76</v>
      </c>
      <c r="C1497" s="22" t="s">
        <v>158</v>
      </c>
      <c r="D1497" s="35">
        <v>42979</v>
      </c>
      <c r="E1497" s="32">
        <v>56011.05</v>
      </c>
    </row>
    <row r="1498" spans="1:5" ht="18" customHeight="1" x14ac:dyDescent="0.35">
      <c r="A1498" s="31" t="s">
        <v>19</v>
      </c>
      <c r="B1498" s="31" t="s">
        <v>76</v>
      </c>
      <c r="C1498" s="22" t="s">
        <v>158</v>
      </c>
      <c r="D1498" s="35">
        <v>43009</v>
      </c>
      <c r="E1498" s="32">
        <v>28311.42</v>
      </c>
    </row>
    <row r="1499" spans="1:5" ht="18" customHeight="1" x14ac:dyDescent="0.35">
      <c r="A1499" s="31" t="s">
        <v>19</v>
      </c>
      <c r="B1499" s="31" t="s">
        <v>76</v>
      </c>
      <c r="C1499" s="22" t="s">
        <v>158</v>
      </c>
      <c r="D1499" s="35">
        <v>43040</v>
      </c>
      <c r="E1499" s="32">
        <v>48342.080000000002</v>
      </c>
    </row>
    <row r="1500" spans="1:5" ht="18" customHeight="1" x14ac:dyDescent="0.35">
      <c r="A1500" s="31" t="s">
        <v>19</v>
      </c>
      <c r="B1500" s="31" t="s">
        <v>76</v>
      </c>
      <c r="C1500" s="22" t="s">
        <v>158</v>
      </c>
      <c r="D1500" s="35">
        <v>43070</v>
      </c>
      <c r="E1500" s="32">
        <v>46719.35</v>
      </c>
    </row>
    <row r="1501" spans="1:5" ht="18" customHeight="1" x14ac:dyDescent="0.35">
      <c r="A1501" s="31" t="s">
        <v>19</v>
      </c>
      <c r="B1501" s="31" t="s">
        <v>76</v>
      </c>
      <c r="C1501" s="22" t="s">
        <v>158</v>
      </c>
      <c r="D1501" s="35">
        <v>43101</v>
      </c>
      <c r="E1501" s="32">
        <v>66146.960000000006</v>
      </c>
    </row>
    <row r="1502" spans="1:5" ht="18" customHeight="1" x14ac:dyDescent="0.35">
      <c r="A1502" s="31" t="s">
        <v>19</v>
      </c>
      <c r="B1502" s="31" t="s">
        <v>76</v>
      </c>
      <c r="C1502" s="22" t="s">
        <v>158</v>
      </c>
      <c r="D1502" s="35">
        <v>43132</v>
      </c>
      <c r="E1502" s="32">
        <v>105373.97</v>
      </c>
    </row>
    <row r="1503" spans="1:5" ht="18" customHeight="1" x14ac:dyDescent="0.35">
      <c r="A1503" s="31" t="s">
        <v>19</v>
      </c>
      <c r="B1503" s="31" t="s">
        <v>76</v>
      </c>
      <c r="C1503" s="22" t="s">
        <v>158</v>
      </c>
      <c r="D1503" s="35">
        <v>43160</v>
      </c>
      <c r="E1503" s="32">
        <v>150821.67000000001</v>
      </c>
    </row>
    <row r="1504" spans="1:5" ht="18" customHeight="1" x14ac:dyDescent="0.35">
      <c r="A1504" s="31" t="s">
        <v>19</v>
      </c>
      <c r="B1504" s="31" t="s">
        <v>76</v>
      </c>
      <c r="C1504" s="22" t="s">
        <v>158</v>
      </c>
      <c r="D1504" s="35">
        <v>43191</v>
      </c>
      <c r="E1504" s="32">
        <v>32785.910000000003</v>
      </c>
    </row>
    <row r="1505" spans="1:5" ht="18" customHeight="1" x14ac:dyDescent="0.35">
      <c r="A1505" s="31" t="s">
        <v>19</v>
      </c>
      <c r="B1505" s="31" t="s">
        <v>76</v>
      </c>
      <c r="C1505" s="22" t="s">
        <v>158</v>
      </c>
      <c r="D1505" s="35">
        <v>43313</v>
      </c>
      <c r="E1505" s="32">
        <v>167410.99</v>
      </c>
    </row>
    <row r="1506" spans="1:5" ht="18" customHeight="1" x14ac:dyDescent="0.35">
      <c r="A1506" s="31" t="s">
        <v>19</v>
      </c>
      <c r="B1506" s="31" t="s">
        <v>76</v>
      </c>
      <c r="C1506" s="22" t="s">
        <v>158</v>
      </c>
      <c r="D1506" s="35">
        <v>43344</v>
      </c>
      <c r="E1506" s="32">
        <v>75795.960000000006</v>
      </c>
    </row>
    <row r="1507" spans="1:5" ht="18" customHeight="1" x14ac:dyDescent="0.35">
      <c r="A1507" s="31" t="s">
        <v>19</v>
      </c>
      <c r="B1507" s="31" t="s">
        <v>76</v>
      </c>
      <c r="C1507" s="22" t="s">
        <v>158</v>
      </c>
      <c r="D1507" s="35">
        <v>43374</v>
      </c>
      <c r="E1507" s="32">
        <v>115187.18</v>
      </c>
    </row>
    <row r="1508" spans="1:5" ht="18" customHeight="1" x14ac:dyDescent="0.35">
      <c r="A1508" s="31" t="s">
        <v>19</v>
      </c>
      <c r="B1508" s="31" t="s">
        <v>76</v>
      </c>
      <c r="C1508" s="22" t="s">
        <v>158</v>
      </c>
      <c r="D1508" s="35">
        <v>43405</v>
      </c>
      <c r="E1508" s="32">
        <v>164861.75</v>
      </c>
    </row>
    <row r="1509" spans="1:5" ht="18" customHeight="1" x14ac:dyDescent="0.35">
      <c r="A1509" s="31" t="s">
        <v>19</v>
      </c>
      <c r="B1509" s="31" t="s">
        <v>76</v>
      </c>
      <c r="C1509" s="22" t="s">
        <v>158</v>
      </c>
      <c r="D1509" s="35">
        <v>43435</v>
      </c>
      <c r="E1509" s="32">
        <v>63419.43</v>
      </c>
    </row>
    <row r="1510" spans="1:5" ht="18" customHeight="1" x14ac:dyDescent="0.35">
      <c r="A1510" s="31" t="s">
        <v>19</v>
      </c>
      <c r="B1510" s="31" t="s">
        <v>76</v>
      </c>
      <c r="C1510" s="22" t="s">
        <v>158</v>
      </c>
      <c r="D1510" s="35">
        <v>43466</v>
      </c>
      <c r="E1510" s="32">
        <v>92931.35</v>
      </c>
    </row>
    <row r="1511" spans="1:5" ht="18" customHeight="1" x14ac:dyDescent="0.35">
      <c r="A1511" s="31" t="s">
        <v>19</v>
      </c>
      <c r="B1511" s="31" t="s">
        <v>76</v>
      </c>
      <c r="C1511" s="22" t="s">
        <v>158</v>
      </c>
      <c r="D1511" s="35">
        <v>43497</v>
      </c>
      <c r="E1511" s="32">
        <v>18900.41</v>
      </c>
    </row>
    <row r="1512" spans="1:5" ht="18" customHeight="1" x14ac:dyDescent="0.35">
      <c r="A1512" s="31" t="s">
        <v>19</v>
      </c>
      <c r="B1512" s="31" t="s">
        <v>76</v>
      </c>
      <c r="C1512" s="22" t="s">
        <v>158</v>
      </c>
      <c r="D1512" s="35">
        <v>43525</v>
      </c>
      <c r="E1512" s="32">
        <v>231134.49</v>
      </c>
    </row>
    <row r="1513" spans="1:5" ht="18" customHeight="1" x14ac:dyDescent="0.35">
      <c r="A1513" s="31" t="s">
        <v>19</v>
      </c>
      <c r="B1513" s="31" t="s">
        <v>76</v>
      </c>
      <c r="C1513" s="22" t="s">
        <v>158</v>
      </c>
      <c r="D1513" s="35">
        <v>43556</v>
      </c>
      <c r="E1513" s="32">
        <v>75661.960000000006</v>
      </c>
    </row>
    <row r="1514" spans="1:5" ht="18" customHeight="1" x14ac:dyDescent="0.35">
      <c r="A1514" s="31" t="s">
        <v>19</v>
      </c>
      <c r="B1514" s="31" t="s">
        <v>76</v>
      </c>
      <c r="C1514" s="22" t="s">
        <v>158</v>
      </c>
      <c r="D1514" s="35">
        <v>44927</v>
      </c>
      <c r="E1514" s="32">
        <v>16261.71</v>
      </c>
    </row>
    <row r="1515" spans="1:5" ht="18" customHeight="1" x14ac:dyDescent="0.35">
      <c r="A1515" s="31" t="s">
        <v>19</v>
      </c>
      <c r="B1515" s="31" t="s">
        <v>76</v>
      </c>
      <c r="C1515" s="22" t="s">
        <v>159</v>
      </c>
      <c r="D1515" s="35">
        <v>42522</v>
      </c>
      <c r="E1515" s="32">
        <v>32770</v>
      </c>
    </row>
    <row r="1516" spans="1:5" ht="18" customHeight="1" x14ac:dyDescent="0.35">
      <c r="A1516" s="31" t="s">
        <v>19</v>
      </c>
      <c r="B1516" s="31" t="s">
        <v>76</v>
      </c>
      <c r="C1516" s="22" t="s">
        <v>159</v>
      </c>
      <c r="D1516" s="35">
        <v>42552</v>
      </c>
      <c r="E1516" s="32">
        <v>2266.2399999999998</v>
      </c>
    </row>
    <row r="1517" spans="1:5" ht="18" customHeight="1" x14ac:dyDescent="0.35">
      <c r="A1517" s="31" t="s">
        <v>19</v>
      </c>
      <c r="B1517" s="31" t="s">
        <v>76</v>
      </c>
      <c r="C1517" s="22" t="s">
        <v>159</v>
      </c>
      <c r="D1517" s="35">
        <v>42583</v>
      </c>
      <c r="E1517" s="32">
        <v>108712.44</v>
      </c>
    </row>
    <row r="1518" spans="1:5" ht="18" customHeight="1" x14ac:dyDescent="0.35">
      <c r="A1518" s="31" t="s">
        <v>19</v>
      </c>
      <c r="B1518" s="31" t="s">
        <v>76</v>
      </c>
      <c r="C1518" s="22" t="s">
        <v>159</v>
      </c>
      <c r="D1518" s="35">
        <v>42614</v>
      </c>
      <c r="E1518" s="32">
        <v>40604</v>
      </c>
    </row>
    <row r="1519" spans="1:5" ht="18" customHeight="1" x14ac:dyDescent="0.35">
      <c r="A1519" s="31" t="s">
        <v>19</v>
      </c>
      <c r="B1519" s="31" t="s">
        <v>76</v>
      </c>
      <c r="C1519" s="22" t="s">
        <v>159</v>
      </c>
      <c r="D1519" s="35">
        <v>42644</v>
      </c>
      <c r="E1519" s="32">
        <v>5791.76</v>
      </c>
    </row>
    <row r="1520" spans="1:5" ht="18" customHeight="1" x14ac:dyDescent="0.35">
      <c r="A1520" s="31" t="s">
        <v>19</v>
      </c>
      <c r="B1520" s="31" t="s">
        <v>76</v>
      </c>
      <c r="C1520" s="22" t="s">
        <v>159</v>
      </c>
      <c r="D1520" s="35">
        <v>42736</v>
      </c>
      <c r="E1520" s="32">
        <v>4489.6899999999996</v>
      </c>
    </row>
    <row r="1521" spans="1:5" ht="18" customHeight="1" x14ac:dyDescent="0.35">
      <c r="A1521" s="31" t="s">
        <v>19</v>
      </c>
      <c r="B1521" s="31" t="s">
        <v>76</v>
      </c>
      <c r="C1521" s="22" t="s">
        <v>159</v>
      </c>
      <c r="D1521" s="35">
        <v>42767</v>
      </c>
      <c r="E1521" s="32">
        <v>4489.6899999999996</v>
      </c>
    </row>
    <row r="1522" spans="1:5" ht="18" customHeight="1" x14ac:dyDescent="0.35">
      <c r="A1522" s="31" t="s">
        <v>19</v>
      </c>
      <c r="B1522" s="31" t="s">
        <v>76</v>
      </c>
      <c r="C1522" s="22" t="s">
        <v>159</v>
      </c>
      <c r="D1522" s="35">
        <v>42795</v>
      </c>
      <c r="E1522" s="32">
        <v>4489.6899999999996</v>
      </c>
    </row>
    <row r="1523" spans="1:5" ht="18" customHeight="1" x14ac:dyDescent="0.35">
      <c r="A1523" s="31" t="s">
        <v>19</v>
      </c>
      <c r="B1523" s="31" t="s">
        <v>76</v>
      </c>
      <c r="C1523" s="22" t="s">
        <v>159</v>
      </c>
      <c r="D1523" s="35">
        <v>43709</v>
      </c>
      <c r="E1523" s="32">
        <v>6665.6</v>
      </c>
    </row>
    <row r="1524" spans="1:5" ht="18" customHeight="1" x14ac:dyDescent="0.35">
      <c r="A1524" s="31" t="s">
        <v>19</v>
      </c>
      <c r="B1524" s="31" t="s">
        <v>76</v>
      </c>
      <c r="C1524" s="22" t="s">
        <v>159</v>
      </c>
      <c r="D1524" s="35">
        <v>43739</v>
      </c>
      <c r="E1524" s="32">
        <v>2626.07</v>
      </c>
    </row>
    <row r="1525" spans="1:5" ht="18" customHeight="1" x14ac:dyDescent="0.35">
      <c r="A1525" s="31" t="s">
        <v>19</v>
      </c>
      <c r="B1525" s="31" t="s">
        <v>76</v>
      </c>
      <c r="C1525" s="22" t="s">
        <v>159</v>
      </c>
      <c r="D1525" s="35">
        <v>43770</v>
      </c>
      <c r="E1525" s="32">
        <v>10000</v>
      </c>
    </row>
    <row r="1526" spans="1:5" ht="18" customHeight="1" x14ac:dyDescent="0.35">
      <c r="A1526" s="31" t="s">
        <v>19</v>
      </c>
      <c r="B1526" s="31" t="s">
        <v>76</v>
      </c>
      <c r="C1526" s="22" t="s">
        <v>159</v>
      </c>
      <c r="D1526" s="35">
        <v>43800</v>
      </c>
      <c r="E1526" s="32">
        <v>650.12</v>
      </c>
    </row>
    <row r="1527" spans="1:5" ht="18" customHeight="1" x14ac:dyDescent="0.35">
      <c r="A1527" s="31" t="s">
        <v>19</v>
      </c>
      <c r="B1527" s="31" t="s">
        <v>76</v>
      </c>
      <c r="C1527" s="22" t="s">
        <v>159</v>
      </c>
      <c r="D1527" s="35">
        <v>43831</v>
      </c>
      <c r="E1527" s="32">
        <v>11904.76</v>
      </c>
    </row>
    <row r="1528" spans="1:5" ht="18" customHeight="1" x14ac:dyDescent="0.35">
      <c r="A1528" s="31" t="s">
        <v>19</v>
      </c>
      <c r="B1528" s="31" t="s">
        <v>76</v>
      </c>
      <c r="C1528" s="22" t="s">
        <v>159</v>
      </c>
      <c r="D1528" s="35">
        <v>43862</v>
      </c>
      <c r="E1528" s="32">
        <v>2409.35</v>
      </c>
    </row>
    <row r="1529" spans="1:5" ht="18" customHeight="1" x14ac:dyDescent="0.35">
      <c r="A1529" s="31" t="s">
        <v>19</v>
      </c>
      <c r="B1529" s="31" t="s">
        <v>76</v>
      </c>
      <c r="C1529" s="22" t="s">
        <v>159</v>
      </c>
      <c r="D1529" s="35">
        <v>43891</v>
      </c>
      <c r="E1529" s="32">
        <v>348.96</v>
      </c>
    </row>
    <row r="1530" spans="1:5" ht="18" customHeight="1" x14ac:dyDescent="0.35">
      <c r="A1530" s="31" t="s">
        <v>19</v>
      </c>
      <c r="B1530" s="31" t="s">
        <v>76</v>
      </c>
      <c r="C1530" s="22" t="s">
        <v>159</v>
      </c>
      <c r="D1530" s="35">
        <v>43922</v>
      </c>
      <c r="E1530" s="32">
        <v>12544.87</v>
      </c>
    </row>
    <row r="1531" spans="1:5" ht="18" customHeight="1" x14ac:dyDescent="0.35">
      <c r="A1531" s="31" t="s">
        <v>19</v>
      </c>
      <c r="B1531" s="31" t="s">
        <v>76</v>
      </c>
      <c r="C1531" s="22" t="s">
        <v>159</v>
      </c>
      <c r="D1531" s="35">
        <v>43952</v>
      </c>
      <c r="E1531" s="32">
        <v>553.76</v>
      </c>
    </row>
    <row r="1532" spans="1:5" ht="18" customHeight="1" x14ac:dyDescent="0.35">
      <c r="A1532" s="31" t="s">
        <v>19</v>
      </c>
      <c r="B1532" s="31" t="s">
        <v>76</v>
      </c>
      <c r="C1532" s="22" t="s">
        <v>159</v>
      </c>
      <c r="D1532" s="35">
        <v>43983</v>
      </c>
      <c r="E1532" s="32">
        <v>13841.28</v>
      </c>
    </row>
    <row r="1533" spans="1:5" ht="18" customHeight="1" x14ac:dyDescent="0.35">
      <c r="A1533" s="31" t="s">
        <v>19</v>
      </c>
      <c r="B1533" s="31" t="s">
        <v>76</v>
      </c>
      <c r="C1533" s="22" t="s">
        <v>159</v>
      </c>
      <c r="D1533" s="35">
        <v>44013</v>
      </c>
      <c r="E1533" s="32">
        <v>3179.86</v>
      </c>
    </row>
    <row r="1534" spans="1:5" ht="18" customHeight="1" x14ac:dyDescent="0.35">
      <c r="A1534" s="31" t="s">
        <v>19</v>
      </c>
      <c r="B1534" s="31" t="s">
        <v>76</v>
      </c>
      <c r="C1534" s="22" t="s">
        <v>159</v>
      </c>
      <c r="D1534" s="35">
        <v>44044</v>
      </c>
      <c r="E1534" s="32">
        <v>67544.929999999993</v>
      </c>
    </row>
    <row r="1535" spans="1:5" ht="18" customHeight="1" x14ac:dyDescent="0.35">
      <c r="A1535" s="31" t="s">
        <v>19</v>
      </c>
      <c r="B1535" s="31" t="s">
        <v>76</v>
      </c>
      <c r="C1535" s="22" t="s">
        <v>159</v>
      </c>
      <c r="D1535" s="35">
        <v>44075</v>
      </c>
      <c r="E1535" s="32">
        <v>1463.75</v>
      </c>
    </row>
    <row r="1536" spans="1:5" ht="18" customHeight="1" x14ac:dyDescent="0.35">
      <c r="A1536" s="31" t="s">
        <v>19</v>
      </c>
      <c r="B1536" s="31" t="s">
        <v>76</v>
      </c>
      <c r="C1536" s="22" t="s">
        <v>159</v>
      </c>
      <c r="D1536" s="35">
        <v>44105</v>
      </c>
      <c r="E1536" s="32">
        <v>42748.44</v>
      </c>
    </row>
    <row r="1537" spans="1:5" ht="18" customHeight="1" x14ac:dyDescent="0.35">
      <c r="A1537" s="31" t="s">
        <v>19</v>
      </c>
      <c r="B1537" s="31" t="s">
        <v>76</v>
      </c>
      <c r="C1537" s="22" t="s">
        <v>159</v>
      </c>
      <c r="D1537" s="35">
        <v>44136</v>
      </c>
      <c r="E1537" s="32">
        <v>3620.49</v>
      </c>
    </row>
    <row r="1538" spans="1:5" ht="18" customHeight="1" x14ac:dyDescent="0.35">
      <c r="A1538" s="31" t="s">
        <v>19</v>
      </c>
      <c r="B1538" s="31" t="s">
        <v>76</v>
      </c>
      <c r="C1538" s="22" t="s">
        <v>159</v>
      </c>
      <c r="D1538" s="35">
        <v>44166</v>
      </c>
      <c r="E1538" s="32">
        <v>50509.89</v>
      </c>
    </row>
    <row r="1539" spans="1:5" ht="18" customHeight="1" x14ac:dyDescent="0.35">
      <c r="A1539" s="31" t="s">
        <v>19</v>
      </c>
      <c r="B1539" s="31" t="s">
        <v>76</v>
      </c>
      <c r="C1539" s="22" t="s">
        <v>159</v>
      </c>
      <c r="D1539" s="35">
        <v>44228</v>
      </c>
      <c r="E1539" s="32">
        <v>896.34</v>
      </c>
    </row>
    <row r="1540" spans="1:5" ht="18" customHeight="1" x14ac:dyDescent="0.35">
      <c r="A1540" s="31" t="s">
        <v>19</v>
      </c>
      <c r="B1540" s="31" t="s">
        <v>76</v>
      </c>
      <c r="C1540" s="22" t="s">
        <v>159</v>
      </c>
      <c r="D1540" s="35">
        <v>44256</v>
      </c>
      <c r="E1540" s="32">
        <v>38338</v>
      </c>
    </row>
    <row r="1541" spans="1:5" ht="18" customHeight="1" x14ac:dyDescent="0.35">
      <c r="A1541" s="31" t="s">
        <v>19</v>
      </c>
      <c r="B1541" s="31" t="s">
        <v>76</v>
      </c>
      <c r="C1541" s="22" t="s">
        <v>159</v>
      </c>
      <c r="D1541" s="35">
        <v>44287</v>
      </c>
      <c r="E1541" s="32">
        <v>47893.99</v>
      </c>
    </row>
    <row r="1542" spans="1:5" ht="18" customHeight="1" x14ac:dyDescent="0.35">
      <c r="A1542" s="31" t="s">
        <v>19</v>
      </c>
      <c r="B1542" s="31" t="s">
        <v>76</v>
      </c>
      <c r="C1542" s="22" t="s">
        <v>159</v>
      </c>
      <c r="D1542" s="35">
        <v>44348</v>
      </c>
      <c r="E1542" s="32">
        <v>12963.96</v>
      </c>
    </row>
    <row r="1543" spans="1:5" ht="18" customHeight="1" x14ac:dyDescent="0.35">
      <c r="A1543" s="31" t="s">
        <v>19</v>
      </c>
      <c r="B1543" s="31" t="s">
        <v>76</v>
      </c>
      <c r="C1543" s="22" t="s">
        <v>159</v>
      </c>
      <c r="D1543" s="35">
        <v>44378</v>
      </c>
      <c r="E1543" s="32">
        <v>2750.17</v>
      </c>
    </row>
    <row r="1544" spans="1:5" ht="18" customHeight="1" x14ac:dyDescent="0.35">
      <c r="A1544" s="31" t="s">
        <v>19</v>
      </c>
      <c r="B1544" s="31" t="s">
        <v>76</v>
      </c>
      <c r="C1544" s="22" t="s">
        <v>159</v>
      </c>
      <c r="D1544" s="35">
        <v>44409</v>
      </c>
      <c r="E1544" s="32">
        <v>49641.87</v>
      </c>
    </row>
    <row r="1545" spans="1:5" ht="18" customHeight="1" x14ac:dyDescent="0.35">
      <c r="A1545" s="31" t="s">
        <v>19</v>
      </c>
      <c r="B1545" s="31" t="s">
        <v>76</v>
      </c>
      <c r="C1545" s="22" t="s">
        <v>159</v>
      </c>
      <c r="D1545" s="35">
        <v>44440</v>
      </c>
      <c r="E1545" s="32">
        <v>701.08</v>
      </c>
    </row>
    <row r="1546" spans="1:5" ht="18" customHeight="1" x14ac:dyDescent="0.35">
      <c r="A1546" s="31" t="s">
        <v>19</v>
      </c>
      <c r="B1546" s="31" t="s">
        <v>76</v>
      </c>
      <c r="C1546" s="22" t="s">
        <v>160</v>
      </c>
      <c r="D1546" s="35">
        <v>42491</v>
      </c>
      <c r="E1546" s="32">
        <v>47027.5</v>
      </c>
    </row>
    <row r="1547" spans="1:5" ht="18" customHeight="1" x14ac:dyDescent="0.35">
      <c r="A1547" s="31" t="s">
        <v>19</v>
      </c>
      <c r="B1547" s="31" t="s">
        <v>76</v>
      </c>
      <c r="C1547" s="22" t="s">
        <v>160</v>
      </c>
      <c r="D1547" s="35">
        <v>42522</v>
      </c>
      <c r="E1547" s="32">
        <v>9383.6</v>
      </c>
    </row>
    <row r="1548" spans="1:5" ht="18" customHeight="1" x14ac:dyDescent="0.35">
      <c r="A1548" s="31" t="s">
        <v>19</v>
      </c>
      <c r="B1548" s="31" t="s">
        <v>76</v>
      </c>
      <c r="C1548" s="22" t="s">
        <v>160</v>
      </c>
      <c r="D1548" s="35">
        <v>42552</v>
      </c>
      <c r="E1548" s="32">
        <v>7122.98</v>
      </c>
    </row>
    <row r="1549" spans="1:5" ht="18" customHeight="1" x14ac:dyDescent="0.35">
      <c r="A1549" s="31" t="s">
        <v>19</v>
      </c>
      <c r="B1549" s="31" t="s">
        <v>76</v>
      </c>
      <c r="C1549" s="22" t="s">
        <v>160</v>
      </c>
      <c r="D1549" s="35">
        <v>42583</v>
      </c>
      <c r="E1549" s="32">
        <v>136772.34</v>
      </c>
    </row>
    <row r="1550" spans="1:5" ht="18" customHeight="1" x14ac:dyDescent="0.35">
      <c r="A1550" s="31" t="s">
        <v>19</v>
      </c>
      <c r="B1550" s="31" t="s">
        <v>76</v>
      </c>
      <c r="C1550" s="22" t="s">
        <v>160</v>
      </c>
      <c r="D1550" s="35">
        <v>42614</v>
      </c>
      <c r="E1550" s="32">
        <v>36463.4</v>
      </c>
    </row>
    <row r="1551" spans="1:5" ht="18" customHeight="1" x14ac:dyDescent="0.35">
      <c r="A1551" s="31" t="s">
        <v>19</v>
      </c>
      <c r="B1551" s="31" t="s">
        <v>76</v>
      </c>
      <c r="C1551" s="22" t="s">
        <v>160</v>
      </c>
      <c r="D1551" s="35">
        <v>42644</v>
      </c>
      <c r="E1551" s="32">
        <v>4253.28</v>
      </c>
    </row>
    <row r="1552" spans="1:5" ht="18" customHeight="1" x14ac:dyDescent="0.35">
      <c r="A1552" s="31" t="s">
        <v>19</v>
      </c>
      <c r="B1552" s="31" t="s">
        <v>76</v>
      </c>
      <c r="C1552" s="22" t="s">
        <v>160</v>
      </c>
      <c r="D1552" s="35">
        <v>42736</v>
      </c>
      <c r="E1552" s="32">
        <v>24257.46</v>
      </c>
    </row>
    <row r="1553" spans="1:5" ht="18" customHeight="1" x14ac:dyDescent="0.35">
      <c r="A1553" s="31" t="s">
        <v>19</v>
      </c>
      <c r="B1553" s="31" t="s">
        <v>76</v>
      </c>
      <c r="C1553" s="22" t="s">
        <v>160</v>
      </c>
      <c r="D1553" s="35">
        <v>42767</v>
      </c>
      <c r="E1553" s="32">
        <v>24257.46</v>
      </c>
    </row>
    <row r="1554" spans="1:5" ht="18" customHeight="1" x14ac:dyDescent="0.35">
      <c r="A1554" s="31" t="s">
        <v>19</v>
      </c>
      <c r="B1554" s="31" t="s">
        <v>76</v>
      </c>
      <c r="C1554" s="22" t="s">
        <v>160</v>
      </c>
      <c r="D1554" s="35">
        <v>42795</v>
      </c>
      <c r="E1554" s="32">
        <v>24257.46</v>
      </c>
    </row>
    <row r="1555" spans="1:5" ht="18" customHeight="1" x14ac:dyDescent="0.35">
      <c r="A1555" s="31" t="s">
        <v>19</v>
      </c>
      <c r="B1555" s="31" t="s">
        <v>76</v>
      </c>
      <c r="C1555" s="22" t="s">
        <v>160</v>
      </c>
      <c r="D1555" s="35">
        <v>42826</v>
      </c>
      <c r="E1555" s="32">
        <v>37827.769999999997</v>
      </c>
    </row>
    <row r="1556" spans="1:5" ht="18" customHeight="1" x14ac:dyDescent="0.35">
      <c r="A1556" s="31" t="s">
        <v>19</v>
      </c>
      <c r="B1556" s="31" t="s">
        <v>76</v>
      </c>
      <c r="C1556" s="22" t="s">
        <v>160</v>
      </c>
      <c r="D1556" s="35">
        <v>42856</v>
      </c>
      <c r="E1556" s="32">
        <v>9824.36</v>
      </c>
    </row>
    <row r="1557" spans="1:5" ht="18" customHeight="1" x14ac:dyDescent="0.35">
      <c r="A1557" s="31" t="s">
        <v>19</v>
      </c>
      <c r="B1557" s="31" t="s">
        <v>76</v>
      </c>
      <c r="C1557" s="22" t="s">
        <v>160</v>
      </c>
      <c r="D1557" s="35">
        <v>42887</v>
      </c>
      <c r="E1557" s="32">
        <v>6966.32</v>
      </c>
    </row>
    <row r="1558" spans="1:5" ht="18" customHeight="1" x14ac:dyDescent="0.35">
      <c r="A1558" s="31" t="s">
        <v>19</v>
      </c>
      <c r="B1558" s="31" t="s">
        <v>76</v>
      </c>
      <c r="C1558" s="22" t="s">
        <v>160</v>
      </c>
      <c r="D1558" s="35">
        <v>42917</v>
      </c>
      <c r="E1558" s="32">
        <v>7921.17</v>
      </c>
    </row>
    <row r="1559" spans="1:5" ht="18" customHeight="1" x14ac:dyDescent="0.35">
      <c r="A1559" s="31" t="s">
        <v>19</v>
      </c>
      <c r="B1559" s="31" t="s">
        <v>76</v>
      </c>
      <c r="C1559" s="22" t="s">
        <v>160</v>
      </c>
      <c r="D1559" s="35">
        <v>43009</v>
      </c>
      <c r="E1559" s="32">
        <v>58959.040000000001</v>
      </c>
    </row>
    <row r="1560" spans="1:5" ht="18" customHeight="1" x14ac:dyDescent="0.35">
      <c r="A1560" s="31" t="s">
        <v>19</v>
      </c>
      <c r="B1560" s="31" t="s">
        <v>76</v>
      </c>
      <c r="C1560" s="22" t="s">
        <v>160</v>
      </c>
      <c r="D1560" s="35">
        <v>43040</v>
      </c>
      <c r="E1560" s="32">
        <v>2332.31</v>
      </c>
    </row>
    <row r="1561" spans="1:5" ht="18" customHeight="1" x14ac:dyDescent="0.35">
      <c r="A1561" s="31" t="s">
        <v>19</v>
      </c>
      <c r="B1561" s="31" t="s">
        <v>76</v>
      </c>
      <c r="C1561" s="22" t="s">
        <v>160</v>
      </c>
      <c r="D1561" s="35">
        <v>43070</v>
      </c>
      <c r="E1561" s="32">
        <v>2332.31</v>
      </c>
    </row>
    <row r="1562" spans="1:5" ht="18" customHeight="1" x14ac:dyDescent="0.35">
      <c r="A1562" s="31" t="s">
        <v>19</v>
      </c>
      <c r="B1562" s="31" t="s">
        <v>76</v>
      </c>
      <c r="C1562" s="22" t="s">
        <v>160</v>
      </c>
      <c r="D1562" s="35">
        <v>43770</v>
      </c>
      <c r="E1562" s="32">
        <v>1754.31</v>
      </c>
    </row>
    <row r="1563" spans="1:5" ht="18" customHeight="1" x14ac:dyDescent="0.35">
      <c r="A1563" s="31" t="s">
        <v>19</v>
      </c>
      <c r="B1563" s="31" t="s">
        <v>76</v>
      </c>
      <c r="C1563" s="22" t="s">
        <v>160</v>
      </c>
      <c r="D1563" s="35">
        <v>43831</v>
      </c>
      <c r="E1563" s="32">
        <v>2380.59</v>
      </c>
    </row>
    <row r="1564" spans="1:5" ht="18" customHeight="1" x14ac:dyDescent="0.35">
      <c r="A1564" s="31" t="s">
        <v>19</v>
      </c>
      <c r="B1564" s="31" t="s">
        <v>76</v>
      </c>
      <c r="C1564" s="22" t="s">
        <v>160</v>
      </c>
      <c r="D1564" s="35">
        <v>43891</v>
      </c>
      <c r="E1564" s="32">
        <v>3837.2</v>
      </c>
    </row>
    <row r="1565" spans="1:5" ht="18" customHeight="1" x14ac:dyDescent="0.35">
      <c r="A1565" s="31" t="s">
        <v>19</v>
      </c>
      <c r="B1565" s="31" t="s">
        <v>76</v>
      </c>
      <c r="C1565" s="22" t="s">
        <v>160</v>
      </c>
      <c r="D1565" s="35">
        <v>43952</v>
      </c>
      <c r="E1565" s="32">
        <v>5.1100000000000003</v>
      </c>
    </row>
    <row r="1566" spans="1:5" ht="18" customHeight="1" x14ac:dyDescent="0.35">
      <c r="A1566" s="31" t="s">
        <v>19</v>
      </c>
      <c r="B1566" s="31" t="s">
        <v>76</v>
      </c>
      <c r="C1566" s="22" t="s">
        <v>160</v>
      </c>
      <c r="D1566" s="35">
        <v>43983</v>
      </c>
      <c r="E1566" s="32">
        <v>3244</v>
      </c>
    </row>
    <row r="1567" spans="1:5" ht="18" customHeight="1" x14ac:dyDescent="0.35">
      <c r="A1567" s="31" t="s">
        <v>19</v>
      </c>
      <c r="B1567" s="31" t="s">
        <v>76</v>
      </c>
      <c r="C1567" s="22" t="s">
        <v>160</v>
      </c>
      <c r="D1567" s="35">
        <v>44013</v>
      </c>
      <c r="E1567" s="32">
        <v>3244</v>
      </c>
    </row>
    <row r="1568" spans="1:5" ht="18" customHeight="1" x14ac:dyDescent="0.35">
      <c r="A1568" s="31" t="s">
        <v>19</v>
      </c>
      <c r="B1568" s="31" t="s">
        <v>76</v>
      </c>
      <c r="C1568" s="22" t="s">
        <v>160</v>
      </c>
      <c r="D1568" s="35">
        <v>44044</v>
      </c>
      <c r="E1568" s="32">
        <v>1920</v>
      </c>
    </row>
    <row r="1569" spans="1:5" ht="18" customHeight="1" x14ac:dyDescent="0.35">
      <c r="A1569" s="31" t="s">
        <v>19</v>
      </c>
      <c r="B1569" s="31" t="s">
        <v>76</v>
      </c>
      <c r="C1569" s="22" t="s">
        <v>160</v>
      </c>
      <c r="D1569" s="35">
        <v>44075</v>
      </c>
      <c r="E1569" s="32">
        <v>24397.72</v>
      </c>
    </row>
    <row r="1570" spans="1:5" ht="18" customHeight="1" x14ac:dyDescent="0.35">
      <c r="A1570" s="31" t="s">
        <v>19</v>
      </c>
      <c r="B1570" s="31" t="s">
        <v>76</v>
      </c>
      <c r="C1570" s="22" t="s">
        <v>160</v>
      </c>
      <c r="D1570" s="35">
        <v>44105</v>
      </c>
      <c r="E1570" s="32">
        <v>1920</v>
      </c>
    </row>
    <row r="1571" spans="1:5" ht="18" customHeight="1" x14ac:dyDescent="0.35">
      <c r="A1571" s="31" t="s">
        <v>19</v>
      </c>
      <c r="B1571" s="31" t="s">
        <v>76</v>
      </c>
      <c r="C1571" s="22" t="s">
        <v>160</v>
      </c>
      <c r="D1571" s="35">
        <v>44136</v>
      </c>
      <c r="E1571" s="32">
        <v>10627.47</v>
      </c>
    </row>
    <row r="1572" spans="1:5" ht="18" customHeight="1" x14ac:dyDescent="0.35">
      <c r="A1572" s="31" t="s">
        <v>19</v>
      </c>
      <c r="B1572" s="31" t="s">
        <v>76</v>
      </c>
      <c r="C1572" s="22" t="s">
        <v>160</v>
      </c>
      <c r="D1572" s="35">
        <v>44166</v>
      </c>
      <c r="E1572" s="32">
        <v>3302</v>
      </c>
    </row>
    <row r="1573" spans="1:5" ht="18" customHeight="1" x14ac:dyDescent="0.35">
      <c r="A1573" s="31" t="s">
        <v>19</v>
      </c>
      <c r="B1573" s="31" t="s">
        <v>76</v>
      </c>
      <c r="C1573" s="22" t="s">
        <v>160</v>
      </c>
      <c r="D1573" s="35">
        <v>44197</v>
      </c>
      <c r="E1573" s="32">
        <v>3440</v>
      </c>
    </row>
    <row r="1574" spans="1:5" ht="18" customHeight="1" x14ac:dyDescent="0.35">
      <c r="A1574" s="31" t="s">
        <v>19</v>
      </c>
      <c r="B1574" s="31" t="s">
        <v>76</v>
      </c>
      <c r="C1574" s="22" t="s">
        <v>160</v>
      </c>
      <c r="D1574" s="35">
        <v>44287</v>
      </c>
      <c r="E1574" s="32">
        <v>7410</v>
      </c>
    </row>
    <row r="1575" spans="1:5" ht="18" customHeight="1" x14ac:dyDescent="0.35">
      <c r="A1575" s="31" t="s">
        <v>19</v>
      </c>
      <c r="B1575" s="31" t="s">
        <v>76</v>
      </c>
      <c r="C1575" s="22" t="s">
        <v>160</v>
      </c>
      <c r="D1575" s="35">
        <v>44348</v>
      </c>
      <c r="E1575" s="32">
        <v>2470</v>
      </c>
    </row>
    <row r="1576" spans="1:5" ht="18" customHeight="1" x14ac:dyDescent="0.35">
      <c r="A1576" s="31" t="s">
        <v>19</v>
      </c>
      <c r="B1576" s="31" t="s">
        <v>76</v>
      </c>
      <c r="C1576" s="22" t="s">
        <v>160</v>
      </c>
      <c r="D1576" s="35">
        <v>44378</v>
      </c>
      <c r="E1576" s="32">
        <v>12031.22</v>
      </c>
    </row>
    <row r="1577" spans="1:5" ht="18" customHeight="1" x14ac:dyDescent="0.35">
      <c r="A1577" s="31" t="s">
        <v>19</v>
      </c>
      <c r="B1577" s="31" t="s">
        <v>76</v>
      </c>
      <c r="C1577" s="22" t="s">
        <v>160</v>
      </c>
      <c r="D1577" s="35">
        <v>44409</v>
      </c>
      <c r="E1577" s="32">
        <v>1960</v>
      </c>
    </row>
    <row r="1578" spans="1:5" ht="18" customHeight="1" x14ac:dyDescent="0.35">
      <c r="A1578" s="31" t="s">
        <v>19</v>
      </c>
      <c r="B1578" s="31" t="s">
        <v>76</v>
      </c>
      <c r="C1578" s="22" t="s">
        <v>160</v>
      </c>
      <c r="D1578" s="35">
        <v>44440</v>
      </c>
      <c r="E1578" s="32">
        <v>22056.68</v>
      </c>
    </row>
    <row r="1579" spans="1:5" ht="18" customHeight="1" x14ac:dyDescent="0.35">
      <c r="A1579" s="31" t="s">
        <v>70</v>
      </c>
      <c r="B1579" s="31" t="s">
        <v>162</v>
      </c>
      <c r="C1579" s="22" t="s">
        <v>158</v>
      </c>
      <c r="D1579" s="35">
        <v>42491</v>
      </c>
      <c r="E1579" s="32">
        <v>344.59</v>
      </c>
    </row>
    <row r="1580" spans="1:5" ht="18" customHeight="1" x14ac:dyDescent="0.35">
      <c r="A1580" s="31" t="s">
        <v>70</v>
      </c>
      <c r="B1580" s="31" t="s">
        <v>162</v>
      </c>
      <c r="C1580" s="22" t="s">
        <v>158</v>
      </c>
      <c r="D1580" s="35">
        <v>42522</v>
      </c>
      <c r="E1580" s="32">
        <v>2643.39</v>
      </c>
    </row>
    <row r="1581" spans="1:5" ht="18" customHeight="1" x14ac:dyDescent="0.35">
      <c r="A1581" s="31" t="s">
        <v>70</v>
      </c>
      <c r="B1581" s="31" t="s">
        <v>162</v>
      </c>
      <c r="C1581" s="22" t="s">
        <v>158</v>
      </c>
      <c r="D1581" s="35">
        <v>42552</v>
      </c>
      <c r="E1581" s="32">
        <v>295375.17</v>
      </c>
    </row>
    <row r="1582" spans="1:5" ht="18" customHeight="1" x14ac:dyDescent="0.35">
      <c r="A1582" s="31" t="s">
        <v>70</v>
      </c>
      <c r="B1582" s="31" t="s">
        <v>162</v>
      </c>
      <c r="C1582" s="22" t="s">
        <v>158</v>
      </c>
      <c r="D1582" s="35">
        <v>42583</v>
      </c>
      <c r="E1582" s="32">
        <v>78040.27</v>
      </c>
    </row>
    <row r="1583" spans="1:5" ht="18" customHeight="1" x14ac:dyDescent="0.35">
      <c r="A1583" s="31" t="s">
        <v>70</v>
      </c>
      <c r="B1583" s="31" t="s">
        <v>162</v>
      </c>
      <c r="C1583" s="22" t="s">
        <v>158</v>
      </c>
      <c r="D1583" s="35">
        <v>42614</v>
      </c>
      <c r="E1583" s="32">
        <v>85168.61</v>
      </c>
    </row>
    <row r="1584" spans="1:5" ht="18" customHeight="1" x14ac:dyDescent="0.35">
      <c r="A1584" s="31" t="s">
        <v>70</v>
      </c>
      <c r="B1584" s="31" t="s">
        <v>162</v>
      </c>
      <c r="C1584" s="22" t="s">
        <v>158</v>
      </c>
      <c r="D1584" s="35">
        <v>42644</v>
      </c>
      <c r="E1584" s="32">
        <v>28134.560000000001</v>
      </c>
    </row>
    <row r="1585" spans="1:5" ht="18" customHeight="1" x14ac:dyDescent="0.35">
      <c r="A1585" s="31" t="s">
        <v>70</v>
      </c>
      <c r="B1585" s="31" t="s">
        <v>162</v>
      </c>
      <c r="C1585" s="22" t="s">
        <v>158</v>
      </c>
      <c r="D1585" s="35">
        <v>42675</v>
      </c>
      <c r="E1585" s="32">
        <v>90238.59</v>
      </c>
    </row>
    <row r="1586" spans="1:5" ht="18" customHeight="1" x14ac:dyDescent="0.35">
      <c r="A1586" s="31" t="s">
        <v>70</v>
      </c>
      <c r="B1586" s="31" t="s">
        <v>162</v>
      </c>
      <c r="C1586" s="22" t="s">
        <v>158</v>
      </c>
      <c r="D1586" s="35">
        <v>42705</v>
      </c>
      <c r="E1586" s="32">
        <v>25749.93</v>
      </c>
    </row>
    <row r="1587" spans="1:5" ht="18" customHeight="1" x14ac:dyDescent="0.35">
      <c r="A1587" s="31" t="s">
        <v>70</v>
      </c>
      <c r="B1587" s="31" t="s">
        <v>162</v>
      </c>
      <c r="C1587" s="22" t="s">
        <v>158</v>
      </c>
      <c r="D1587" s="35">
        <v>42736</v>
      </c>
      <c r="E1587" s="32">
        <v>14749.02</v>
      </c>
    </row>
    <row r="1588" spans="1:5" ht="18" customHeight="1" x14ac:dyDescent="0.35">
      <c r="A1588" s="31" t="s">
        <v>70</v>
      </c>
      <c r="B1588" s="31" t="s">
        <v>162</v>
      </c>
      <c r="C1588" s="22" t="s">
        <v>158</v>
      </c>
      <c r="D1588" s="35">
        <v>42767</v>
      </c>
      <c r="E1588" s="32">
        <v>114494.58</v>
      </c>
    </row>
    <row r="1589" spans="1:5" ht="18" customHeight="1" x14ac:dyDescent="0.35">
      <c r="A1589" s="31" t="s">
        <v>70</v>
      </c>
      <c r="B1589" s="31" t="s">
        <v>162</v>
      </c>
      <c r="C1589" s="22" t="s">
        <v>158</v>
      </c>
      <c r="D1589" s="35">
        <v>42795</v>
      </c>
      <c r="E1589" s="32">
        <v>246.46</v>
      </c>
    </row>
    <row r="1590" spans="1:5" ht="18" customHeight="1" x14ac:dyDescent="0.35">
      <c r="A1590" s="31" t="s">
        <v>70</v>
      </c>
      <c r="B1590" s="31" t="s">
        <v>162</v>
      </c>
      <c r="C1590" s="22" t="s">
        <v>158</v>
      </c>
      <c r="D1590" s="35">
        <v>42826</v>
      </c>
      <c r="E1590" s="32">
        <v>875.49</v>
      </c>
    </row>
    <row r="1591" spans="1:5" ht="18" customHeight="1" x14ac:dyDescent="0.35">
      <c r="A1591" s="31" t="s">
        <v>70</v>
      </c>
      <c r="B1591" s="31" t="s">
        <v>162</v>
      </c>
      <c r="C1591" s="22" t="s">
        <v>158</v>
      </c>
      <c r="D1591" s="35">
        <v>42856</v>
      </c>
      <c r="E1591" s="32">
        <v>1874.52</v>
      </c>
    </row>
    <row r="1592" spans="1:5" ht="18" customHeight="1" x14ac:dyDescent="0.35">
      <c r="A1592" s="31" t="s">
        <v>70</v>
      </c>
      <c r="B1592" s="31" t="s">
        <v>162</v>
      </c>
      <c r="C1592" s="22" t="s">
        <v>158</v>
      </c>
      <c r="D1592" s="35">
        <v>42887</v>
      </c>
      <c r="E1592" s="32">
        <v>130.31</v>
      </c>
    </row>
    <row r="1593" spans="1:5" ht="18" customHeight="1" x14ac:dyDescent="0.35">
      <c r="A1593" s="31" t="s">
        <v>70</v>
      </c>
      <c r="B1593" s="31" t="s">
        <v>162</v>
      </c>
      <c r="C1593" s="22" t="s">
        <v>158</v>
      </c>
      <c r="D1593" s="35">
        <v>42917</v>
      </c>
      <c r="E1593" s="32">
        <v>1318.78</v>
      </c>
    </row>
    <row r="1594" spans="1:5" ht="18" customHeight="1" x14ac:dyDescent="0.35">
      <c r="A1594" s="31" t="s">
        <v>70</v>
      </c>
      <c r="B1594" s="31" t="s">
        <v>162</v>
      </c>
      <c r="C1594" s="22" t="s">
        <v>158</v>
      </c>
      <c r="D1594" s="35">
        <v>42948</v>
      </c>
      <c r="E1594" s="32">
        <v>21383.96</v>
      </c>
    </row>
    <row r="1595" spans="1:5" ht="18" customHeight="1" x14ac:dyDescent="0.35">
      <c r="A1595" s="31" t="s">
        <v>70</v>
      </c>
      <c r="B1595" s="31" t="s">
        <v>162</v>
      </c>
      <c r="C1595" s="22" t="s">
        <v>158</v>
      </c>
      <c r="D1595" s="35">
        <v>42979</v>
      </c>
      <c r="E1595" s="32">
        <v>312.92</v>
      </c>
    </row>
    <row r="1596" spans="1:5" ht="18" customHeight="1" x14ac:dyDescent="0.35">
      <c r="A1596" s="31" t="s">
        <v>70</v>
      </c>
      <c r="B1596" s="31" t="s">
        <v>162</v>
      </c>
      <c r="C1596" s="22" t="s">
        <v>158</v>
      </c>
      <c r="D1596" s="35">
        <v>43009</v>
      </c>
      <c r="E1596" s="32">
        <v>75.430000000000007</v>
      </c>
    </row>
    <row r="1597" spans="1:5" ht="18" customHeight="1" x14ac:dyDescent="0.35">
      <c r="A1597" s="31" t="s">
        <v>70</v>
      </c>
      <c r="B1597" s="31" t="s">
        <v>162</v>
      </c>
      <c r="C1597" s="22" t="s">
        <v>158</v>
      </c>
      <c r="D1597" s="35">
        <v>43040</v>
      </c>
      <c r="E1597" s="32">
        <v>97.22</v>
      </c>
    </row>
    <row r="1598" spans="1:5" ht="18" customHeight="1" x14ac:dyDescent="0.35">
      <c r="A1598" s="31" t="s">
        <v>70</v>
      </c>
      <c r="B1598" s="31" t="s">
        <v>162</v>
      </c>
      <c r="C1598" s="22" t="s">
        <v>158</v>
      </c>
      <c r="D1598" s="35">
        <v>43070</v>
      </c>
      <c r="E1598" s="32">
        <v>24784.44</v>
      </c>
    </row>
    <row r="1599" spans="1:5" ht="18" customHeight="1" x14ac:dyDescent="0.35">
      <c r="A1599" s="31" t="s">
        <v>70</v>
      </c>
      <c r="B1599" s="31" t="s">
        <v>162</v>
      </c>
      <c r="C1599" s="22" t="s">
        <v>158</v>
      </c>
      <c r="D1599" s="35">
        <v>43101</v>
      </c>
      <c r="E1599" s="32">
        <v>18804.32</v>
      </c>
    </row>
    <row r="1600" spans="1:5" ht="18" customHeight="1" x14ac:dyDescent="0.35">
      <c r="A1600" s="31" t="s">
        <v>70</v>
      </c>
      <c r="B1600" s="31" t="s">
        <v>162</v>
      </c>
      <c r="C1600" s="22" t="s">
        <v>158</v>
      </c>
      <c r="D1600" s="35">
        <v>43132</v>
      </c>
      <c r="E1600" s="32">
        <v>59983.83</v>
      </c>
    </row>
    <row r="1601" spans="1:5" ht="18" customHeight="1" x14ac:dyDescent="0.35">
      <c r="A1601" s="31" t="s">
        <v>70</v>
      </c>
      <c r="B1601" s="31" t="s">
        <v>162</v>
      </c>
      <c r="C1601" s="22" t="s">
        <v>158</v>
      </c>
      <c r="D1601" s="35">
        <v>43160</v>
      </c>
      <c r="E1601" s="32">
        <v>23986.06</v>
      </c>
    </row>
    <row r="1602" spans="1:5" ht="18" customHeight="1" x14ac:dyDescent="0.35">
      <c r="A1602" s="31" t="s">
        <v>70</v>
      </c>
      <c r="B1602" s="31" t="s">
        <v>162</v>
      </c>
      <c r="C1602" s="22" t="s">
        <v>158</v>
      </c>
      <c r="D1602" s="35">
        <v>43191</v>
      </c>
      <c r="E1602" s="32">
        <v>4640.84</v>
      </c>
    </row>
    <row r="1603" spans="1:5" ht="18" customHeight="1" x14ac:dyDescent="0.35">
      <c r="A1603" s="31" t="s">
        <v>70</v>
      </c>
      <c r="B1603" s="31" t="s">
        <v>162</v>
      </c>
      <c r="C1603" s="22" t="s">
        <v>158</v>
      </c>
      <c r="D1603" s="35">
        <v>43221</v>
      </c>
      <c r="E1603" s="32">
        <v>10196.85</v>
      </c>
    </row>
    <row r="1604" spans="1:5" ht="18" customHeight="1" x14ac:dyDescent="0.35">
      <c r="A1604" s="31" t="s">
        <v>70</v>
      </c>
      <c r="B1604" s="31" t="s">
        <v>162</v>
      </c>
      <c r="C1604" s="22" t="s">
        <v>158</v>
      </c>
      <c r="D1604" s="35">
        <v>43252</v>
      </c>
      <c r="E1604" s="32">
        <v>3578.71</v>
      </c>
    </row>
    <row r="1605" spans="1:5" ht="18" customHeight="1" x14ac:dyDescent="0.35">
      <c r="A1605" s="31" t="s">
        <v>70</v>
      </c>
      <c r="B1605" s="31" t="s">
        <v>162</v>
      </c>
      <c r="C1605" s="22" t="s">
        <v>158</v>
      </c>
      <c r="D1605" s="35">
        <v>43282</v>
      </c>
      <c r="E1605" s="32">
        <v>7102.52</v>
      </c>
    </row>
    <row r="1606" spans="1:5" ht="18" customHeight="1" x14ac:dyDescent="0.35">
      <c r="A1606" s="31" t="s">
        <v>70</v>
      </c>
      <c r="B1606" s="31" t="s">
        <v>162</v>
      </c>
      <c r="C1606" s="22" t="s">
        <v>158</v>
      </c>
      <c r="D1606" s="35">
        <v>43313</v>
      </c>
      <c r="E1606" s="32">
        <v>3185.42</v>
      </c>
    </row>
    <row r="1607" spans="1:5" ht="18" customHeight="1" x14ac:dyDescent="0.35">
      <c r="A1607" s="31" t="s">
        <v>70</v>
      </c>
      <c r="B1607" s="31" t="s">
        <v>162</v>
      </c>
      <c r="C1607" s="22" t="s">
        <v>158</v>
      </c>
      <c r="D1607" s="35">
        <v>43344</v>
      </c>
      <c r="E1607" s="32">
        <v>8308.42</v>
      </c>
    </row>
    <row r="1608" spans="1:5" ht="18" customHeight="1" x14ac:dyDescent="0.35">
      <c r="A1608" s="31" t="s">
        <v>70</v>
      </c>
      <c r="B1608" s="31" t="s">
        <v>162</v>
      </c>
      <c r="C1608" s="22" t="s">
        <v>158</v>
      </c>
      <c r="D1608" s="35">
        <v>43374</v>
      </c>
      <c r="E1608" s="32">
        <v>4072.41</v>
      </c>
    </row>
    <row r="1609" spans="1:5" ht="18" customHeight="1" x14ac:dyDescent="0.35">
      <c r="A1609" s="31" t="s">
        <v>70</v>
      </c>
      <c r="B1609" s="31" t="s">
        <v>162</v>
      </c>
      <c r="C1609" s="22" t="s">
        <v>158</v>
      </c>
      <c r="D1609" s="35">
        <v>43405</v>
      </c>
      <c r="E1609" s="32">
        <v>5193.1499999999996</v>
      </c>
    </row>
    <row r="1610" spans="1:5" ht="18" customHeight="1" x14ac:dyDescent="0.35">
      <c r="A1610" s="31" t="s">
        <v>70</v>
      </c>
      <c r="B1610" s="31" t="s">
        <v>162</v>
      </c>
      <c r="C1610" s="22" t="s">
        <v>158</v>
      </c>
      <c r="D1610" s="35">
        <v>43435</v>
      </c>
      <c r="E1610" s="32">
        <v>21741.61</v>
      </c>
    </row>
    <row r="1611" spans="1:5" ht="18" customHeight="1" x14ac:dyDescent="0.35">
      <c r="A1611" s="31" t="s">
        <v>70</v>
      </c>
      <c r="B1611" s="31" t="s">
        <v>162</v>
      </c>
      <c r="C1611" s="22" t="s">
        <v>158</v>
      </c>
      <c r="D1611" s="35">
        <v>43466</v>
      </c>
      <c r="E1611" s="32">
        <v>2790.05</v>
      </c>
    </row>
    <row r="1612" spans="1:5" ht="18" customHeight="1" x14ac:dyDescent="0.35">
      <c r="A1612" s="31" t="s">
        <v>70</v>
      </c>
      <c r="B1612" s="31" t="s">
        <v>162</v>
      </c>
      <c r="C1612" s="22" t="s">
        <v>158</v>
      </c>
      <c r="D1612" s="35">
        <v>43497</v>
      </c>
      <c r="E1612" s="32">
        <v>13185.82</v>
      </c>
    </row>
    <row r="1613" spans="1:5" ht="18" customHeight="1" x14ac:dyDescent="0.35">
      <c r="A1613" s="31" t="s">
        <v>70</v>
      </c>
      <c r="B1613" s="31" t="s">
        <v>162</v>
      </c>
      <c r="C1613" s="22" t="s">
        <v>158</v>
      </c>
      <c r="D1613" s="35">
        <v>43525</v>
      </c>
      <c r="E1613" s="32">
        <v>9731.64</v>
      </c>
    </row>
    <row r="1614" spans="1:5" ht="18" customHeight="1" x14ac:dyDescent="0.35">
      <c r="A1614" s="31" t="s">
        <v>70</v>
      </c>
      <c r="B1614" s="31" t="s">
        <v>162</v>
      </c>
      <c r="C1614" s="22" t="s">
        <v>158</v>
      </c>
      <c r="D1614" s="35">
        <v>43556</v>
      </c>
      <c r="E1614" s="32">
        <v>161757.75</v>
      </c>
    </row>
    <row r="1615" spans="1:5" ht="18" customHeight="1" x14ac:dyDescent="0.35">
      <c r="A1615" s="31" t="s">
        <v>70</v>
      </c>
      <c r="B1615" s="31" t="s">
        <v>162</v>
      </c>
      <c r="C1615" s="22" t="s">
        <v>158</v>
      </c>
      <c r="D1615" s="35">
        <v>43586</v>
      </c>
      <c r="E1615" s="32">
        <v>35928.400000000001</v>
      </c>
    </row>
    <row r="1616" spans="1:5" ht="18" customHeight="1" x14ac:dyDescent="0.35">
      <c r="A1616" s="31" t="s">
        <v>70</v>
      </c>
      <c r="B1616" s="31" t="s">
        <v>162</v>
      </c>
      <c r="C1616" s="22" t="s">
        <v>158</v>
      </c>
      <c r="D1616" s="35">
        <v>43617</v>
      </c>
      <c r="E1616" s="32">
        <v>9372.85</v>
      </c>
    </row>
    <row r="1617" spans="1:5" ht="18" customHeight="1" x14ac:dyDescent="0.35">
      <c r="A1617" s="31" t="s">
        <v>70</v>
      </c>
      <c r="B1617" s="31" t="s">
        <v>162</v>
      </c>
      <c r="C1617" s="22" t="s">
        <v>158</v>
      </c>
      <c r="D1617" s="35">
        <v>43647</v>
      </c>
      <c r="E1617" s="32">
        <v>62735.78</v>
      </c>
    </row>
    <row r="1618" spans="1:5" ht="18" customHeight="1" x14ac:dyDescent="0.35">
      <c r="A1618" s="31" t="s">
        <v>70</v>
      </c>
      <c r="B1618" s="31" t="s">
        <v>162</v>
      </c>
      <c r="C1618" s="22" t="s">
        <v>158</v>
      </c>
      <c r="D1618" s="35">
        <v>43678</v>
      </c>
      <c r="E1618" s="32">
        <v>109724.16</v>
      </c>
    </row>
    <row r="1619" spans="1:5" ht="18" customHeight="1" x14ac:dyDescent="0.35">
      <c r="A1619" s="31" t="s">
        <v>70</v>
      </c>
      <c r="B1619" s="31" t="s">
        <v>162</v>
      </c>
      <c r="C1619" s="22" t="s">
        <v>158</v>
      </c>
      <c r="D1619" s="35">
        <v>43709</v>
      </c>
      <c r="E1619" s="32">
        <v>7063.28</v>
      </c>
    </row>
    <row r="1620" spans="1:5" ht="18" customHeight="1" x14ac:dyDescent="0.35">
      <c r="A1620" s="31" t="s">
        <v>70</v>
      </c>
      <c r="B1620" s="31" t="s">
        <v>162</v>
      </c>
      <c r="C1620" s="22" t="s">
        <v>158</v>
      </c>
      <c r="D1620" s="35">
        <v>43739</v>
      </c>
      <c r="E1620" s="32">
        <v>9322.14</v>
      </c>
    </row>
    <row r="1621" spans="1:5" ht="18" customHeight="1" x14ac:dyDescent="0.35">
      <c r="A1621" s="31" t="s">
        <v>70</v>
      </c>
      <c r="B1621" s="31" t="s">
        <v>162</v>
      </c>
      <c r="C1621" s="22" t="s">
        <v>158</v>
      </c>
      <c r="D1621" s="35">
        <v>43770</v>
      </c>
      <c r="E1621" s="32">
        <v>3699.16</v>
      </c>
    </row>
    <row r="1622" spans="1:5" ht="18" customHeight="1" x14ac:dyDescent="0.35">
      <c r="A1622" s="31" t="s">
        <v>70</v>
      </c>
      <c r="B1622" s="31" t="s">
        <v>162</v>
      </c>
      <c r="C1622" s="22" t="s">
        <v>158</v>
      </c>
      <c r="D1622" s="35">
        <v>43800</v>
      </c>
      <c r="E1622" s="32">
        <v>2713.58</v>
      </c>
    </row>
    <row r="1623" spans="1:5" ht="18" customHeight="1" x14ac:dyDescent="0.35">
      <c r="A1623" s="31" t="s">
        <v>70</v>
      </c>
      <c r="B1623" s="31" t="s">
        <v>162</v>
      </c>
      <c r="C1623" s="22" t="s">
        <v>158</v>
      </c>
      <c r="D1623" s="35">
        <v>43831</v>
      </c>
      <c r="E1623" s="32">
        <v>13578.23</v>
      </c>
    </row>
    <row r="1624" spans="1:5" ht="18" customHeight="1" x14ac:dyDescent="0.35">
      <c r="A1624" s="31" t="s">
        <v>70</v>
      </c>
      <c r="B1624" s="31" t="s">
        <v>162</v>
      </c>
      <c r="C1624" s="22" t="s">
        <v>158</v>
      </c>
      <c r="D1624" s="35">
        <v>43891</v>
      </c>
      <c r="E1624" s="32">
        <v>2491.9699999999998</v>
      </c>
    </row>
    <row r="1625" spans="1:5" ht="18" customHeight="1" x14ac:dyDescent="0.35">
      <c r="A1625" s="31" t="s">
        <v>70</v>
      </c>
      <c r="B1625" s="31" t="s">
        <v>162</v>
      </c>
      <c r="C1625" s="22" t="s">
        <v>158</v>
      </c>
      <c r="D1625" s="35">
        <v>43922</v>
      </c>
      <c r="E1625" s="32">
        <v>5085.47</v>
      </c>
    </row>
    <row r="1626" spans="1:5" ht="18" customHeight="1" x14ac:dyDescent="0.35">
      <c r="A1626" s="31" t="s">
        <v>70</v>
      </c>
      <c r="B1626" s="31" t="s">
        <v>162</v>
      </c>
      <c r="C1626" s="22" t="s">
        <v>158</v>
      </c>
      <c r="D1626" s="35">
        <v>43952</v>
      </c>
      <c r="E1626" s="32">
        <v>2598.13</v>
      </c>
    </row>
    <row r="1627" spans="1:5" ht="18" customHeight="1" x14ac:dyDescent="0.35">
      <c r="A1627" s="31" t="s">
        <v>70</v>
      </c>
      <c r="B1627" s="31" t="s">
        <v>162</v>
      </c>
      <c r="C1627" s="22" t="s">
        <v>158</v>
      </c>
      <c r="D1627" s="35">
        <v>43983</v>
      </c>
      <c r="E1627" s="32">
        <v>3607.92</v>
      </c>
    </row>
    <row r="1628" spans="1:5" ht="18" customHeight="1" x14ac:dyDescent="0.35">
      <c r="A1628" s="31" t="s">
        <v>70</v>
      </c>
      <c r="B1628" s="31" t="s">
        <v>162</v>
      </c>
      <c r="C1628" s="22" t="s">
        <v>158</v>
      </c>
      <c r="D1628" s="35">
        <v>44013</v>
      </c>
      <c r="E1628" s="32">
        <v>1564.07</v>
      </c>
    </row>
    <row r="1629" spans="1:5" ht="18" customHeight="1" x14ac:dyDescent="0.35">
      <c r="A1629" s="31" t="s">
        <v>70</v>
      </c>
      <c r="B1629" s="31" t="s">
        <v>162</v>
      </c>
      <c r="C1629" s="22" t="s">
        <v>158</v>
      </c>
      <c r="D1629" s="35">
        <v>44044</v>
      </c>
      <c r="E1629" s="32">
        <v>2662.49</v>
      </c>
    </row>
    <row r="1630" spans="1:5" ht="18" customHeight="1" x14ac:dyDescent="0.35">
      <c r="A1630" s="31" t="s">
        <v>70</v>
      </c>
      <c r="B1630" s="31" t="s">
        <v>162</v>
      </c>
      <c r="C1630" s="22" t="s">
        <v>158</v>
      </c>
      <c r="D1630" s="35">
        <v>44075</v>
      </c>
      <c r="E1630" s="32">
        <v>2413.17</v>
      </c>
    </row>
    <row r="1631" spans="1:5" ht="18" customHeight="1" x14ac:dyDescent="0.35">
      <c r="A1631" s="31" t="s">
        <v>70</v>
      </c>
      <c r="B1631" s="31" t="s">
        <v>162</v>
      </c>
      <c r="C1631" s="22" t="s">
        <v>158</v>
      </c>
      <c r="D1631" s="35">
        <v>44105</v>
      </c>
      <c r="E1631" s="32">
        <v>5511.2</v>
      </c>
    </row>
    <row r="1632" spans="1:5" ht="18" customHeight="1" x14ac:dyDescent="0.35">
      <c r="A1632" s="31" t="s">
        <v>70</v>
      </c>
      <c r="B1632" s="31" t="s">
        <v>162</v>
      </c>
      <c r="C1632" s="22" t="s">
        <v>158</v>
      </c>
      <c r="D1632" s="35">
        <v>44136</v>
      </c>
      <c r="E1632" s="32">
        <v>26556.91</v>
      </c>
    </row>
    <row r="1633" spans="1:5" ht="18" customHeight="1" x14ac:dyDescent="0.35">
      <c r="A1633" s="31" t="s">
        <v>20</v>
      </c>
      <c r="B1633" s="31" t="s">
        <v>78</v>
      </c>
      <c r="C1633" s="22" t="s">
        <v>158</v>
      </c>
      <c r="D1633" s="35">
        <v>42917</v>
      </c>
      <c r="E1633" s="32">
        <v>9969.44</v>
      </c>
    </row>
    <row r="1634" spans="1:5" ht="18" customHeight="1" x14ac:dyDescent="0.35">
      <c r="A1634" s="31" t="s">
        <v>20</v>
      </c>
      <c r="B1634" s="31" t="s">
        <v>78</v>
      </c>
      <c r="C1634" s="22" t="s">
        <v>158</v>
      </c>
      <c r="D1634" s="35">
        <v>42948</v>
      </c>
      <c r="E1634" s="32">
        <v>674.31</v>
      </c>
    </row>
    <row r="1635" spans="1:5" ht="18" customHeight="1" x14ac:dyDescent="0.35">
      <c r="A1635" s="31" t="s">
        <v>20</v>
      </c>
      <c r="B1635" s="31" t="s">
        <v>78</v>
      </c>
      <c r="C1635" s="22" t="s">
        <v>158</v>
      </c>
      <c r="D1635" s="35">
        <v>42979</v>
      </c>
      <c r="E1635" s="32">
        <v>4695.79</v>
      </c>
    </row>
    <row r="1636" spans="1:5" ht="18" customHeight="1" x14ac:dyDescent="0.35">
      <c r="A1636" s="31" t="s">
        <v>20</v>
      </c>
      <c r="B1636" s="31" t="s">
        <v>78</v>
      </c>
      <c r="C1636" s="22" t="s">
        <v>158</v>
      </c>
      <c r="D1636" s="35">
        <v>43282</v>
      </c>
      <c r="E1636" s="32">
        <v>128925.07</v>
      </c>
    </row>
    <row r="1637" spans="1:5" ht="18" customHeight="1" x14ac:dyDescent="0.35">
      <c r="A1637" s="31" t="s">
        <v>20</v>
      </c>
      <c r="B1637" s="31" t="s">
        <v>78</v>
      </c>
      <c r="C1637" s="22" t="s">
        <v>158</v>
      </c>
      <c r="D1637" s="35">
        <v>43313</v>
      </c>
      <c r="E1637" s="32">
        <v>511823.93</v>
      </c>
    </row>
    <row r="1638" spans="1:5" ht="18" customHeight="1" x14ac:dyDescent="0.35">
      <c r="A1638" s="31" t="s">
        <v>20</v>
      </c>
      <c r="B1638" s="31" t="s">
        <v>78</v>
      </c>
      <c r="C1638" s="22" t="s">
        <v>158</v>
      </c>
      <c r="D1638" s="35">
        <v>43344</v>
      </c>
      <c r="E1638" s="32">
        <v>500350.95</v>
      </c>
    </row>
    <row r="1639" spans="1:5" ht="18" customHeight="1" x14ac:dyDescent="0.35">
      <c r="A1639" s="31" t="s">
        <v>20</v>
      </c>
      <c r="B1639" s="31" t="s">
        <v>78</v>
      </c>
      <c r="C1639" s="22" t="s">
        <v>158</v>
      </c>
      <c r="D1639" s="35">
        <v>43374</v>
      </c>
      <c r="E1639" s="32">
        <v>521344.68</v>
      </c>
    </row>
    <row r="1640" spans="1:5" ht="18" customHeight="1" x14ac:dyDescent="0.35">
      <c r="A1640" s="31" t="s">
        <v>20</v>
      </c>
      <c r="B1640" s="31" t="s">
        <v>78</v>
      </c>
      <c r="C1640" s="22" t="s">
        <v>158</v>
      </c>
      <c r="D1640" s="35">
        <v>43405</v>
      </c>
      <c r="E1640" s="32">
        <v>161761.49</v>
      </c>
    </row>
    <row r="1641" spans="1:5" ht="18" customHeight="1" x14ac:dyDescent="0.35">
      <c r="A1641" s="31" t="s">
        <v>20</v>
      </c>
      <c r="B1641" s="31" t="s">
        <v>78</v>
      </c>
      <c r="C1641" s="22" t="s">
        <v>158</v>
      </c>
      <c r="D1641" s="35">
        <v>43435</v>
      </c>
      <c r="E1641" s="32">
        <v>61742.97</v>
      </c>
    </row>
    <row r="1642" spans="1:5" ht="18" customHeight="1" x14ac:dyDescent="0.35">
      <c r="A1642" s="31" t="s">
        <v>20</v>
      </c>
      <c r="B1642" s="31" t="s">
        <v>78</v>
      </c>
      <c r="C1642" s="22" t="s">
        <v>158</v>
      </c>
      <c r="D1642" s="35">
        <v>43466</v>
      </c>
      <c r="E1642" s="32">
        <v>550210.5</v>
      </c>
    </row>
    <row r="1643" spans="1:5" ht="18" customHeight="1" x14ac:dyDescent="0.35">
      <c r="A1643" s="31" t="s">
        <v>20</v>
      </c>
      <c r="B1643" s="31" t="s">
        <v>78</v>
      </c>
      <c r="C1643" s="22" t="s">
        <v>158</v>
      </c>
      <c r="D1643" s="35">
        <v>43497</v>
      </c>
      <c r="E1643" s="32">
        <v>121034.34</v>
      </c>
    </row>
    <row r="1644" spans="1:5" ht="18" customHeight="1" x14ac:dyDescent="0.35">
      <c r="A1644" s="31" t="s">
        <v>20</v>
      </c>
      <c r="B1644" s="31" t="s">
        <v>78</v>
      </c>
      <c r="C1644" s="22" t="s">
        <v>158</v>
      </c>
      <c r="D1644" s="35">
        <v>43525</v>
      </c>
      <c r="E1644" s="32">
        <v>18418</v>
      </c>
    </row>
    <row r="1645" spans="1:5" ht="18" customHeight="1" x14ac:dyDescent="0.35">
      <c r="A1645" s="31" t="s">
        <v>20</v>
      </c>
      <c r="B1645" s="31" t="s">
        <v>78</v>
      </c>
      <c r="C1645" s="22" t="s">
        <v>158</v>
      </c>
      <c r="D1645" s="35">
        <v>43556</v>
      </c>
      <c r="E1645" s="32">
        <v>20262.66</v>
      </c>
    </row>
    <row r="1646" spans="1:5" ht="18" customHeight="1" x14ac:dyDescent="0.35">
      <c r="A1646" s="31" t="s">
        <v>20</v>
      </c>
      <c r="B1646" s="31" t="s">
        <v>78</v>
      </c>
      <c r="C1646" s="22" t="s">
        <v>158</v>
      </c>
      <c r="D1646" s="35">
        <v>43586</v>
      </c>
      <c r="E1646" s="32">
        <v>74961.679999999993</v>
      </c>
    </row>
    <row r="1647" spans="1:5" ht="18" customHeight="1" x14ac:dyDescent="0.35">
      <c r="A1647" s="31" t="s">
        <v>20</v>
      </c>
      <c r="B1647" s="31" t="s">
        <v>78</v>
      </c>
      <c r="C1647" s="22" t="s">
        <v>158</v>
      </c>
      <c r="D1647" s="35">
        <v>43617</v>
      </c>
      <c r="E1647" s="32">
        <v>390962.32</v>
      </c>
    </row>
    <row r="1648" spans="1:5" ht="18" customHeight="1" x14ac:dyDescent="0.35">
      <c r="A1648" s="31" t="s">
        <v>20</v>
      </c>
      <c r="B1648" s="31" t="s">
        <v>78</v>
      </c>
      <c r="C1648" s="22" t="s">
        <v>158</v>
      </c>
      <c r="D1648" s="35">
        <v>43647</v>
      </c>
      <c r="E1648" s="32">
        <v>179026.34</v>
      </c>
    </row>
    <row r="1649" spans="1:5" ht="18" customHeight="1" x14ac:dyDescent="0.35">
      <c r="A1649" s="31" t="s">
        <v>20</v>
      </c>
      <c r="B1649" s="31" t="s">
        <v>78</v>
      </c>
      <c r="C1649" s="22" t="s">
        <v>158</v>
      </c>
      <c r="D1649" s="35">
        <v>43678</v>
      </c>
      <c r="E1649" s="32">
        <v>172058.6</v>
      </c>
    </row>
    <row r="1650" spans="1:5" ht="18" customHeight="1" x14ac:dyDescent="0.35">
      <c r="A1650" s="31" t="s">
        <v>20</v>
      </c>
      <c r="B1650" s="31" t="s">
        <v>78</v>
      </c>
      <c r="C1650" s="22" t="s">
        <v>158</v>
      </c>
      <c r="D1650" s="35">
        <v>43709</v>
      </c>
      <c r="E1650" s="32">
        <v>2533.7800000000002</v>
      </c>
    </row>
    <row r="1651" spans="1:5" ht="18" customHeight="1" x14ac:dyDescent="0.35">
      <c r="A1651" s="31" t="s">
        <v>20</v>
      </c>
      <c r="B1651" s="31" t="s">
        <v>78</v>
      </c>
      <c r="C1651" s="22" t="s">
        <v>158</v>
      </c>
      <c r="D1651" s="35">
        <v>43739</v>
      </c>
      <c r="E1651" s="32">
        <v>117650.32</v>
      </c>
    </row>
    <row r="1652" spans="1:5" ht="18" customHeight="1" x14ac:dyDescent="0.35">
      <c r="A1652" s="31" t="s">
        <v>20</v>
      </c>
      <c r="B1652" s="31" t="s">
        <v>78</v>
      </c>
      <c r="C1652" s="22" t="s">
        <v>158</v>
      </c>
      <c r="D1652" s="35">
        <v>43770</v>
      </c>
      <c r="E1652" s="32">
        <v>140667.79</v>
      </c>
    </row>
    <row r="1653" spans="1:5" ht="18" customHeight="1" x14ac:dyDescent="0.35">
      <c r="A1653" s="31" t="s">
        <v>20</v>
      </c>
      <c r="B1653" s="31" t="s">
        <v>78</v>
      </c>
      <c r="C1653" s="22" t="s">
        <v>158</v>
      </c>
      <c r="D1653" s="35">
        <v>43800</v>
      </c>
      <c r="E1653" s="32">
        <v>35695.160000000003</v>
      </c>
    </row>
    <row r="1654" spans="1:5" ht="18" customHeight="1" x14ac:dyDescent="0.35">
      <c r="A1654" s="31" t="s">
        <v>20</v>
      </c>
      <c r="B1654" s="31" t="s">
        <v>78</v>
      </c>
      <c r="C1654" s="22" t="s">
        <v>158</v>
      </c>
      <c r="D1654" s="35">
        <v>43831</v>
      </c>
      <c r="E1654" s="32">
        <v>7651.56</v>
      </c>
    </row>
    <row r="1655" spans="1:5" ht="18" customHeight="1" x14ac:dyDescent="0.35">
      <c r="A1655" s="31" t="s">
        <v>20</v>
      </c>
      <c r="B1655" s="31" t="s">
        <v>78</v>
      </c>
      <c r="C1655" s="22" t="s">
        <v>158</v>
      </c>
      <c r="D1655" s="35">
        <v>43862</v>
      </c>
      <c r="E1655" s="32">
        <v>43266.66</v>
      </c>
    </row>
    <row r="1656" spans="1:5" ht="18" customHeight="1" x14ac:dyDescent="0.35">
      <c r="A1656" s="31" t="s">
        <v>20</v>
      </c>
      <c r="B1656" s="31" t="s">
        <v>78</v>
      </c>
      <c r="C1656" s="22" t="s">
        <v>158</v>
      </c>
      <c r="D1656" s="35">
        <v>43891</v>
      </c>
      <c r="E1656" s="32">
        <v>559428.92000000004</v>
      </c>
    </row>
    <row r="1657" spans="1:5" ht="18" customHeight="1" x14ac:dyDescent="0.35">
      <c r="A1657" s="31" t="s">
        <v>20</v>
      </c>
      <c r="B1657" s="31" t="s">
        <v>78</v>
      </c>
      <c r="C1657" s="22" t="s">
        <v>158</v>
      </c>
      <c r="D1657" s="35">
        <v>43922</v>
      </c>
      <c r="E1657" s="32">
        <v>19850.990000000002</v>
      </c>
    </row>
    <row r="1658" spans="1:5" ht="18" customHeight="1" x14ac:dyDescent="0.35">
      <c r="A1658" s="31" t="s">
        <v>20</v>
      </c>
      <c r="B1658" s="31" t="s">
        <v>78</v>
      </c>
      <c r="C1658" s="22" t="s">
        <v>158</v>
      </c>
      <c r="D1658" s="35">
        <v>43952</v>
      </c>
      <c r="E1658" s="32">
        <v>171765</v>
      </c>
    </row>
    <row r="1659" spans="1:5" ht="18" customHeight="1" x14ac:dyDescent="0.35">
      <c r="A1659" s="31" t="s">
        <v>20</v>
      </c>
      <c r="B1659" s="31" t="s">
        <v>78</v>
      </c>
      <c r="C1659" s="22" t="s">
        <v>158</v>
      </c>
      <c r="D1659" s="35">
        <v>44044</v>
      </c>
      <c r="E1659" s="32">
        <v>53093.23</v>
      </c>
    </row>
    <row r="1660" spans="1:5" ht="18" customHeight="1" x14ac:dyDescent="0.35">
      <c r="A1660" s="31" t="s">
        <v>20</v>
      </c>
      <c r="B1660" s="31" t="s">
        <v>78</v>
      </c>
      <c r="C1660" s="22" t="s">
        <v>158</v>
      </c>
      <c r="D1660" s="35">
        <v>44075</v>
      </c>
      <c r="E1660" s="32">
        <v>41815.33</v>
      </c>
    </row>
    <row r="1661" spans="1:5" ht="18" customHeight="1" x14ac:dyDescent="0.35">
      <c r="A1661" s="31" t="s">
        <v>20</v>
      </c>
      <c r="B1661" s="31" t="s">
        <v>78</v>
      </c>
      <c r="C1661" s="22" t="s">
        <v>158</v>
      </c>
      <c r="D1661" s="35">
        <v>44105</v>
      </c>
      <c r="E1661" s="32">
        <v>36335.18</v>
      </c>
    </row>
    <row r="1662" spans="1:5" ht="18" customHeight="1" x14ac:dyDescent="0.35">
      <c r="A1662" s="31" t="s">
        <v>20</v>
      </c>
      <c r="B1662" s="31" t="s">
        <v>78</v>
      </c>
      <c r="C1662" s="22" t="s">
        <v>158</v>
      </c>
      <c r="D1662" s="35">
        <v>44166</v>
      </c>
      <c r="E1662" s="32">
        <v>90584.09</v>
      </c>
    </row>
    <row r="1663" spans="1:5" ht="18" customHeight="1" x14ac:dyDescent="0.35">
      <c r="A1663" s="31" t="s">
        <v>20</v>
      </c>
      <c r="B1663" s="31" t="s">
        <v>78</v>
      </c>
      <c r="C1663" s="22" t="s">
        <v>158</v>
      </c>
      <c r="D1663" s="35">
        <v>44228</v>
      </c>
      <c r="E1663" s="32">
        <v>24691.37</v>
      </c>
    </row>
    <row r="1664" spans="1:5" ht="18" customHeight="1" x14ac:dyDescent="0.35">
      <c r="A1664" s="31" t="s">
        <v>20</v>
      </c>
      <c r="B1664" s="31" t="s">
        <v>78</v>
      </c>
      <c r="C1664" s="22" t="s">
        <v>158</v>
      </c>
      <c r="D1664" s="35">
        <v>44256</v>
      </c>
      <c r="E1664" s="32">
        <v>154455.62</v>
      </c>
    </row>
    <row r="1665" spans="1:5" ht="18" customHeight="1" x14ac:dyDescent="0.35">
      <c r="A1665" s="31" t="s">
        <v>20</v>
      </c>
      <c r="B1665" s="31" t="s">
        <v>78</v>
      </c>
      <c r="C1665" s="22" t="s">
        <v>158</v>
      </c>
      <c r="D1665" s="35">
        <v>44287</v>
      </c>
      <c r="E1665" s="32">
        <v>47968.94</v>
      </c>
    </row>
    <row r="1666" spans="1:5" ht="18" customHeight="1" x14ac:dyDescent="0.35">
      <c r="A1666" s="31" t="s">
        <v>20</v>
      </c>
      <c r="B1666" s="31" t="s">
        <v>78</v>
      </c>
      <c r="C1666" s="22" t="s">
        <v>158</v>
      </c>
      <c r="D1666" s="35">
        <v>44317</v>
      </c>
      <c r="E1666" s="32">
        <v>891209.2</v>
      </c>
    </row>
    <row r="1667" spans="1:5" ht="18" customHeight="1" x14ac:dyDescent="0.35">
      <c r="A1667" s="31" t="s">
        <v>20</v>
      </c>
      <c r="B1667" s="31" t="s">
        <v>78</v>
      </c>
      <c r="C1667" s="22" t="s">
        <v>158</v>
      </c>
      <c r="D1667" s="35">
        <v>44348</v>
      </c>
      <c r="E1667" s="32">
        <v>112946.64</v>
      </c>
    </row>
    <row r="1668" spans="1:5" ht="18" customHeight="1" x14ac:dyDescent="0.35">
      <c r="A1668" s="31" t="s">
        <v>20</v>
      </c>
      <c r="B1668" s="31" t="s">
        <v>78</v>
      </c>
      <c r="C1668" s="22" t="s">
        <v>159</v>
      </c>
      <c r="D1668" s="35">
        <v>43252</v>
      </c>
      <c r="E1668" s="32">
        <v>274580.95</v>
      </c>
    </row>
    <row r="1669" spans="1:5" ht="18" customHeight="1" x14ac:dyDescent="0.35">
      <c r="A1669" s="31" t="s">
        <v>20</v>
      </c>
      <c r="B1669" s="31" t="s">
        <v>78</v>
      </c>
      <c r="C1669" s="22" t="s">
        <v>159</v>
      </c>
      <c r="D1669" s="35">
        <v>43282</v>
      </c>
      <c r="E1669" s="32">
        <v>90308.71</v>
      </c>
    </row>
    <row r="1670" spans="1:5" ht="18" customHeight="1" x14ac:dyDescent="0.35">
      <c r="A1670" s="31" t="s">
        <v>20</v>
      </c>
      <c r="B1670" s="31" t="s">
        <v>78</v>
      </c>
      <c r="C1670" s="22" t="s">
        <v>159</v>
      </c>
      <c r="D1670" s="35">
        <v>43313</v>
      </c>
      <c r="E1670" s="32">
        <v>508482.55</v>
      </c>
    </row>
    <row r="1671" spans="1:5" ht="18" customHeight="1" x14ac:dyDescent="0.35">
      <c r="A1671" s="31" t="s">
        <v>20</v>
      </c>
      <c r="B1671" s="31" t="s">
        <v>78</v>
      </c>
      <c r="C1671" s="22" t="s">
        <v>159</v>
      </c>
      <c r="D1671" s="35">
        <v>43344</v>
      </c>
      <c r="E1671" s="32">
        <v>106976.53</v>
      </c>
    </row>
    <row r="1672" spans="1:5" ht="18" customHeight="1" x14ac:dyDescent="0.35">
      <c r="A1672" s="31" t="s">
        <v>20</v>
      </c>
      <c r="B1672" s="31" t="s">
        <v>78</v>
      </c>
      <c r="C1672" s="22" t="s">
        <v>159</v>
      </c>
      <c r="D1672" s="35">
        <v>43374</v>
      </c>
      <c r="E1672" s="32">
        <v>393077.26</v>
      </c>
    </row>
    <row r="1673" spans="1:5" ht="18" customHeight="1" x14ac:dyDescent="0.35">
      <c r="A1673" s="31" t="s">
        <v>21</v>
      </c>
      <c r="B1673" s="31" t="s">
        <v>264</v>
      </c>
      <c r="C1673" s="22" t="s">
        <v>159</v>
      </c>
      <c r="D1673" s="35">
        <v>42767</v>
      </c>
      <c r="E1673" s="32">
        <v>8658.48</v>
      </c>
    </row>
    <row r="1674" spans="1:5" ht="18" customHeight="1" x14ac:dyDescent="0.35">
      <c r="A1674" s="31" t="s">
        <v>21</v>
      </c>
      <c r="B1674" s="31" t="s">
        <v>264</v>
      </c>
      <c r="C1674" s="22" t="s">
        <v>159</v>
      </c>
      <c r="D1674" s="35">
        <v>42795</v>
      </c>
      <c r="E1674" s="32">
        <v>17664.46</v>
      </c>
    </row>
    <row r="1675" spans="1:5" ht="18" customHeight="1" x14ac:dyDescent="0.35">
      <c r="A1675" s="31" t="s">
        <v>21</v>
      </c>
      <c r="B1675" s="31" t="s">
        <v>264</v>
      </c>
      <c r="C1675" s="22" t="s">
        <v>159</v>
      </c>
      <c r="D1675" s="35">
        <v>42826</v>
      </c>
      <c r="E1675" s="32">
        <v>9138.82</v>
      </c>
    </row>
    <row r="1676" spans="1:5" ht="18" customHeight="1" x14ac:dyDescent="0.35">
      <c r="A1676" s="31" t="s">
        <v>21</v>
      </c>
      <c r="B1676" s="31" t="s">
        <v>264</v>
      </c>
      <c r="C1676" s="22" t="s">
        <v>159</v>
      </c>
      <c r="D1676" s="35">
        <v>42887</v>
      </c>
      <c r="E1676" s="32">
        <v>13223.67</v>
      </c>
    </row>
    <row r="1677" spans="1:5" ht="18" customHeight="1" x14ac:dyDescent="0.35">
      <c r="A1677" s="31" t="s">
        <v>21</v>
      </c>
      <c r="B1677" s="31" t="s">
        <v>264</v>
      </c>
      <c r="C1677" s="22" t="s">
        <v>159</v>
      </c>
      <c r="D1677" s="35">
        <v>42917</v>
      </c>
      <c r="E1677" s="32">
        <v>4025.86</v>
      </c>
    </row>
    <row r="1678" spans="1:5" ht="18" customHeight="1" x14ac:dyDescent="0.35">
      <c r="A1678" s="31" t="s">
        <v>21</v>
      </c>
      <c r="B1678" s="31" t="s">
        <v>264</v>
      </c>
      <c r="C1678" s="22" t="s">
        <v>160</v>
      </c>
      <c r="D1678" s="35">
        <v>42491</v>
      </c>
      <c r="E1678" s="32">
        <v>2355.9499999999998</v>
      </c>
    </row>
    <row r="1679" spans="1:5" ht="18" customHeight="1" x14ac:dyDescent="0.35">
      <c r="A1679" s="31" t="s">
        <v>21</v>
      </c>
      <c r="B1679" s="31" t="s">
        <v>264</v>
      </c>
      <c r="C1679" s="22" t="s">
        <v>160</v>
      </c>
      <c r="D1679" s="35">
        <v>42522</v>
      </c>
      <c r="E1679" s="32">
        <v>790.97</v>
      </c>
    </row>
    <row r="1680" spans="1:5" ht="18" customHeight="1" x14ac:dyDescent="0.35">
      <c r="A1680" s="31" t="s">
        <v>21</v>
      </c>
      <c r="B1680" s="31" t="s">
        <v>264</v>
      </c>
      <c r="C1680" s="22" t="s">
        <v>160</v>
      </c>
      <c r="D1680" s="35">
        <v>42552</v>
      </c>
      <c r="E1680" s="32">
        <v>87419.53</v>
      </c>
    </row>
    <row r="1681" spans="1:5" ht="18" customHeight="1" x14ac:dyDescent="0.35">
      <c r="A1681" s="31" t="s">
        <v>21</v>
      </c>
      <c r="B1681" s="31" t="s">
        <v>264</v>
      </c>
      <c r="C1681" s="22" t="s">
        <v>160</v>
      </c>
      <c r="D1681" s="35">
        <v>42583</v>
      </c>
      <c r="E1681" s="32">
        <v>111213.35</v>
      </c>
    </row>
    <row r="1682" spans="1:5" ht="18" customHeight="1" x14ac:dyDescent="0.35">
      <c r="A1682" s="31" t="s">
        <v>21</v>
      </c>
      <c r="B1682" s="31" t="s">
        <v>264</v>
      </c>
      <c r="C1682" s="22" t="s">
        <v>160</v>
      </c>
      <c r="D1682" s="35">
        <v>42614</v>
      </c>
      <c r="E1682" s="32">
        <v>115577.91</v>
      </c>
    </row>
    <row r="1683" spans="1:5" ht="18" customHeight="1" x14ac:dyDescent="0.35">
      <c r="A1683" s="31" t="s">
        <v>21</v>
      </c>
      <c r="B1683" s="31" t="s">
        <v>264</v>
      </c>
      <c r="C1683" s="22" t="s">
        <v>160</v>
      </c>
      <c r="D1683" s="35">
        <v>42644</v>
      </c>
      <c r="E1683" s="32">
        <v>84157.42</v>
      </c>
    </row>
    <row r="1684" spans="1:5" ht="18" customHeight="1" x14ac:dyDescent="0.35">
      <c r="A1684" s="31" t="s">
        <v>21</v>
      </c>
      <c r="B1684" s="31" t="s">
        <v>264</v>
      </c>
      <c r="C1684" s="22" t="s">
        <v>160</v>
      </c>
      <c r="D1684" s="35">
        <v>42675</v>
      </c>
      <c r="E1684" s="32">
        <v>53111.05</v>
      </c>
    </row>
    <row r="1685" spans="1:5" ht="18" customHeight="1" x14ac:dyDescent="0.35">
      <c r="A1685" s="31" t="s">
        <v>21</v>
      </c>
      <c r="B1685" s="31" t="s">
        <v>264</v>
      </c>
      <c r="C1685" s="22" t="s">
        <v>160</v>
      </c>
      <c r="D1685" s="35">
        <v>42705</v>
      </c>
      <c r="E1685" s="32">
        <v>212451.88</v>
      </c>
    </row>
    <row r="1686" spans="1:5" ht="18" customHeight="1" x14ac:dyDescent="0.35">
      <c r="A1686" s="31" t="s">
        <v>21</v>
      </c>
      <c r="B1686" s="31" t="s">
        <v>264</v>
      </c>
      <c r="C1686" s="22" t="s">
        <v>160</v>
      </c>
      <c r="D1686" s="35">
        <v>42736</v>
      </c>
      <c r="E1686" s="32">
        <v>130483.21</v>
      </c>
    </row>
    <row r="1687" spans="1:5" ht="18" customHeight="1" x14ac:dyDescent="0.35">
      <c r="A1687" s="31" t="s">
        <v>21</v>
      </c>
      <c r="B1687" s="31" t="s">
        <v>264</v>
      </c>
      <c r="C1687" s="22" t="s">
        <v>160</v>
      </c>
      <c r="D1687" s="35">
        <v>42767</v>
      </c>
      <c r="E1687" s="32">
        <v>153942.03</v>
      </c>
    </row>
    <row r="1688" spans="1:5" ht="18" customHeight="1" x14ac:dyDescent="0.35">
      <c r="A1688" s="31" t="s">
        <v>21</v>
      </c>
      <c r="B1688" s="31" t="s">
        <v>264</v>
      </c>
      <c r="C1688" s="22" t="s">
        <v>160</v>
      </c>
      <c r="D1688" s="35">
        <v>42795</v>
      </c>
      <c r="E1688" s="32">
        <v>53883.64</v>
      </c>
    </row>
    <row r="1689" spans="1:5" ht="18" customHeight="1" x14ac:dyDescent="0.35">
      <c r="A1689" s="31" t="s">
        <v>21</v>
      </c>
      <c r="B1689" s="31" t="s">
        <v>264</v>
      </c>
      <c r="C1689" s="22" t="s">
        <v>160</v>
      </c>
      <c r="D1689" s="35">
        <v>42826</v>
      </c>
      <c r="E1689" s="32">
        <v>91611.37</v>
      </c>
    </row>
    <row r="1690" spans="1:5" ht="18" customHeight="1" x14ac:dyDescent="0.35">
      <c r="A1690" s="31" t="s">
        <v>21</v>
      </c>
      <c r="B1690" s="31" t="s">
        <v>264</v>
      </c>
      <c r="C1690" s="22" t="s">
        <v>160</v>
      </c>
      <c r="D1690" s="35">
        <v>42856</v>
      </c>
      <c r="E1690" s="32">
        <v>71917.210000000006</v>
      </c>
    </row>
    <row r="1691" spans="1:5" ht="18" customHeight="1" x14ac:dyDescent="0.35">
      <c r="A1691" s="31" t="s">
        <v>21</v>
      </c>
      <c r="B1691" s="31" t="s">
        <v>264</v>
      </c>
      <c r="C1691" s="22" t="s">
        <v>160</v>
      </c>
      <c r="D1691" s="35">
        <v>42887</v>
      </c>
      <c r="E1691" s="32">
        <v>73308.58</v>
      </c>
    </row>
    <row r="1692" spans="1:5" ht="18" customHeight="1" x14ac:dyDescent="0.35">
      <c r="A1692" s="31" t="s">
        <v>21</v>
      </c>
      <c r="B1692" s="31" t="s">
        <v>264</v>
      </c>
      <c r="C1692" s="22" t="s">
        <v>160</v>
      </c>
      <c r="D1692" s="35">
        <v>42917</v>
      </c>
      <c r="E1692" s="32">
        <v>144667.65</v>
      </c>
    </row>
    <row r="1693" spans="1:5" ht="18" customHeight="1" x14ac:dyDescent="0.35">
      <c r="A1693" s="31" t="s">
        <v>21</v>
      </c>
      <c r="B1693" s="31" t="s">
        <v>264</v>
      </c>
      <c r="C1693" s="22" t="s">
        <v>160</v>
      </c>
      <c r="D1693" s="35">
        <v>42948</v>
      </c>
      <c r="E1693" s="32">
        <v>93477.46</v>
      </c>
    </row>
    <row r="1694" spans="1:5" ht="18" customHeight="1" x14ac:dyDescent="0.35">
      <c r="A1694" s="31" t="s">
        <v>21</v>
      </c>
      <c r="B1694" s="31" t="s">
        <v>264</v>
      </c>
      <c r="C1694" s="22" t="s">
        <v>160</v>
      </c>
      <c r="D1694" s="35">
        <v>42979</v>
      </c>
      <c r="E1694" s="32">
        <v>32074.83</v>
      </c>
    </row>
    <row r="1695" spans="1:5" ht="18" customHeight="1" x14ac:dyDescent="0.35">
      <c r="A1695" s="31" t="s">
        <v>21</v>
      </c>
      <c r="B1695" s="31" t="s">
        <v>264</v>
      </c>
      <c r="C1695" s="22" t="s">
        <v>160</v>
      </c>
      <c r="D1695" s="35">
        <v>43009</v>
      </c>
      <c r="E1695" s="32">
        <v>33337.9</v>
      </c>
    </row>
    <row r="1696" spans="1:5" ht="18" customHeight="1" x14ac:dyDescent="0.35">
      <c r="A1696" s="31" t="s">
        <v>21</v>
      </c>
      <c r="B1696" s="31" t="s">
        <v>264</v>
      </c>
      <c r="C1696" s="22" t="s">
        <v>160</v>
      </c>
      <c r="D1696" s="35">
        <v>43040</v>
      </c>
      <c r="E1696" s="32">
        <v>95167.71</v>
      </c>
    </row>
    <row r="1697" spans="1:5" ht="18" customHeight="1" x14ac:dyDescent="0.35">
      <c r="A1697" s="31" t="s">
        <v>21</v>
      </c>
      <c r="B1697" s="31" t="s">
        <v>264</v>
      </c>
      <c r="C1697" s="22" t="s">
        <v>160</v>
      </c>
      <c r="D1697" s="35">
        <v>43070</v>
      </c>
      <c r="E1697" s="32">
        <v>138107.31</v>
      </c>
    </row>
    <row r="1698" spans="1:5" ht="18" customHeight="1" x14ac:dyDescent="0.35">
      <c r="A1698" s="31" t="s">
        <v>21</v>
      </c>
      <c r="B1698" s="31" t="s">
        <v>264</v>
      </c>
      <c r="C1698" s="22" t="s">
        <v>160</v>
      </c>
      <c r="D1698" s="35">
        <v>43101</v>
      </c>
      <c r="E1698" s="32">
        <v>101502.42</v>
      </c>
    </row>
    <row r="1699" spans="1:5" ht="18" customHeight="1" x14ac:dyDescent="0.35">
      <c r="A1699" s="31" t="s">
        <v>21</v>
      </c>
      <c r="B1699" s="31" t="s">
        <v>264</v>
      </c>
      <c r="C1699" s="22" t="s">
        <v>160</v>
      </c>
      <c r="D1699" s="35">
        <v>43132</v>
      </c>
      <c r="E1699" s="32">
        <v>61363.54</v>
      </c>
    </row>
    <row r="1700" spans="1:5" ht="18" customHeight="1" x14ac:dyDescent="0.35">
      <c r="A1700" s="31" t="s">
        <v>21</v>
      </c>
      <c r="B1700" s="31" t="s">
        <v>264</v>
      </c>
      <c r="C1700" s="22" t="s">
        <v>160</v>
      </c>
      <c r="D1700" s="35">
        <v>43160</v>
      </c>
      <c r="E1700" s="32">
        <v>162081.96</v>
      </c>
    </row>
    <row r="1701" spans="1:5" ht="18" customHeight="1" x14ac:dyDescent="0.35">
      <c r="A1701" s="31" t="s">
        <v>21</v>
      </c>
      <c r="B1701" s="31" t="s">
        <v>264</v>
      </c>
      <c r="C1701" s="22" t="s">
        <v>160</v>
      </c>
      <c r="D1701" s="35">
        <v>43191</v>
      </c>
      <c r="E1701" s="32">
        <v>84447.4</v>
      </c>
    </row>
    <row r="1702" spans="1:5" ht="18" customHeight="1" x14ac:dyDescent="0.35">
      <c r="A1702" s="31" t="s">
        <v>21</v>
      </c>
      <c r="B1702" s="31" t="s">
        <v>264</v>
      </c>
      <c r="C1702" s="22" t="s">
        <v>160</v>
      </c>
      <c r="D1702" s="35">
        <v>43221</v>
      </c>
      <c r="E1702" s="32">
        <v>52800.65</v>
      </c>
    </row>
    <row r="1703" spans="1:5" ht="18" customHeight="1" x14ac:dyDescent="0.35">
      <c r="A1703" s="31" t="s">
        <v>21</v>
      </c>
      <c r="B1703" s="31" t="s">
        <v>264</v>
      </c>
      <c r="C1703" s="22" t="s">
        <v>160</v>
      </c>
      <c r="D1703" s="35">
        <v>43252</v>
      </c>
      <c r="E1703" s="32">
        <v>63652.33</v>
      </c>
    </row>
    <row r="1704" spans="1:5" ht="18" customHeight="1" x14ac:dyDescent="0.35">
      <c r="A1704" s="31" t="s">
        <v>21</v>
      </c>
      <c r="B1704" s="31" t="s">
        <v>264</v>
      </c>
      <c r="C1704" s="22" t="s">
        <v>160</v>
      </c>
      <c r="D1704" s="35">
        <v>43282</v>
      </c>
      <c r="E1704" s="32">
        <v>81493.039999999994</v>
      </c>
    </row>
    <row r="1705" spans="1:5" ht="18" customHeight="1" x14ac:dyDescent="0.35">
      <c r="A1705" s="31" t="s">
        <v>21</v>
      </c>
      <c r="B1705" s="31" t="s">
        <v>264</v>
      </c>
      <c r="C1705" s="22" t="s">
        <v>160</v>
      </c>
      <c r="D1705" s="35">
        <v>43313</v>
      </c>
      <c r="E1705" s="32">
        <v>80397.84</v>
      </c>
    </row>
    <row r="1706" spans="1:5" ht="18" customHeight="1" x14ac:dyDescent="0.35">
      <c r="A1706" s="31" t="s">
        <v>21</v>
      </c>
      <c r="B1706" s="31" t="s">
        <v>264</v>
      </c>
      <c r="C1706" s="22" t="s">
        <v>160</v>
      </c>
      <c r="D1706" s="35">
        <v>43344</v>
      </c>
      <c r="E1706" s="32">
        <v>73454.92</v>
      </c>
    </row>
    <row r="1707" spans="1:5" ht="18" customHeight="1" x14ac:dyDescent="0.35">
      <c r="A1707" s="31" t="s">
        <v>21</v>
      </c>
      <c r="B1707" s="31" t="s">
        <v>264</v>
      </c>
      <c r="C1707" s="22" t="s">
        <v>160</v>
      </c>
      <c r="D1707" s="35">
        <v>43374</v>
      </c>
      <c r="E1707" s="32">
        <v>208216.88</v>
      </c>
    </row>
    <row r="1708" spans="1:5" ht="18" customHeight="1" x14ac:dyDescent="0.35">
      <c r="A1708" s="31" t="s">
        <v>21</v>
      </c>
      <c r="B1708" s="31" t="s">
        <v>264</v>
      </c>
      <c r="C1708" s="22" t="s">
        <v>160</v>
      </c>
      <c r="D1708" s="35">
        <v>43405</v>
      </c>
      <c r="E1708" s="32">
        <v>95106.64</v>
      </c>
    </row>
    <row r="1709" spans="1:5" ht="18" customHeight="1" x14ac:dyDescent="0.35">
      <c r="A1709" s="31" t="s">
        <v>21</v>
      </c>
      <c r="B1709" s="31" t="s">
        <v>264</v>
      </c>
      <c r="C1709" s="22" t="s">
        <v>160</v>
      </c>
      <c r="D1709" s="35">
        <v>43435</v>
      </c>
      <c r="E1709" s="32">
        <v>39219.879999999997</v>
      </c>
    </row>
    <row r="1710" spans="1:5" ht="18" customHeight="1" x14ac:dyDescent="0.35">
      <c r="A1710" s="31" t="s">
        <v>21</v>
      </c>
      <c r="B1710" s="31" t="s">
        <v>264</v>
      </c>
      <c r="C1710" s="22" t="s">
        <v>160</v>
      </c>
      <c r="D1710" s="35">
        <v>43466</v>
      </c>
      <c r="E1710" s="32">
        <v>155816.1</v>
      </c>
    </row>
    <row r="1711" spans="1:5" ht="18" customHeight="1" x14ac:dyDescent="0.35">
      <c r="A1711" s="31" t="s">
        <v>21</v>
      </c>
      <c r="B1711" s="31" t="s">
        <v>264</v>
      </c>
      <c r="C1711" s="22" t="s">
        <v>160</v>
      </c>
      <c r="D1711" s="35">
        <v>43497</v>
      </c>
      <c r="E1711" s="32">
        <v>110466.86</v>
      </c>
    </row>
    <row r="1712" spans="1:5" ht="18" customHeight="1" x14ac:dyDescent="0.35">
      <c r="A1712" s="31" t="s">
        <v>21</v>
      </c>
      <c r="B1712" s="31" t="s">
        <v>264</v>
      </c>
      <c r="C1712" s="22" t="s">
        <v>160</v>
      </c>
      <c r="D1712" s="35">
        <v>43525</v>
      </c>
      <c r="E1712" s="32">
        <v>17373.849999999999</v>
      </c>
    </row>
    <row r="1713" spans="1:5" ht="18" customHeight="1" x14ac:dyDescent="0.35">
      <c r="A1713" s="31" t="s">
        <v>21</v>
      </c>
      <c r="B1713" s="31" t="s">
        <v>264</v>
      </c>
      <c r="C1713" s="22" t="s">
        <v>160</v>
      </c>
      <c r="D1713" s="35">
        <v>43556</v>
      </c>
      <c r="E1713" s="32">
        <v>25952.29</v>
      </c>
    </row>
    <row r="1714" spans="1:5" ht="18" customHeight="1" x14ac:dyDescent="0.35">
      <c r="A1714" s="31" t="s">
        <v>21</v>
      </c>
      <c r="B1714" s="31" t="s">
        <v>264</v>
      </c>
      <c r="C1714" s="22" t="s">
        <v>160</v>
      </c>
      <c r="D1714" s="35">
        <v>43586</v>
      </c>
      <c r="E1714" s="32">
        <v>24231.1</v>
      </c>
    </row>
    <row r="1715" spans="1:5" ht="18" customHeight="1" x14ac:dyDescent="0.35">
      <c r="A1715" s="31" t="s">
        <v>21</v>
      </c>
      <c r="B1715" s="31" t="s">
        <v>264</v>
      </c>
      <c r="C1715" s="22" t="s">
        <v>160</v>
      </c>
      <c r="D1715" s="35">
        <v>43617</v>
      </c>
      <c r="E1715" s="32">
        <v>40311.94</v>
      </c>
    </row>
    <row r="1716" spans="1:5" ht="18" customHeight="1" x14ac:dyDescent="0.35">
      <c r="A1716" s="31" t="s">
        <v>21</v>
      </c>
      <c r="B1716" s="31" t="s">
        <v>264</v>
      </c>
      <c r="C1716" s="22" t="s">
        <v>160</v>
      </c>
      <c r="D1716" s="35">
        <v>43647</v>
      </c>
      <c r="E1716" s="32">
        <v>65019.63</v>
      </c>
    </row>
    <row r="1717" spans="1:5" ht="18" customHeight="1" x14ac:dyDescent="0.35">
      <c r="A1717" s="31" t="s">
        <v>21</v>
      </c>
      <c r="B1717" s="31" t="s">
        <v>264</v>
      </c>
      <c r="C1717" s="22" t="s">
        <v>160</v>
      </c>
      <c r="D1717" s="35">
        <v>43678</v>
      </c>
      <c r="E1717" s="32">
        <v>46235.14</v>
      </c>
    </row>
    <row r="1718" spans="1:5" ht="18" customHeight="1" x14ac:dyDescent="0.35">
      <c r="A1718" s="31" t="s">
        <v>21</v>
      </c>
      <c r="B1718" s="31" t="s">
        <v>264</v>
      </c>
      <c r="C1718" s="22" t="s">
        <v>160</v>
      </c>
      <c r="D1718" s="35">
        <v>43709</v>
      </c>
      <c r="E1718" s="32">
        <v>13492.28</v>
      </c>
    </row>
    <row r="1719" spans="1:5" ht="18" customHeight="1" x14ac:dyDescent="0.35">
      <c r="A1719" s="31" t="s">
        <v>21</v>
      </c>
      <c r="B1719" s="31" t="s">
        <v>264</v>
      </c>
      <c r="C1719" s="22" t="s">
        <v>160</v>
      </c>
      <c r="D1719" s="35">
        <v>43739</v>
      </c>
      <c r="E1719" s="32">
        <v>53074.68</v>
      </c>
    </row>
    <row r="1720" spans="1:5" ht="18" customHeight="1" x14ac:dyDescent="0.35">
      <c r="A1720" s="31" t="s">
        <v>21</v>
      </c>
      <c r="B1720" s="31" t="s">
        <v>264</v>
      </c>
      <c r="C1720" s="22" t="s">
        <v>160</v>
      </c>
      <c r="D1720" s="35">
        <v>43770</v>
      </c>
      <c r="E1720" s="32">
        <v>26040.73</v>
      </c>
    </row>
    <row r="1721" spans="1:5" ht="18" customHeight="1" x14ac:dyDescent="0.35">
      <c r="A1721" s="31" t="s">
        <v>21</v>
      </c>
      <c r="B1721" s="31" t="s">
        <v>264</v>
      </c>
      <c r="C1721" s="22" t="s">
        <v>160</v>
      </c>
      <c r="D1721" s="35">
        <v>43800</v>
      </c>
      <c r="E1721" s="32">
        <v>9641.7199999999993</v>
      </c>
    </row>
    <row r="1722" spans="1:5" ht="18" customHeight="1" x14ac:dyDescent="0.35">
      <c r="A1722" s="31" t="s">
        <v>21</v>
      </c>
      <c r="B1722" s="31" t="s">
        <v>264</v>
      </c>
      <c r="C1722" s="22" t="s">
        <v>160</v>
      </c>
      <c r="D1722" s="35">
        <v>43831</v>
      </c>
      <c r="E1722" s="32">
        <v>4087.93</v>
      </c>
    </row>
    <row r="1723" spans="1:5" ht="18" customHeight="1" x14ac:dyDescent="0.35">
      <c r="A1723" s="31" t="s">
        <v>21</v>
      </c>
      <c r="B1723" s="31" t="s">
        <v>264</v>
      </c>
      <c r="C1723" s="22" t="s">
        <v>160</v>
      </c>
      <c r="D1723" s="35">
        <v>43862</v>
      </c>
      <c r="E1723" s="32">
        <v>38220.35</v>
      </c>
    </row>
    <row r="1724" spans="1:5" ht="18" customHeight="1" x14ac:dyDescent="0.35">
      <c r="A1724" s="31" t="s">
        <v>21</v>
      </c>
      <c r="B1724" s="31" t="s">
        <v>264</v>
      </c>
      <c r="C1724" s="22" t="s">
        <v>160</v>
      </c>
      <c r="D1724" s="35">
        <v>43891</v>
      </c>
      <c r="E1724" s="32">
        <v>21799.82</v>
      </c>
    </row>
    <row r="1725" spans="1:5" ht="18" customHeight="1" x14ac:dyDescent="0.35">
      <c r="A1725" s="31" t="s">
        <v>21</v>
      </c>
      <c r="B1725" s="31" t="s">
        <v>264</v>
      </c>
      <c r="C1725" s="22" t="s">
        <v>160</v>
      </c>
      <c r="D1725" s="35">
        <v>43922</v>
      </c>
      <c r="E1725" s="32">
        <v>28166.23</v>
      </c>
    </row>
    <row r="1726" spans="1:5" ht="18" customHeight="1" x14ac:dyDescent="0.35">
      <c r="A1726" s="31" t="s">
        <v>21</v>
      </c>
      <c r="B1726" s="31" t="s">
        <v>264</v>
      </c>
      <c r="C1726" s="22" t="s">
        <v>160</v>
      </c>
      <c r="D1726" s="35">
        <v>43952</v>
      </c>
      <c r="E1726" s="32">
        <v>28598.78</v>
      </c>
    </row>
    <row r="1727" spans="1:5" ht="18" customHeight="1" x14ac:dyDescent="0.35">
      <c r="A1727" s="31" t="s">
        <v>21</v>
      </c>
      <c r="B1727" s="31" t="s">
        <v>264</v>
      </c>
      <c r="C1727" s="22" t="s">
        <v>160</v>
      </c>
      <c r="D1727" s="35">
        <v>43983</v>
      </c>
      <c r="E1727" s="32">
        <v>34764.99</v>
      </c>
    </row>
    <row r="1728" spans="1:5" ht="18" customHeight="1" x14ac:dyDescent="0.35">
      <c r="A1728" s="31" t="s">
        <v>21</v>
      </c>
      <c r="B1728" s="31" t="s">
        <v>264</v>
      </c>
      <c r="C1728" s="22" t="s">
        <v>160</v>
      </c>
      <c r="D1728" s="35">
        <v>44013</v>
      </c>
      <c r="E1728" s="32">
        <v>8190.43</v>
      </c>
    </row>
    <row r="1729" spans="1:5" ht="18" customHeight="1" x14ac:dyDescent="0.35">
      <c r="A1729" s="31" t="s">
        <v>21</v>
      </c>
      <c r="B1729" s="31" t="s">
        <v>264</v>
      </c>
      <c r="C1729" s="22" t="s">
        <v>160</v>
      </c>
      <c r="D1729" s="35">
        <v>44044</v>
      </c>
      <c r="E1729" s="32">
        <v>15250.13</v>
      </c>
    </row>
    <row r="1730" spans="1:5" ht="18" customHeight="1" x14ac:dyDescent="0.35">
      <c r="A1730" s="31" t="s">
        <v>21</v>
      </c>
      <c r="B1730" s="31" t="s">
        <v>264</v>
      </c>
      <c r="C1730" s="22" t="s">
        <v>160</v>
      </c>
      <c r="D1730" s="35">
        <v>44075</v>
      </c>
      <c r="E1730" s="32">
        <v>16481.66</v>
      </c>
    </row>
    <row r="1731" spans="1:5" ht="18" customHeight="1" x14ac:dyDescent="0.35">
      <c r="A1731" s="31" t="s">
        <v>21</v>
      </c>
      <c r="B1731" s="31" t="s">
        <v>264</v>
      </c>
      <c r="C1731" s="22" t="s">
        <v>160</v>
      </c>
      <c r="D1731" s="35">
        <v>44105</v>
      </c>
      <c r="E1731" s="32">
        <v>12200.06</v>
      </c>
    </row>
    <row r="1732" spans="1:5" ht="18" customHeight="1" x14ac:dyDescent="0.35">
      <c r="A1732" s="31" t="s">
        <v>21</v>
      </c>
      <c r="B1732" s="31" t="s">
        <v>264</v>
      </c>
      <c r="C1732" s="22" t="s">
        <v>160</v>
      </c>
      <c r="D1732" s="35">
        <v>44136</v>
      </c>
      <c r="E1732" s="32">
        <v>34474.199999999997</v>
      </c>
    </row>
    <row r="1733" spans="1:5" ht="18" customHeight="1" x14ac:dyDescent="0.35">
      <c r="A1733" s="31" t="s">
        <v>21</v>
      </c>
      <c r="B1733" s="31" t="s">
        <v>264</v>
      </c>
      <c r="C1733" s="22" t="s">
        <v>160</v>
      </c>
      <c r="D1733" s="35">
        <v>44166</v>
      </c>
      <c r="E1733" s="32">
        <v>6636.13</v>
      </c>
    </row>
    <row r="1734" spans="1:5" ht="18" customHeight="1" x14ac:dyDescent="0.35">
      <c r="A1734" s="31" t="s">
        <v>21</v>
      </c>
      <c r="B1734" s="31" t="s">
        <v>264</v>
      </c>
      <c r="C1734" s="22" t="s">
        <v>160</v>
      </c>
      <c r="D1734" s="35">
        <v>44197</v>
      </c>
      <c r="E1734" s="32">
        <v>3479.19</v>
      </c>
    </row>
    <row r="1735" spans="1:5" ht="18" customHeight="1" x14ac:dyDescent="0.35">
      <c r="A1735" s="31" t="s">
        <v>21</v>
      </c>
      <c r="B1735" s="31" t="s">
        <v>264</v>
      </c>
      <c r="C1735" s="22" t="s">
        <v>160</v>
      </c>
      <c r="D1735" s="35">
        <v>44256</v>
      </c>
      <c r="E1735" s="32">
        <v>1233.3499999999999</v>
      </c>
    </row>
    <row r="1736" spans="1:5" ht="18" customHeight="1" x14ac:dyDescent="0.35">
      <c r="A1736" s="31" t="s">
        <v>21</v>
      </c>
      <c r="B1736" s="31" t="s">
        <v>264</v>
      </c>
      <c r="C1736" s="22" t="s">
        <v>160</v>
      </c>
      <c r="D1736" s="35">
        <v>44287</v>
      </c>
      <c r="E1736" s="32">
        <v>6578.92</v>
      </c>
    </row>
    <row r="1737" spans="1:5" ht="18" customHeight="1" x14ac:dyDescent="0.35">
      <c r="A1737" s="31" t="s">
        <v>21</v>
      </c>
      <c r="B1737" s="31" t="s">
        <v>264</v>
      </c>
      <c r="C1737" s="22" t="s">
        <v>160</v>
      </c>
      <c r="D1737" s="35">
        <v>44378</v>
      </c>
      <c r="E1737" s="32">
        <v>6691.41</v>
      </c>
    </row>
    <row r="1738" spans="1:5" ht="18" customHeight="1" x14ac:dyDescent="0.35">
      <c r="A1738" s="31" t="s">
        <v>21</v>
      </c>
      <c r="B1738" s="31" t="s">
        <v>264</v>
      </c>
      <c r="C1738" s="22" t="s">
        <v>160</v>
      </c>
      <c r="D1738" s="35">
        <v>44409</v>
      </c>
      <c r="E1738" s="32">
        <v>13441.72</v>
      </c>
    </row>
    <row r="1739" spans="1:5" ht="18" customHeight="1" x14ac:dyDescent="0.35">
      <c r="A1739" s="31" t="s">
        <v>21</v>
      </c>
      <c r="B1739" s="31" t="s">
        <v>264</v>
      </c>
      <c r="C1739" s="22" t="s">
        <v>160</v>
      </c>
      <c r="D1739" s="35">
        <v>44440</v>
      </c>
      <c r="E1739" s="32">
        <v>2143.92</v>
      </c>
    </row>
    <row r="1740" spans="1:5" ht="18" customHeight="1" x14ac:dyDescent="0.35">
      <c r="A1740" s="31" t="s">
        <v>21</v>
      </c>
      <c r="B1740" s="31" t="s">
        <v>264</v>
      </c>
      <c r="C1740" s="22" t="s">
        <v>160</v>
      </c>
      <c r="D1740" s="35">
        <v>44470</v>
      </c>
      <c r="E1740" s="32">
        <v>357.43</v>
      </c>
    </row>
    <row r="1741" spans="1:5" ht="18" customHeight="1" x14ac:dyDescent="0.35">
      <c r="A1741" s="31" t="s">
        <v>21</v>
      </c>
      <c r="B1741" s="31" t="s">
        <v>264</v>
      </c>
      <c r="C1741" s="22" t="s">
        <v>160</v>
      </c>
      <c r="D1741" s="35">
        <v>44501</v>
      </c>
      <c r="E1741" s="32">
        <v>2852.58</v>
      </c>
    </row>
    <row r="1742" spans="1:5" ht="18" customHeight="1" x14ac:dyDescent="0.35">
      <c r="A1742" s="31" t="s">
        <v>21</v>
      </c>
      <c r="B1742" s="31" t="s">
        <v>264</v>
      </c>
      <c r="C1742" s="22" t="s">
        <v>160</v>
      </c>
      <c r="D1742" s="35">
        <v>44562</v>
      </c>
      <c r="E1742" s="32">
        <v>445.78</v>
      </c>
    </row>
    <row r="1743" spans="1:5" ht="18" customHeight="1" x14ac:dyDescent="0.35">
      <c r="A1743" s="31" t="s">
        <v>21</v>
      </c>
      <c r="B1743" s="31" t="s">
        <v>264</v>
      </c>
      <c r="C1743" s="22" t="s">
        <v>160</v>
      </c>
      <c r="D1743" s="35">
        <v>44593</v>
      </c>
      <c r="E1743" s="32">
        <v>886.68</v>
      </c>
    </row>
    <row r="1744" spans="1:5" ht="18" customHeight="1" x14ac:dyDescent="0.35">
      <c r="A1744" s="31" t="s">
        <v>21</v>
      </c>
      <c r="B1744" s="31" t="s">
        <v>264</v>
      </c>
      <c r="C1744" s="22" t="s">
        <v>160</v>
      </c>
      <c r="D1744" s="35">
        <v>44621</v>
      </c>
      <c r="E1744" s="32">
        <v>531.67999999999995</v>
      </c>
    </row>
    <row r="1745" spans="1:5" ht="18" customHeight="1" x14ac:dyDescent="0.35">
      <c r="A1745" s="31" t="s">
        <v>21</v>
      </c>
      <c r="B1745" s="31" t="s">
        <v>264</v>
      </c>
      <c r="C1745" s="22" t="s">
        <v>160</v>
      </c>
      <c r="D1745" s="35">
        <v>44805</v>
      </c>
      <c r="E1745" s="32">
        <v>14268.27</v>
      </c>
    </row>
    <row r="1746" spans="1:5" ht="18" customHeight="1" x14ac:dyDescent="0.35">
      <c r="A1746" s="31" t="s">
        <v>21</v>
      </c>
      <c r="B1746" s="31" t="s">
        <v>264</v>
      </c>
      <c r="C1746" s="22" t="s">
        <v>160</v>
      </c>
      <c r="D1746" s="35">
        <v>44835</v>
      </c>
      <c r="E1746" s="32">
        <v>4127.6099999999997</v>
      </c>
    </row>
    <row r="1747" spans="1:5" ht="18" customHeight="1" x14ac:dyDescent="0.35">
      <c r="A1747" s="31" t="s">
        <v>21</v>
      </c>
      <c r="B1747" s="31" t="s">
        <v>264</v>
      </c>
      <c r="C1747" s="22" t="s">
        <v>160</v>
      </c>
      <c r="D1747" s="35">
        <v>44866</v>
      </c>
      <c r="E1747" s="32">
        <v>5672.93</v>
      </c>
    </row>
    <row r="1748" spans="1:5" ht="18" customHeight="1" x14ac:dyDescent="0.35">
      <c r="A1748" s="31" t="s">
        <v>21</v>
      </c>
      <c r="B1748" s="31" t="s">
        <v>264</v>
      </c>
      <c r="C1748" s="22" t="s">
        <v>160</v>
      </c>
      <c r="D1748" s="35">
        <v>44896</v>
      </c>
      <c r="E1748" s="32">
        <v>60766.77</v>
      </c>
    </row>
    <row r="1749" spans="1:5" ht="18" customHeight="1" x14ac:dyDescent="0.35">
      <c r="A1749" s="31" t="s">
        <v>21</v>
      </c>
      <c r="B1749" s="31" t="s">
        <v>264</v>
      </c>
      <c r="C1749" s="22" t="s">
        <v>160</v>
      </c>
      <c r="D1749" s="35">
        <v>44927</v>
      </c>
      <c r="E1749" s="32">
        <v>2108.69</v>
      </c>
    </row>
    <row r="1750" spans="1:5" ht="18" customHeight="1" x14ac:dyDescent="0.35">
      <c r="A1750" s="31" t="s">
        <v>23</v>
      </c>
      <c r="B1750" s="31" t="s">
        <v>79</v>
      </c>
      <c r="C1750" s="22" t="s">
        <v>159</v>
      </c>
      <c r="D1750" s="35">
        <v>43160</v>
      </c>
      <c r="E1750" s="32">
        <v>2416.02</v>
      </c>
    </row>
    <row r="1751" spans="1:5" ht="18" customHeight="1" x14ac:dyDescent="0.35">
      <c r="A1751" s="31" t="s">
        <v>23</v>
      </c>
      <c r="B1751" s="31" t="s">
        <v>79</v>
      </c>
      <c r="C1751" s="22" t="s">
        <v>159</v>
      </c>
      <c r="D1751" s="35">
        <v>43191</v>
      </c>
      <c r="E1751" s="32">
        <v>7281.16</v>
      </c>
    </row>
    <row r="1752" spans="1:5" ht="18" customHeight="1" x14ac:dyDescent="0.35">
      <c r="A1752" s="31" t="s">
        <v>23</v>
      </c>
      <c r="B1752" s="31" t="s">
        <v>79</v>
      </c>
      <c r="C1752" s="22" t="s">
        <v>159</v>
      </c>
      <c r="D1752" s="35">
        <v>43252</v>
      </c>
      <c r="E1752" s="32">
        <v>20886.22</v>
      </c>
    </row>
    <row r="1753" spans="1:5" ht="18" customHeight="1" x14ac:dyDescent="0.35">
      <c r="A1753" s="31" t="s">
        <v>23</v>
      </c>
      <c r="B1753" s="31" t="s">
        <v>79</v>
      </c>
      <c r="C1753" s="22" t="s">
        <v>159</v>
      </c>
      <c r="D1753" s="35">
        <v>43313</v>
      </c>
      <c r="E1753" s="32">
        <v>13265.26</v>
      </c>
    </row>
    <row r="1754" spans="1:5" ht="18" customHeight="1" x14ac:dyDescent="0.35">
      <c r="A1754" s="31" t="s">
        <v>23</v>
      </c>
      <c r="B1754" s="31" t="s">
        <v>79</v>
      </c>
      <c r="C1754" s="22" t="s">
        <v>159</v>
      </c>
      <c r="D1754" s="35">
        <v>43344</v>
      </c>
      <c r="E1754" s="32">
        <v>73103.539999999994</v>
      </c>
    </row>
    <row r="1755" spans="1:5" ht="18" customHeight="1" x14ac:dyDescent="0.35">
      <c r="A1755" s="31" t="s">
        <v>23</v>
      </c>
      <c r="B1755" s="31" t="s">
        <v>79</v>
      </c>
      <c r="C1755" s="22" t="s">
        <v>159</v>
      </c>
      <c r="D1755" s="35">
        <v>43374</v>
      </c>
      <c r="E1755" s="32">
        <v>78960.17</v>
      </c>
    </row>
    <row r="1756" spans="1:5" ht="18" customHeight="1" x14ac:dyDescent="0.35">
      <c r="A1756" s="31" t="s">
        <v>23</v>
      </c>
      <c r="B1756" s="31" t="s">
        <v>79</v>
      </c>
      <c r="C1756" s="22" t="s">
        <v>159</v>
      </c>
      <c r="D1756" s="35">
        <v>43405</v>
      </c>
      <c r="E1756" s="32">
        <v>59764.57</v>
      </c>
    </row>
    <row r="1757" spans="1:5" ht="18" customHeight="1" x14ac:dyDescent="0.35">
      <c r="A1757" s="31" t="s">
        <v>23</v>
      </c>
      <c r="B1757" s="31" t="s">
        <v>79</v>
      </c>
      <c r="C1757" s="22" t="s">
        <v>159</v>
      </c>
      <c r="D1757" s="35">
        <v>43435</v>
      </c>
      <c r="E1757" s="32">
        <v>4319.21</v>
      </c>
    </row>
    <row r="1758" spans="1:5" ht="18" customHeight="1" x14ac:dyDescent="0.35">
      <c r="A1758" s="31" t="s">
        <v>23</v>
      </c>
      <c r="B1758" s="31" t="s">
        <v>79</v>
      </c>
      <c r="C1758" s="22" t="s">
        <v>159</v>
      </c>
      <c r="D1758" s="35">
        <v>43466</v>
      </c>
      <c r="E1758" s="32">
        <v>49740.9</v>
      </c>
    </row>
    <row r="1759" spans="1:5" ht="18" customHeight="1" x14ac:dyDescent="0.35">
      <c r="A1759" s="31" t="s">
        <v>23</v>
      </c>
      <c r="B1759" s="31" t="s">
        <v>79</v>
      </c>
      <c r="C1759" s="22" t="s">
        <v>159</v>
      </c>
      <c r="D1759" s="35">
        <v>43497</v>
      </c>
      <c r="E1759" s="32">
        <v>94589.02</v>
      </c>
    </row>
    <row r="1760" spans="1:5" ht="18" customHeight="1" x14ac:dyDescent="0.35">
      <c r="A1760" s="31" t="s">
        <v>23</v>
      </c>
      <c r="B1760" s="31" t="s">
        <v>79</v>
      </c>
      <c r="C1760" s="22" t="s">
        <v>159</v>
      </c>
      <c r="D1760" s="35">
        <v>43525</v>
      </c>
      <c r="E1760" s="32">
        <v>114675.38</v>
      </c>
    </row>
    <row r="1761" spans="1:5" ht="18" customHeight="1" x14ac:dyDescent="0.35">
      <c r="A1761" s="31" t="s">
        <v>23</v>
      </c>
      <c r="B1761" s="31" t="s">
        <v>79</v>
      </c>
      <c r="C1761" s="22" t="s">
        <v>159</v>
      </c>
      <c r="D1761" s="35">
        <v>43586</v>
      </c>
      <c r="E1761" s="32">
        <v>734.54</v>
      </c>
    </row>
    <row r="1762" spans="1:5" ht="18" customHeight="1" x14ac:dyDescent="0.35">
      <c r="A1762" s="31" t="s">
        <v>23</v>
      </c>
      <c r="B1762" s="31" t="s">
        <v>79</v>
      </c>
      <c r="C1762" s="22" t="s">
        <v>159</v>
      </c>
      <c r="D1762" s="35">
        <v>43647</v>
      </c>
      <c r="E1762" s="32">
        <v>1627.85</v>
      </c>
    </row>
    <row r="1763" spans="1:5" ht="18" customHeight="1" x14ac:dyDescent="0.35">
      <c r="A1763" s="31" t="s">
        <v>23</v>
      </c>
      <c r="B1763" s="31" t="s">
        <v>79</v>
      </c>
      <c r="C1763" s="22" t="s">
        <v>159</v>
      </c>
      <c r="D1763" s="35">
        <v>43678</v>
      </c>
      <c r="E1763" s="32">
        <v>760.63</v>
      </c>
    </row>
    <row r="1764" spans="1:5" ht="18" customHeight="1" x14ac:dyDescent="0.35">
      <c r="A1764" s="31" t="s">
        <v>23</v>
      </c>
      <c r="B1764" s="31" t="s">
        <v>79</v>
      </c>
      <c r="C1764" s="22" t="s">
        <v>159</v>
      </c>
      <c r="D1764" s="35">
        <v>43709</v>
      </c>
      <c r="E1764" s="32">
        <v>2343.4899999999998</v>
      </c>
    </row>
    <row r="1765" spans="1:5" ht="18" customHeight="1" x14ac:dyDescent="0.35">
      <c r="A1765" s="31" t="s">
        <v>23</v>
      </c>
      <c r="B1765" s="31" t="s">
        <v>79</v>
      </c>
      <c r="C1765" s="22" t="s">
        <v>159</v>
      </c>
      <c r="D1765" s="35">
        <v>43862</v>
      </c>
      <c r="E1765" s="32">
        <v>1314.56</v>
      </c>
    </row>
    <row r="1766" spans="1:5" ht="18" customHeight="1" x14ac:dyDescent="0.35">
      <c r="A1766" s="31" t="s">
        <v>23</v>
      </c>
      <c r="B1766" s="31" t="s">
        <v>79</v>
      </c>
      <c r="C1766" s="22" t="s">
        <v>159</v>
      </c>
      <c r="D1766" s="35">
        <v>43891</v>
      </c>
      <c r="E1766" s="32">
        <v>487.69</v>
      </c>
    </row>
    <row r="1767" spans="1:5" ht="18" customHeight="1" x14ac:dyDescent="0.35">
      <c r="A1767" s="31" t="s">
        <v>23</v>
      </c>
      <c r="B1767" s="31" t="s">
        <v>79</v>
      </c>
      <c r="C1767" s="22" t="s">
        <v>159</v>
      </c>
      <c r="D1767" s="35">
        <v>43952</v>
      </c>
      <c r="E1767" s="32">
        <v>1148.96</v>
      </c>
    </row>
    <row r="1768" spans="1:5" ht="18" customHeight="1" x14ac:dyDescent="0.35">
      <c r="A1768" s="31" t="s">
        <v>23</v>
      </c>
      <c r="B1768" s="31" t="s">
        <v>79</v>
      </c>
      <c r="C1768" s="22" t="s">
        <v>159</v>
      </c>
      <c r="D1768" s="35">
        <v>43983</v>
      </c>
      <c r="E1768" s="32">
        <v>680.85</v>
      </c>
    </row>
    <row r="1769" spans="1:5" ht="18" customHeight="1" x14ac:dyDescent="0.35">
      <c r="A1769" s="31" t="s">
        <v>23</v>
      </c>
      <c r="B1769" s="31" t="s">
        <v>79</v>
      </c>
      <c r="C1769" s="22" t="s">
        <v>159</v>
      </c>
      <c r="D1769" s="35">
        <v>44044</v>
      </c>
      <c r="E1769" s="32">
        <v>1103.6600000000001</v>
      </c>
    </row>
    <row r="1770" spans="1:5" ht="18" customHeight="1" x14ac:dyDescent="0.35">
      <c r="A1770" s="31" t="s">
        <v>23</v>
      </c>
      <c r="B1770" s="31" t="s">
        <v>79</v>
      </c>
      <c r="C1770" s="22" t="s">
        <v>159</v>
      </c>
      <c r="D1770" s="35">
        <v>44075</v>
      </c>
      <c r="E1770" s="32">
        <v>2386.9899999999998</v>
      </c>
    </row>
    <row r="1771" spans="1:5" ht="18" customHeight="1" x14ac:dyDescent="0.35">
      <c r="A1771" s="31" t="s">
        <v>23</v>
      </c>
      <c r="B1771" s="31" t="s">
        <v>79</v>
      </c>
      <c r="C1771" s="22" t="s">
        <v>159</v>
      </c>
      <c r="D1771" s="35">
        <v>44105</v>
      </c>
      <c r="E1771" s="32">
        <v>1148.21</v>
      </c>
    </row>
    <row r="1772" spans="1:5" ht="18" customHeight="1" x14ac:dyDescent="0.35">
      <c r="A1772" s="31" t="s">
        <v>23</v>
      </c>
      <c r="B1772" s="31" t="s">
        <v>79</v>
      </c>
      <c r="C1772" s="22" t="s">
        <v>159</v>
      </c>
      <c r="D1772" s="35">
        <v>44166</v>
      </c>
      <c r="E1772" s="32">
        <v>2493.41</v>
      </c>
    </row>
    <row r="1773" spans="1:5" ht="18" customHeight="1" x14ac:dyDescent="0.35">
      <c r="A1773" s="31" t="s">
        <v>23</v>
      </c>
      <c r="B1773" s="31" t="s">
        <v>79</v>
      </c>
      <c r="C1773" s="22" t="s">
        <v>159</v>
      </c>
      <c r="D1773" s="35">
        <v>44317</v>
      </c>
      <c r="E1773" s="32">
        <v>2472.37</v>
      </c>
    </row>
    <row r="1774" spans="1:5" ht="18" customHeight="1" x14ac:dyDescent="0.35">
      <c r="A1774" s="31" t="s">
        <v>23</v>
      </c>
      <c r="B1774" s="31" t="s">
        <v>79</v>
      </c>
      <c r="C1774" s="22" t="s">
        <v>159</v>
      </c>
      <c r="D1774" s="35">
        <v>44348</v>
      </c>
      <c r="E1774" s="32">
        <v>5289.8</v>
      </c>
    </row>
    <row r="1775" spans="1:5" ht="18" customHeight="1" x14ac:dyDescent="0.35">
      <c r="A1775" s="31" t="s">
        <v>23</v>
      </c>
      <c r="B1775" s="31" t="s">
        <v>79</v>
      </c>
      <c r="C1775" s="22" t="s">
        <v>159</v>
      </c>
      <c r="D1775" s="35">
        <v>44501</v>
      </c>
      <c r="E1775" s="32">
        <v>15619.9</v>
      </c>
    </row>
    <row r="1776" spans="1:5" ht="18" customHeight="1" x14ac:dyDescent="0.35">
      <c r="A1776" s="31" t="s">
        <v>23</v>
      </c>
      <c r="B1776" s="31" t="s">
        <v>79</v>
      </c>
      <c r="C1776" s="22" t="s">
        <v>159</v>
      </c>
      <c r="D1776" s="35">
        <v>44531</v>
      </c>
      <c r="E1776" s="32">
        <v>8668.16</v>
      </c>
    </row>
    <row r="1777" spans="1:5" ht="18" customHeight="1" x14ac:dyDescent="0.35">
      <c r="A1777" s="31" t="s">
        <v>23</v>
      </c>
      <c r="B1777" s="31" t="s">
        <v>79</v>
      </c>
      <c r="C1777" s="22" t="s">
        <v>159</v>
      </c>
      <c r="D1777" s="35">
        <v>44562</v>
      </c>
      <c r="E1777" s="32">
        <v>1747.5</v>
      </c>
    </row>
    <row r="1778" spans="1:5" ht="18" customHeight="1" x14ac:dyDescent="0.35">
      <c r="A1778" s="31" t="s">
        <v>23</v>
      </c>
      <c r="B1778" s="31" t="s">
        <v>79</v>
      </c>
      <c r="C1778" s="22" t="s">
        <v>159</v>
      </c>
      <c r="D1778" s="35">
        <v>44927</v>
      </c>
      <c r="E1778" s="32">
        <v>1569.79</v>
      </c>
    </row>
    <row r="1779" spans="1:5" ht="18" customHeight="1" x14ac:dyDescent="0.35">
      <c r="A1779" s="31" t="s">
        <v>23</v>
      </c>
      <c r="B1779" s="31" t="s">
        <v>79</v>
      </c>
      <c r="C1779" s="22" t="s">
        <v>160</v>
      </c>
      <c r="D1779" s="35">
        <v>42614</v>
      </c>
      <c r="E1779" s="32">
        <v>29459.52</v>
      </c>
    </row>
    <row r="1780" spans="1:5" ht="18" customHeight="1" x14ac:dyDescent="0.35">
      <c r="A1780" s="31" t="s">
        <v>23</v>
      </c>
      <c r="B1780" s="31" t="s">
        <v>79</v>
      </c>
      <c r="C1780" s="22" t="s">
        <v>160</v>
      </c>
      <c r="D1780" s="35">
        <v>42644</v>
      </c>
      <c r="E1780" s="32">
        <v>99015.65</v>
      </c>
    </row>
    <row r="1781" spans="1:5" ht="18" customHeight="1" x14ac:dyDescent="0.35">
      <c r="A1781" s="31" t="s">
        <v>23</v>
      </c>
      <c r="B1781" s="31" t="s">
        <v>79</v>
      </c>
      <c r="C1781" s="22" t="s">
        <v>160</v>
      </c>
      <c r="D1781" s="35">
        <v>42675</v>
      </c>
      <c r="E1781" s="32">
        <v>12179.44</v>
      </c>
    </row>
    <row r="1782" spans="1:5" ht="18" customHeight="1" x14ac:dyDescent="0.35">
      <c r="A1782" s="31" t="s">
        <v>23</v>
      </c>
      <c r="B1782" s="31" t="s">
        <v>79</v>
      </c>
      <c r="C1782" s="22" t="s">
        <v>160</v>
      </c>
      <c r="D1782" s="35">
        <v>42705</v>
      </c>
      <c r="E1782" s="32">
        <v>92078.32</v>
      </c>
    </row>
    <row r="1783" spans="1:5" ht="18" customHeight="1" x14ac:dyDescent="0.35">
      <c r="A1783" s="31" t="s">
        <v>23</v>
      </c>
      <c r="B1783" s="31" t="s">
        <v>79</v>
      </c>
      <c r="C1783" s="22" t="s">
        <v>160</v>
      </c>
      <c r="D1783" s="35">
        <v>42736</v>
      </c>
      <c r="E1783" s="32">
        <v>59338.93</v>
      </c>
    </row>
    <row r="1784" spans="1:5" ht="18" customHeight="1" x14ac:dyDescent="0.35">
      <c r="A1784" s="31" t="s">
        <v>23</v>
      </c>
      <c r="B1784" s="31" t="s">
        <v>79</v>
      </c>
      <c r="C1784" s="22" t="s">
        <v>160</v>
      </c>
      <c r="D1784" s="35">
        <v>42767</v>
      </c>
      <c r="E1784" s="32">
        <v>62654.07</v>
      </c>
    </row>
    <row r="1785" spans="1:5" ht="18" customHeight="1" x14ac:dyDescent="0.35">
      <c r="A1785" s="31" t="s">
        <v>23</v>
      </c>
      <c r="B1785" s="31" t="s">
        <v>79</v>
      </c>
      <c r="C1785" s="22" t="s">
        <v>160</v>
      </c>
      <c r="D1785" s="35">
        <v>42795</v>
      </c>
      <c r="E1785" s="32">
        <v>62287.87</v>
      </c>
    </row>
    <row r="1786" spans="1:5" ht="18" customHeight="1" x14ac:dyDescent="0.35">
      <c r="A1786" s="31" t="s">
        <v>23</v>
      </c>
      <c r="B1786" s="31" t="s">
        <v>79</v>
      </c>
      <c r="C1786" s="22" t="s">
        <v>160</v>
      </c>
      <c r="D1786" s="35">
        <v>42826</v>
      </c>
      <c r="E1786" s="32">
        <v>66867.03</v>
      </c>
    </row>
    <row r="1787" spans="1:5" ht="18" customHeight="1" x14ac:dyDescent="0.35">
      <c r="A1787" s="31" t="s">
        <v>23</v>
      </c>
      <c r="B1787" s="31" t="s">
        <v>79</v>
      </c>
      <c r="C1787" s="22" t="s">
        <v>160</v>
      </c>
      <c r="D1787" s="35">
        <v>42856</v>
      </c>
      <c r="E1787" s="32">
        <v>79676.91</v>
      </c>
    </row>
    <row r="1788" spans="1:5" ht="18" customHeight="1" x14ac:dyDescent="0.35">
      <c r="A1788" s="31" t="s">
        <v>23</v>
      </c>
      <c r="B1788" s="31" t="s">
        <v>79</v>
      </c>
      <c r="C1788" s="22" t="s">
        <v>160</v>
      </c>
      <c r="D1788" s="35">
        <v>42887</v>
      </c>
      <c r="E1788" s="32">
        <v>75412.17</v>
      </c>
    </row>
    <row r="1789" spans="1:5" ht="18" customHeight="1" x14ac:dyDescent="0.35">
      <c r="A1789" s="31" t="s">
        <v>23</v>
      </c>
      <c r="B1789" s="31" t="s">
        <v>79</v>
      </c>
      <c r="C1789" s="22" t="s">
        <v>160</v>
      </c>
      <c r="D1789" s="35">
        <v>42917</v>
      </c>
      <c r="E1789" s="32">
        <v>125625.78</v>
      </c>
    </row>
    <row r="1790" spans="1:5" ht="18" customHeight="1" x14ac:dyDescent="0.35">
      <c r="A1790" s="31" t="s">
        <v>23</v>
      </c>
      <c r="B1790" s="31" t="s">
        <v>79</v>
      </c>
      <c r="C1790" s="22" t="s">
        <v>160</v>
      </c>
      <c r="D1790" s="35">
        <v>42948</v>
      </c>
      <c r="E1790" s="32">
        <v>91388.96</v>
      </c>
    </row>
    <row r="1791" spans="1:5" ht="18" customHeight="1" x14ac:dyDescent="0.35">
      <c r="A1791" s="31" t="s">
        <v>23</v>
      </c>
      <c r="B1791" s="31" t="s">
        <v>79</v>
      </c>
      <c r="C1791" s="22" t="s">
        <v>160</v>
      </c>
      <c r="D1791" s="35">
        <v>42979</v>
      </c>
      <c r="E1791" s="32">
        <v>209443.29</v>
      </c>
    </row>
    <row r="1792" spans="1:5" ht="18" customHeight="1" x14ac:dyDescent="0.35">
      <c r="A1792" s="31" t="s">
        <v>23</v>
      </c>
      <c r="B1792" s="31" t="s">
        <v>79</v>
      </c>
      <c r="C1792" s="22" t="s">
        <v>160</v>
      </c>
      <c r="D1792" s="35">
        <v>43009</v>
      </c>
      <c r="E1792" s="32">
        <v>124971.19</v>
      </c>
    </row>
    <row r="1793" spans="1:5" ht="18" customHeight="1" x14ac:dyDescent="0.35">
      <c r="A1793" s="31" t="s">
        <v>23</v>
      </c>
      <c r="B1793" s="31" t="s">
        <v>79</v>
      </c>
      <c r="C1793" s="22" t="s">
        <v>160</v>
      </c>
      <c r="D1793" s="35">
        <v>43040</v>
      </c>
      <c r="E1793" s="32">
        <v>80957.41</v>
      </c>
    </row>
    <row r="1794" spans="1:5" ht="18" customHeight="1" x14ac:dyDescent="0.35">
      <c r="A1794" s="31" t="s">
        <v>23</v>
      </c>
      <c r="B1794" s="31" t="s">
        <v>79</v>
      </c>
      <c r="C1794" s="22" t="s">
        <v>160</v>
      </c>
      <c r="D1794" s="35">
        <v>43070</v>
      </c>
      <c r="E1794" s="32">
        <v>90976.12</v>
      </c>
    </row>
    <row r="1795" spans="1:5" ht="18" customHeight="1" x14ac:dyDescent="0.35">
      <c r="A1795" s="31" t="s">
        <v>23</v>
      </c>
      <c r="B1795" s="31" t="s">
        <v>79</v>
      </c>
      <c r="C1795" s="22" t="s">
        <v>160</v>
      </c>
      <c r="D1795" s="35">
        <v>43101</v>
      </c>
      <c r="E1795" s="32">
        <v>146845.41</v>
      </c>
    </row>
    <row r="1796" spans="1:5" ht="18" customHeight="1" x14ac:dyDescent="0.35">
      <c r="A1796" s="31" t="s">
        <v>23</v>
      </c>
      <c r="B1796" s="31" t="s">
        <v>79</v>
      </c>
      <c r="C1796" s="22" t="s">
        <v>160</v>
      </c>
      <c r="D1796" s="35">
        <v>43132</v>
      </c>
      <c r="E1796" s="32">
        <v>80940.399999999994</v>
      </c>
    </row>
    <row r="1797" spans="1:5" ht="18" customHeight="1" x14ac:dyDescent="0.35">
      <c r="A1797" s="31" t="s">
        <v>23</v>
      </c>
      <c r="B1797" s="31" t="s">
        <v>79</v>
      </c>
      <c r="C1797" s="22" t="s">
        <v>160</v>
      </c>
      <c r="D1797" s="35">
        <v>43160</v>
      </c>
      <c r="E1797" s="32">
        <v>113957.11</v>
      </c>
    </row>
    <row r="1798" spans="1:5" ht="18" customHeight="1" x14ac:dyDescent="0.35">
      <c r="A1798" s="31" t="s">
        <v>23</v>
      </c>
      <c r="B1798" s="31" t="s">
        <v>79</v>
      </c>
      <c r="C1798" s="22" t="s">
        <v>160</v>
      </c>
      <c r="D1798" s="35">
        <v>43191</v>
      </c>
      <c r="E1798" s="32">
        <v>120381.15</v>
      </c>
    </row>
    <row r="1799" spans="1:5" ht="18" customHeight="1" x14ac:dyDescent="0.35">
      <c r="A1799" s="31" t="s">
        <v>23</v>
      </c>
      <c r="B1799" s="31" t="s">
        <v>79</v>
      </c>
      <c r="C1799" s="22" t="s">
        <v>160</v>
      </c>
      <c r="D1799" s="35">
        <v>43221</v>
      </c>
      <c r="E1799" s="32">
        <v>197701.74</v>
      </c>
    </row>
    <row r="1800" spans="1:5" ht="18" customHeight="1" x14ac:dyDescent="0.35">
      <c r="A1800" s="31" t="s">
        <v>23</v>
      </c>
      <c r="B1800" s="31" t="s">
        <v>79</v>
      </c>
      <c r="C1800" s="22" t="s">
        <v>160</v>
      </c>
      <c r="D1800" s="35">
        <v>43252</v>
      </c>
      <c r="E1800" s="32">
        <v>152393.31</v>
      </c>
    </row>
    <row r="1801" spans="1:5" ht="18" customHeight="1" x14ac:dyDescent="0.35">
      <c r="A1801" s="31" t="s">
        <v>23</v>
      </c>
      <c r="B1801" s="31" t="s">
        <v>79</v>
      </c>
      <c r="C1801" s="22" t="s">
        <v>160</v>
      </c>
      <c r="D1801" s="35">
        <v>43282</v>
      </c>
      <c r="E1801" s="32">
        <v>80467.14</v>
      </c>
    </row>
    <row r="1802" spans="1:5" ht="18" customHeight="1" x14ac:dyDescent="0.35">
      <c r="A1802" s="31" t="s">
        <v>23</v>
      </c>
      <c r="B1802" s="31" t="s">
        <v>79</v>
      </c>
      <c r="C1802" s="22" t="s">
        <v>160</v>
      </c>
      <c r="D1802" s="35">
        <v>43313</v>
      </c>
      <c r="E1802" s="32">
        <v>116800.02</v>
      </c>
    </row>
    <row r="1803" spans="1:5" ht="18" customHeight="1" x14ac:dyDescent="0.35">
      <c r="A1803" s="31" t="s">
        <v>23</v>
      </c>
      <c r="B1803" s="31" t="s">
        <v>79</v>
      </c>
      <c r="C1803" s="22" t="s">
        <v>160</v>
      </c>
      <c r="D1803" s="35">
        <v>43344</v>
      </c>
      <c r="E1803" s="32">
        <v>58346.52</v>
      </c>
    </row>
    <row r="1804" spans="1:5" ht="18" customHeight="1" x14ac:dyDescent="0.35">
      <c r="A1804" s="31" t="s">
        <v>23</v>
      </c>
      <c r="B1804" s="31" t="s">
        <v>79</v>
      </c>
      <c r="C1804" s="22" t="s">
        <v>160</v>
      </c>
      <c r="D1804" s="35">
        <v>43374</v>
      </c>
      <c r="E1804" s="32">
        <v>149143.54999999999</v>
      </c>
    </row>
    <row r="1805" spans="1:5" ht="18" customHeight="1" x14ac:dyDescent="0.35">
      <c r="A1805" s="31" t="s">
        <v>23</v>
      </c>
      <c r="B1805" s="31" t="s">
        <v>79</v>
      </c>
      <c r="C1805" s="22" t="s">
        <v>160</v>
      </c>
      <c r="D1805" s="35">
        <v>43405</v>
      </c>
      <c r="E1805" s="32">
        <v>31650.15</v>
      </c>
    </row>
    <row r="1806" spans="1:5" ht="18" customHeight="1" x14ac:dyDescent="0.35">
      <c r="A1806" s="31" t="s">
        <v>23</v>
      </c>
      <c r="B1806" s="31" t="s">
        <v>79</v>
      </c>
      <c r="C1806" s="22" t="s">
        <v>160</v>
      </c>
      <c r="D1806" s="35">
        <v>43435</v>
      </c>
      <c r="E1806" s="32">
        <v>68971.78</v>
      </c>
    </row>
    <row r="1807" spans="1:5" ht="18" customHeight="1" x14ac:dyDescent="0.35">
      <c r="A1807" s="31" t="s">
        <v>23</v>
      </c>
      <c r="B1807" s="31" t="s">
        <v>79</v>
      </c>
      <c r="C1807" s="22" t="s">
        <v>160</v>
      </c>
      <c r="D1807" s="35">
        <v>43466</v>
      </c>
      <c r="E1807" s="32">
        <v>60121.23</v>
      </c>
    </row>
    <row r="1808" spans="1:5" ht="18" customHeight="1" x14ac:dyDescent="0.35">
      <c r="A1808" s="31" t="s">
        <v>23</v>
      </c>
      <c r="B1808" s="31" t="s">
        <v>79</v>
      </c>
      <c r="C1808" s="22" t="s">
        <v>160</v>
      </c>
      <c r="D1808" s="35">
        <v>43497</v>
      </c>
      <c r="E1808" s="32">
        <v>133177.89000000001</v>
      </c>
    </row>
    <row r="1809" spans="1:5" ht="18" customHeight="1" x14ac:dyDescent="0.35">
      <c r="A1809" s="31" t="s">
        <v>23</v>
      </c>
      <c r="B1809" s="31" t="s">
        <v>79</v>
      </c>
      <c r="C1809" s="22" t="s">
        <v>160</v>
      </c>
      <c r="D1809" s="35">
        <v>43525</v>
      </c>
      <c r="E1809" s="32">
        <v>625261.62</v>
      </c>
    </row>
    <row r="1810" spans="1:5" ht="18" customHeight="1" x14ac:dyDescent="0.35">
      <c r="A1810" s="31" t="s">
        <v>23</v>
      </c>
      <c r="B1810" s="31" t="s">
        <v>79</v>
      </c>
      <c r="C1810" s="22" t="s">
        <v>160</v>
      </c>
      <c r="D1810" s="35">
        <v>43556</v>
      </c>
      <c r="E1810" s="32">
        <v>17087.759999999998</v>
      </c>
    </row>
    <row r="1811" spans="1:5" ht="18" customHeight="1" x14ac:dyDescent="0.35">
      <c r="A1811" s="31" t="s">
        <v>23</v>
      </c>
      <c r="B1811" s="31" t="s">
        <v>79</v>
      </c>
      <c r="C1811" s="22" t="s">
        <v>160</v>
      </c>
      <c r="D1811" s="35">
        <v>43586</v>
      </c>
      <c r="E1811" s="32">
        <v>108522.55</v>
      </c>
    </row>
    <row r="1812" spans="1:5" ht="18" customHeight="1" x14ac:dyDescent="0.35">
      <c r="A1812" s="31" t="s">
        <v>23</v>
      </c>
      <c r="B1812" s="31" t="s">
        <v>79</v>
      </c>
      <c r="C1812" s="22" t="s">
        <v>160</v>
      </c>
      <c r="D1812" s="35">
        <v>43617</v>
      </c>
      <c r="E1812" s="32">
        <v>61600.1</v>
      </c>
    </row>
    <row r="1813" spans="1:5" ht="18" customHeight="1" x14ac:dyDescent="0.35">
      <c r="A1813" s="31" t="s">
        <v>23</v>
      </c>
      <c r="B1813" s="31" t="s">
        <v>79</v>
      </c>
      <c r="C1813" s="22" t="s">
        <v>160</v>
      </c>
      <c r="D1813" s="35">
        <v>43647</v>
      </c>
      <c r="E1813" s="32">
        <v>152066.92000000001</v>
      </c>
    </row>
    <row r="1814" spans="1:5" ht="18" customHeight="1" x14ac:dyDescent="0.35">
      <c r="A1814" s="31" t="s">
        <v>23</v>
      </c>
      <c r="B1814" s="31" t="s">
        <v>79</v>
      </c>
      <c r="C1814" s="22" t="s">
        <v>160</v>
      </c>
      <c r="D1814" s="35">
        <v>43678</v>
      </c>
      <c r="E1814" s="32">
        <v>152761.9</v>
      </c>
    </row>
    <row r="1815" spans="1:5" ht="18" customHeight="1" x14ac:dyDescent="0.35">
      <c r="A1815" s="31" t="s">
        <v>23</v>
      </c>
      <c r="B1815" s="31" t="s">
        <v>79</v>
      </c>
      <c r="C1815" s="22" t="s">
        <v>160</v>
      </c>
      <c r="D1815" s="35">
        <v>43709</v>
      </c>
      <c r="E1815" s="32">
        <v>190993.35</v>
      </c>
    </row>
    <row r="1816" spans="1:5" ht="18" customHeight="1" x14ac:dyDescent="0.35">
      <c r="A1816" s="31" t="s">
        <v>23</v>
      </c>
      <c r="B1816" s="31" t="s">
        <v>79</v>
      </c>
      <c r="C1816" s="22" t="s">
        <v>160</v>
      </c>
      <c r="D1816" s="35">
        <v>43739</v>
      </c>
      <c r="E1816" s="32">
        <v>57563.55</v>
      </c>
    </row>
    <row r="1817" spans="1:5" ht="18" customHeight="1" x14ac:dyDescent="0.35">
      <c r="A1817" s="31" t="s">
        <v>23</v>
      </c>
      <c r="B1817" s="31" t="s">
        <v>79</v>
      </c>
      <c r="C1817" s="22" t="s">
        <v>160</v>
      </c>
      <c r="D1817" s="35">
        <v>43770</v>
      </c>
      <c r="E1817" s="32">
        <v>45166.2</v>
      </c>
    </row>
    <row r="1818" spans="1:5" ht="18" customHeight="1" x14ac:dyDescent="0.35">
      <c r="A1818" s="31" t="s">
        <v>23</v>
      </c>
      <c r="B1818" s="31" t="s">
        <v>79</v>
      </c>
      <c r="C1818" s="22" t="s">
        <v>160</v>
      </c>
      <c r="D1818" s="35">
        <v>43800</v>
      </c>
      <c r="E1818" s="32">
        <v>15558.27</v>
      </c>
    </row>
    <row r="1819" spans="1:5" ht="18" customHeight="1" x14ac:dyDescent="0.35">
      <c r="A1819" s="31" t="s">
        <v>23</v>
      </c>
      <c r="B1819" s="31" t="s">
        <v>79</v>
      </c>
      <c r="C1819" s="22" t="s">
        <v>160</v>
      </c>
      <c r="D1819" s="35">
        <v>43831</v>
      </c>
      <c r="E1819" s="32">
        <v>40465.15</v>
      </c>
    </row>
    <row r="1820" spans="1:5" ht="18" customHeight="1" x14ac:dyDescent="0.35">
      <c r="A1820" s="31" t="s">
        <v>23</v>
      </c>
      <c r="B1820" s="31" t="s">
        <v>79</v>
      </c>
      <c r="C1820" s="22" t="s">
        <v>160</v>
      </c>
      <c r="D1820" s="35">
        <v>43862</v>
      </c>
      <c r="E1820" s="32">
        <v>107014.11</v>
      </c>
    </row>
    <row r="1821" spans="1:5" ht="18" customHeight="1" x14ac:dyDescent="0.35">
      <c r="A1821" s="31" t="s">
        <v>23</v>
      </c>
      <c r="B1821" s="31" t="s">
        <v>79</v>
      </c>
      <c r="C1821" s="22" t="s">
        <v>160</v>
      </c>
      <c r="D1821" s="35">
        <v>43891</v>
      </c>
      <c r="E1821" s="32">
        <v>25832.43</v>
      </c>
    </row>
    <row r="1822" spans="1:5" ht="18" customHeight="1" x14ac:dyDescent="0.35">
      <c r="A1822" s="31" t="s">
        <v>23</v>
      </c>
      <c r="B1822" s="31" t="s">
        <v>79</v>
      </c>
      <c r="C1822" s="22" t="s">
        <v>160</v>
      </c>
      <c r="D1822" s="35">
        <v>43922</v>
      </c>
      <c r="E1822" s="32">
        <v>230517.31</v>
      </c>
    </row>
    <row r="1823" spans="1:5" ht="18" customHeight="1" x14ac:dyDescent="0.35">
      <c r="A1823" s="31" t="s">
        <v>23</v>
      </c>
      <c r="B1823" s="31" t="s">
        <v>79</v>
      </c>
      <c r="C1823" s="22" t="s">
        <v>160</v>
      </c>
      <c r="D1823" s="35">
        <v>43952</v>
      </c>
      <c r="E1823" s="32">
        <v>36586.04</v>
      </c>
    </row>
    <row r="1824" spans="1:5" ht="18" customHeight="1" x14ac:dyDescent="0.35">
      <c r="A1824" s="31" t="s">
        <v>23</v>
      </c>
      <c r="B1824" s="31" t="s">
        <v>79</v>
      </c>
      <c r="C1824" s="22" t="s">
        <v>160</v>
      </c>
      <c r="D1824" s="35">
        <v>43983</v>
      </c>
      <c r="E1824" s="32">
        <v>50075.06</v>
      </c>
    </row>
    <row r="1825" spans="1:5" ht="18" customHeight="1" x14ac:dyDescent="0.35">
      <c r="A1825" s="31" t="s">
        <v>23</v>
      </c>
      <c r="B1825" s="31" t="s">
        <v>79</v>
      </c>
      <c r="C1825" s="22" t="s">
        <v>160</v>
      </c>
      <c r="D1825" s="35">
        <v>44013</v>
      </c>
      <c r="E1825" s="32">
        <v>8195.5</v>
      </c>
    </row>
    <row r="1826" spans="1:5" ht="18" customHeight="1" x14ac:dyDescent="0.35">
      <c r="A1826" s="31" t="s">
        <v>23</v>
      </c>
      <c r="B1826" s="31" t="s">
        <v>79</v>
      </c>
      <c r="C1826" s="22" t="s">
        <v>160</v>
      </c>
      <c r="D1826" s="35">
        <v>44044</v>
      </c>
      <c r="E1826" s="32">
        <v>15269.7</v>
      </c>
    </row>
    <row r="1827" spans="1:5" ht="18" customHeight="1" x14ac:dyDescent="0.35">
      <c r="A1827" s="31" t="s">
        <v>23</v>
      </c>
      <c r="B1827" s="31" t="s">
        <v>79</v>
      </c>
      <c r="C1827" s="22" t="s">
        <v>160</v>
      </c>
      <c r="D1827" s="35">
        <v>44075</v>
      </c>
      <c r="E1827" s="32">
        <v>15780.33</v>
      </c>
    </row>
    <row r="1828" spans="1:5" ht="18" customHeight="1" x14ac:dyDescent="0.35">
      <c r="A1828" s="31" t="s">
        <v>23</v>
      </c>
      <c r="B1828" s="31" t="s">
        <v>79</v>
      </c>
      <c r="C1828" s="22" t="s">
        <v>160</v>
      </c>
      <c r="D1828" s="35">
        <v>44105</v>
      </c>
      <c r="E1828" s="32">
        <v>77969.960000000006</v>
      </c>
    </row>
    <row r="1829" spans="1:5" ht="18" customHeight="1" x14ac:dyDescent="0.35">
      <c r="A1829" s="31" t="s">
        <v>23</v>
      </c>
      <c r="B1829" s="31" t="s">
        <v>79</v>
      </c>
      <c r="C1829" s="22" t="s">
        <v>160</v>
      </c>
      <c r="D1829" s="35">
        <v>44136</v>
      </c>
      <c r="E1829" s="32">
        <v>14555.03</v>
      </c>
    </row>
    <row r="1830" spans="1:5" ht="18" customHeight="1" x14ac:dyDescent="0.35">
      <c r="A1830" s="31" t="s">
        <v>23</v>
      </c>
      <c r="B1830" s="31" t="s">
        <v>79</v>
      </c>
      <c r="C1830" s="22" t="s">
        <v>160</v>
      </c>
      <c r="D1830" s="35">
        <v>44166</v>
      </c>
      <c r="E1830" s="32">
        <v>20962.48</v>
      </c>
    </row>
    <row r="1831" spans="1:5" ht="18" customHeight="1" x14ac:dyDescent="0.35">
      <c r="A1831" s="31" t="s">
        <v>23</v>
      </c>
      <c r="B1831" s="31" t="s">
        <v>79</v>
      </c>
      <c r="C1831" s="22" t="s">
        <v>160</v>
      </c>
      <c r="D1831" s="35">
        <v>44197</v>
      </c>
      <c r="E1831" s="32">
        <v>56720.17</v>
      </c>
    </row>
    <row r="1832" spans="1:5" ht="18" customHeight="1" x14ac:dyDescent="0.35">
      <c r="A1832" s="31" t="s">
        <v>23</v>
      </c>
      <c r="B1832" s="31" t="s">
        <v>79</v>
      </c>
      <c r="C1832" s="22" t="s">
        <v>160</v>
      </c>
      <c r="D1832" s="35">
        <v>44228</v>
      </c>
      <c r="E1832" s="32">
        <v>39811.919999999998</v>
      </c>
    </row>
    <row r="1833" spans="1:5" ht="18" customHeight="1" x14ac:dyDescent="0.35">
      <c r="A1833" s="31" t="s">
        <v>23</v>
      </c>
      <c r="B1833" s="31" t="s">
        <v>79</v>
      </c>
      <c r="C1833" s="22" t="s">
        <v>160</v>
      </c>
      <c r="D1833" s="35">
        <v>44256</v>
      </c>
      <c r="E1833" s="32">
        <v>133690.91</v>
      </c>
    </row>
    <row r="1834" spans="1:5" ht="18" customHeight="1" x14ac:dyDescent="0.35">
      <c r="A1834" s="31" t="s">
        <v>23</v>
      </c>
      <c r="B1834" s="31" t="s">
        <v>79</v>
      </c>
      <c r="C1834" s="22" t="s">
        <v>160</v>
      </c>
      <c r="D1834" s="35">
        <v>44287</v>
      </c>
      <c r="E1834" s="32">
        <v>143862.29999999999</v>
      </c>
    </row>
    <row r="1835" spans="1:5" ht="18" customHeight="1" x14ac:dyDescent="0.35">
      <c r="A1835" s="31" t="s">
        <v>23</v>
      </c>
      <c r="B1835" s="31" t="s">
        <v>79</v>
      </c>
      <c r="C1835" s="22" t="s">
        <v>160</v>
      </c>
      <c r="D1835" s="35">
        <v>44317</v>
      </c>
      <c r="E1835" s="32">
        <v>34282.519999999997</v>
      </c>
    </row>
    <row r="1836" spans="1:5" ht="18" customHeight="1" x14ac:dyDescent="0.35">
      <c r="A1836" s="31" t="s">
        <v>23</v>
      </c>
      <c r="B1836" s="31" t="s">
        <v>79</v>
      </c>
      <c r="C1836" s="22" t="s">
        <v>160</v>
      </c>
      <c r="D1836" s="35">
        <v>44348</v>
      </c>
      <c r="E1836" s="32">
        <v>88241.56</v>
      </c>
    </row>
    <row r="1837" spans="1:5" ht="18" customHeight="1" x14ac:dyDescent="0.35">
      <c r="A1837" s="31" t="s">
        <v>23</v>
      </c>
      <c r="B1837" s="31" t="s">
        <v>79</v>
      </c>
      <c r="C1837" s="22" t="s">
        <v>160</v>
      </c>
      <c r="D1837" s="35">
        <v>44378</v>
      </c>
      <c r="E1837" s="32">
        <v>40373.43</v>
      </c>
    </row>
    <row r="1838" spans="1:5" ht="18" customHeight="1" x14ac:dyDescent="0.35">
      <c r="A1838" s="31" t="s">
        <v>23</v>
      </c>
      <c r="B1838" s="31" t="s">
        <v>79</v>
      </c>
      <c r="C1838" s="22" t="s">
        <v>160</v>
      </c>
      <c r="D1838" s="35">
        <v>44409</v>
      </c>
      <c r="E1838" s="32">
        <v>42384.84</v>
      </c>
    </row>
    <row r="1839" spans="1:5" ht="18" customHeight="1" x14ac:dyDescent="0.35">
      <c r="A1839" s="31" t="s">
        <v>23</v>
      </c>
      <c r="B1839" s="31" t="s">
        <v>79</v>
      </c>
      <c r="C1839" s="22" t="s">
        <v>160</v>
      </c>
      <c r="D1839" s="35">
        <v>44440</v>
      </c>
      <c r="E1839" s="32">
        <v>185491.35</v>
      </c>
    </row>
    <row r="1840" spans="1:5" ht="18" customHeight="1" x14ac:dyDescent="0.35">
      <c r="A1840" s="31" t="s">
        <v>23</v>
      </c>
      <c r="B1840" s="31" t="s">
        <v>79</v>
      </c>
      <c r="C1840" s="22" t="s">
        <v>160</v>
      </c>
      <c r="D1840" s="35">
        <v>44470</v>
      </c>
      <c r="E1840" s="32">
        <v>108919.67</v>
      </c>
    </row>
    <row r="1841" spans="1:5" ht="18" customHeight="1" x14ac:dyDescent="0.35">
      <c r="A1841" s="31" t="s">
        <v>23</v>
      </c>
      <c r="B1841" s="31" t="s">
        <v>79</v>
      </c>
      <c r="C1841" s="22" t="s">
        <v>160</v>
      </c>
      <c r="D1841" s="35">
        <v>44501</v>
      </c>
      <c r="E1841" s="32">
        <v>61963.23</v>
      </c>
    </row>
    <row r="1842" spans="1:5" ht="18" customHeight="1" x14ac:dyDescent="0.35">
      <c r="A1842" s="31" t="s">
        <v>23</v>
      </c>
      <c r="B1842" s="31" t="s">
        <v>79</v>
      </c>
      <c r="C1842" s="22" t="s">
        <v>160</v>
      </c>
      <c r="D1842" s="35">
        <v>44531</v>
      </c>
      <c r="E1842" s="32">
        <v>82245.149999999994</v>
      </c>
    </row>
    <row r="1843" spans="1:5" ht="18" customHeight="1" x14ac:dyDescent="0.35">
      <c r="A1843" s="31" t="s">
        <v>23</v>
      </c>
      <c r="B1843" s="31" t="s">
        <v>79</v>
      </c>
      <c r="C1843" s="22" t="s">
        <v>160</v>
      </c>
      <c r="D1843" s="35">
        <v>44562</v>
      </c>
      <c r="E1843" s="32">
        <v>71557.8</v>
      </c>
    </row>
    <row r="1844" spans="1:5" ht="18" customHeight="1" x14ac:dyDescent="0.35">
      <c r="A1844" s="31" t="s">
        <v>23</v>
      </c>
      <c r="B1844" s="31" t="s">
        <v>79</v>
      </c>
      <c r="C1844" s="22" t="s">
        <v>160</v>
      </c>
      <c r="D1844" s="35">
        <v>44927</v>
      </c>
      <c r="E1844" s="32">
        <v>70086.649999999994</v>
      </c>
    </row>
    <row r="1845" spans="1:5" ht="18" customHeight="1" x14ac:dyDescent="0.35">
      <c r="A1845" s="31" t="s">
        <v>24</v>
      </c>
      <c r="B1845" s="31" t="s">
        <v>265</v>
      </c>
      <c r="C1845" s="22" t="s">
        <v>158</v>
      </c>
      <c r="D1845" s="35">
        <v>42979</v>
      </c>
      <c r="E1845" s="32">
        <v>194513.4</v>
      </c>
    </row>
    <row r="1846" spans="1:5" ht="18" customHeight="1" x14ac:dyDescent="0.35">
      <c r="A1846" s="31" t="s">
        <v>24</v>
      </c>
      <c r="B1846" s="31" t="s">
        <v>265</v>
      </c>
      <c r="C1846" s="22" t="s">
        <v>158</v>
      </c>
      <c r="D1846" s="35">
        <v>43009</v>
      </c>
      <c r="E1846" s="32">
        <v>91390.04</v>
      </c>
    </row>
    <row r="1847" spans="1:5" ht="18" customHeight="1" x14ac:dyDescent="0.35">
      <c r="A1847" s="31" t="s">
        <v>24</v>
      </c>
      <c r="B1847" s="31" t="s">
        <v>265</v>
      </c>
      <c r="C1847" s="22" t="s">
        <v>158</v>
      </c>
      <c r="D1847" s="35">
        <v>43040</v>
      </c>
      <c r="E1847" s="32">
        <v>18159</v>
      </c>
    </row>
    <row r="1848" spans="1:5" ht="18" customHeight="1" x14ac:dyDescent="0.35">
      <c r="A1848" s="31" t="s">
        <v>24</v>
      </c>
      <c r="B1848" s="31" t="s">
        <v>265</v>
      </c>
      <c r="C1848" s="22" t="s">
        <v>159</v>
      </c>
      <c r="D1848" s="35">
        <v>42736</v>
      </c>
      <c r="E1848" s="32">
        <v>2909.88</v>
      </c>
    </row>
    <row r="1849" spans="1:5" ht="18" customHeight="1" x14ac:dyDescent="0.35">
      <c r="A1849" s="31" t="s">
        <v>24</v>
      </c>
      <c r="B1849" s="31" t="s">
        <v>265</v>
      </c>
      <c r="C1849" s="22" t="s">
        <v>159</v>
      </c>
      <c r="D1849" s="35">
        <v>42887</v>
      </c>
      <c r="E1849" s="32">
        <v>11729.93</v>
      </c>
    </row>
    <row r="1850" spans="1:5" ht="18" customHeight="1" x14ac:dyDescent="0.35">
      <c r="A1850" s="31" t="s">
        <v>24</v>
      </c>
      <c r="B1850" s="31" t="s">
        <v>265</v>
      </c>
      <c r="C1850" s="22" t="s">
        <v>159</v>
      </c>
      <c r="D1850" s="35">
        <v>42917</v>
      </c>
      <c r="E1850" s="32">
        <v>15861.5</v>
      </c>
    </row>
    <row r="1851" spans="1:5" ht="18" customHeight="1" x14ac:dyDescent="0.35">
      <c r="A1851" s="31" t="s">
        <v>24</v>
      </c>
      <c r="B1851" s="31" t="s">
        <v>265</v>
      </c>
      <c r="C1851" s="22" t="s">
        <v>160</v>
      </c>
      <c r="D1851" s="35">
        <v>42644</v>
      </c>
      <c r="E1851" s="32">
        <v>87744.57</v>
      </c>
    </row>
    <row r="1852" spans="1:5" ht="18" customHeight="1" x14ac:dyDescent="0.35">
      <c r="A1852" s="31" t="s">
        <v>24</v>
      </c>
      <c r="B1852" s="31" t="s">
        <v>265</v>
      </c>
      <c r="C1852" s="22" t="s">
        <v>160</v>
      </c>
      <c r="D1852" s="35">
        <v>42675</v>
      </c>
      <c r="E1852" s="32">
        <v>91590.73</v>
      </c>
    </row>
    <row r="1853" spans="1:5" ht="18" customHeight="1" x14ac:dyDescent="0.35">
      <c r="A1853" s="31" t="s">
        <v>24</v>
      </c>
      <c r="B1853" s="31" t="s">
        <v>265</v>
      </c>
      <c r="C1853" s="22" t="s">
        <v>160</v>
      </c>
      <c r="D1853" s="35">
        <v>42705</v>
      </c>
      <c r="E1853" s="32">
        <v>71474.679999999993</v>
      </c>
    </row>
    <row r="1854" spans="1:5" ht="18" customHeight="1" x14ac:dyDescent="0.35">
      <c r="A1854" s="31" t="s">
        <v>24</v>
      </c>
      <c r="B1854" s="31" t="s">
        <v>265</v>
      </c>
      <c r="C1854" s="22" t="s">
        <v>160</v>
      </c>
      <c r="D1854" s="35">
        <v>42736</v>
      </c>
      <c r="E1854" s="32">
        <v>43556.85</v>
      </c>
    </row>
    <row r="1855" spans="1:5" ht="18" customHeight="1" x14ac:dyDescent="0.35">
      <c r="A1855" s="31" t="s">
        <v>24</v>
      </c>
      <c r="B1855" s="31" t="s">
        <v>265</v>
      </c>
      <c r="C1855" s="22" t="s">
        <v>160</v>
      </c>
      <c r="D1855" s="35">
        <v>42767</v>
      </c>
      <c r="E1855" s="32">
        <v>88890.37</v>
      </c>
    </row>
    <row r="1856" spans="1:5" ht="18" customHeight="1" x14ac:dyDescent="0.35">
      <c r="A1856" s="31" t="s">
        <v>24</v>
      </c>
      <c r="B1856" s="31" t="s">
        <v>265</v>
      </c>
      <c r="C1856" s="22" t="s">
        <v>160</v>
      </c>
      <c r="D1856" s="35">
        <v>42795</v>
      </c>
      <c r="E1856" s="32">
        <v>228787.52</v>
      </c>
    </row>
    <row r="1857" spans="1:5" ht="18" customHeight="1" x14ac:dyDescent="0.35">
      <c r="A1857" s="31" t="s">
        <v>24</v>
      </c>
      <c r="B1857" s="31" t="s">
        <v>265</v>
      </c>
      <c r="C1857" s="22" t="s">
        <v>160</v>
      </c>
      <c r="D1857" s="35">
        <v>42826</v>
      </c>
      <c r="E1857" s="32">
        <v>64980.35</v>
      </c>
    </row>
    <row r="1858" spans="1:5" ht="18" customHeight="1" x14ac:dyDescent="0.35">
      <c r="A1858" s="31" t="s">
        <v>24</v>
      </c>
      <c r="B1858" s="31" t="s">
        <v>265</v>
      </c>
      <c r="C1858" s="22" t="s">
        <v>160</v>
      </c>
      <c r="D1858" s="35">
        <v>42856</v>
      </c>
      <c r="E1858" s="32">
        <v>238305.03</v>
      </c>
    </row>
    <row r="1859" spans="1:5" ht="18" customHeight="1" x14ac:dyDescent="0.35">
      <c r="A1859" s="31" t="s">
        <v>24</v>
      </c>
      <c r="B1859" s="31" t="s">
        <v>265</v>
      </c>
      <c r="C1859" s="22" t="s">
        <v>160</v>
      </c>
      <c r="D1859" s="35">
        <v>42887</v>
      </c>
      <c r="E1859" s="32">
        <v>220287.57</v>
      </c>
    </row>
    <row r="1860" spans="1:5" ht="18" customHeight="1" x14ac:dyDescent="0.35">
      <c r="A1860" s="31" t="s">
        <v>24</v>
      </c>
      <c r="B1860" s="31" t="s">
        <v>265</v>
      </c>
      <c r="C1860" s="22" t="s">
        <v>160</v>
      </c>
      <c r="D1860" s="35">
        <v>42917</v>
      </c>
      <c r="E1860" s="32">
        <v>137823.59</v>
      </c>
    </row>
    <row r="1861" spans="1:5" ht="18" customHeight="1" x14ac:dyDescent="0.35">
      <c r="A1861" s="31" t="s">
        <v>24</v>
      </c>
      <c r="B1861" s="31" t="s">
        <v>265</v>
      </c>
      <c r="C1861" s="22" t="s">
        <v>160</v>
      </c>
      <c r="D1861" s="35">
        <v>42948</v>
      </c>
      <c r="E1861" s="32">
        <v>135926.67000000001</v>
      </c>
    </row>
    <row r="1862" spans="1:5" ht="18" customHeight="1" x14ac:dyDescent="0.35">
      <c r="A1862" s="31" t="s">
        <v>24</v>
      </c>
      <c r="B1862" s="31" t="s">
        <v>265</v>
      </c>
      <c r="C1862" s="22" t="s">
        <v>160</v>
      </c>
      <c r="D1862" s="35">
        <v>42979</v>
      </c>
      <c r="E1862" s="32">
        <v>24312.12</v>
      </c>
    </row>
    <row r="1863" spans="1:5" ht="18" customHeight="1" x14ac:dyDescent="0.35">
      <c r="A1863" s="31" t="s">
        <v>24</v>
      </c>
      <c r="B1863" s="31" t="s">
        <v>265</v>
      </c>
      <c r="C1863" s="22" t="s">
        <v>160</v>
      </c>
      <c r="D1863" s="35">
        <v>43009</v>
      </c>
      <c r="E1863" s="32">
        <v>119429.3</v>
      </c>
    </row>
    <row r="1864" spans="1:5" ht="18" customHeight="1" x14ac:dyDescent="0.35">
      <c r="A1864" s="31" t="s">
        <v>24</v>
      </c>
      <c r="B1864" s="31" t="s">
        <v>265</v>
      </c>
      <c r="C1864" s="22" t="s">
        <v>160</v>
      </c>
      <c r="D1864" s="35">
        <v>43040</v>
      </c>
      <c r="E1864" s="32">
        <v>80511.94</v>
      </c>
    </row>
    <row r="1865" spans="1:5" ht="18" customHeight="1" x14ac:dyDescent="0.35">
      <c r="A1865" s="31" t="s">
        <v>24</v>
      </c>
      <c r="B1865" s="31" t="s">
        <v>265</v>
      </c>
      <c r="C1865" s="22" t="s">
        <v>160</v>
      </c>
      <c r="D1865" s="35">
        <v>43070</v>
      </c>
      <c r="E1865" s="32">
        <v>85703.05</v>
      </c>
    </row>
    <row r="1866" spans="1:5" ht="18" customHeight="1" x14ac:dyDescent="0.35">
      <c r="A1866" s="31" t="s">
        <v>24</v>
      </c>
      <c r="B1866" s="31" t="s">
        <v>265</v>
      </c>
      <c r="C1866" s="22" t="s">
        <v>160</v>
      </c>
      <c r="D1866" s="35">
        <v>43101</v>
      </c>
      <c r="E1866" s="32">
        <v>151051.59</v>
      </c>
    </row>
    <row r="1867" spans="1:5" ht="18" customHeight="1" x14ac:dyDescent="0.35">
      <c r="A1867" s="31" t="s">
        <v>24</v>
      </c>
      <c r="B1867" s="31" t="s">
        <v>265</v>
      </c>
      <c r="C1867" s="22" t="s">
        <v>160</v>
      </c>
      <c r="D1867" s="35">
        <v>43132</v>
      </c>
      <c r="E1867" s="32">
        <v>154556.04</v>
      </c>
    </row>
    <row r="1868" spans="1:5" ht="18" customHeight="1" x14ac:dyDescent="0.35">
      <c r="A1868" s="31" t="s">
        <v>24</v>
      </c>
      <c r="B1868" s="31" t="s">
        <v>265</v>
      </c>
      <c r="C1868" s="22" t="s">
        <v>160</v>
      </c>
      <c r="D1868" s="35">
        <v>43160</v>
      </c>
      <c r="E1868" s="32">
        <v>56243.28</v>
      </c>
    </row>
    <row r="1869" spans="1:5" ht="18" customHeight="1" x14ac:dyDescent="0.35">
      <c r="A1869" s="31" t="s">
        <v>24</v>
      </c>
      <c r="B1869" s="31" t="s">
        <v>265</v>
      </c>
      <c r="C1869" s="22" t="s">
        <v>160</v>
      </c>
      <c r="D1869" s="35">
        <v>43191</v>
      </c>
      <c r="E1869" s="32">
        <v>103528.14</v>
      </c>
    </row>
    <row r="1870" spans="1:5" ht="18" customHeight="1" x14ac:dyDescent="0.35">
      <c r="A1870" s="31" t="s">
        <v>24</v>
      </c>
      <c r="B1870" s="31" t="s">
        <v>265</v>
      </c>
      <c r="C1870" s="22" t="s">
        <v>160</v>
      </c>
      <c r="D1870" s="35">
        <v>43221</v>
      </c>
      <c r="E1870" s="32">
        <v>151798.93</v>
      </c>
    </row>
    <row r="1871" spans="1:5" ht="18" customHeight="1" x14ac:dyDescent="0.35">
      <c r="A1871" s="31" t="s">
        <v>24</v>
      </c>
      <c r="B1871" s="31" t="s">
        <v>265</v>
      </c>
      <c r="C1871" s="22" t="s">
        <v>160</v>
      </c>
      <c r="D1871" s="35">
        <v>43252</v>
      </c>
      <c r="E1871" s="32">
        <v>163698.19</v>
      </c>
    </row>
    <row r="1872" spans="1:5" ht="18" customHeight="1" x14ac:dyDescent="0.35">
      <c r="A1872" s="31" t="s">
        <v>24</v>
      </c>
      <c r="B1872" s="31" t="s">
        <v>265</v>
      </c>
      <c r="C1872" s="22" t="s">
        <v>160</v>
      </c>
      <c r="D1872" s="35">
        <v>43282</v>
      </c>
      <c r="E1872" s="32">
        <v>153171.03</v>
      </c>
    </row>
    <row r="1873" spans="1:5" ht="18" customHeight="1" x14ac:dyDescent="0.35">
      <c r="A1873" s="31" t="s">
        <v>24</v>
      </c>
      <c r="B1873" s="31" t="s">
        <v>265</v>
      </c>
      <c r="C1873" s="22" t="s">
        <v>160</v>
      </c>
      <c r="D1873" s="35">
        <v>43313</v>
      </c>
      <c r="E1873" s="32">
        <v>181053.4</v>
      </c>
    </row>
    <row r="1874" spans="1:5" ht="18" customHeight="1" x14ac:dyDescent="0.35">
      <c r="A1874" s="31" t="s">
        <v>24</v>
      </c>
      <c r="B1874" s="31" t="s">
        <v>265</v>
      </c>
      <c r="C1874" s="22" t="s">
        <v>160</v>
      </c>
      <c r="D1874" s="35">
        <v>43344</v>
      </c>
      <c r="E1874" s="32">
        <v>109760.84</v>
      </c>
    </row>
    <row r="1875" spans="1:5" ht="18" customHeight="1" x14ac:dyDescent="0.35">
      <c r="A1875" s="31" t="s">
        <v>24</v>
      </c>
      <c r="B1875" s="31" t="s">
        <v>265</v>
      </c>
      <c r="C1875" s="22" t="s">
        <v>160</v>
      </c>
      <c r="D1875" s="35">
        <v>43374</v>
      </c>
      <c r="E1875" s="32">
        <v>202042.19</v>
      </c>
    </row>
    <row r="1876" spans="1:5" ht="18" customHeight="1" x14ac:dyDescent="0.35">
      <c r="A1876" s="31" t="s">
        <v>24</v>
      </c>
      <c r="B1876" s="31" t="s">
        <v>265</v>
      </c>
      <c r="C1876" s="22" t="s">
        <v>160</v>
      </c>
      <c r="D1876" s="35">
        <v>43405</v>
      </c>
      <c r="E1876" s="32">
        <v>140143.25</v>
      </c>
    </row>
    <row r="1877" spans="1:5" ht="18" customHeight="1" x14ac:dyDescent="0.35">
      <c r="A1877" s="31" t="s">
        <v>24</v>
      </c>
      <c r="B1877" s="31" t="s">
        <v>265</v>
      </c>
      <c r="C1877" s="22" t="s">
        <v>160</v>
      </c>
      <c r="D1877" s="35">
        <v>43435</v>
      </c>
      <c r="E1877" s="32">
        <v>91063.13</v>
      </c>
    </row>
    <row r="1878" spans="1:5" ht="18" customHeight="1" x14ac:dyDescent="0.35">
      <c r="A1878" s="31" t="s">
        <v>24</v>
      </c>
      <c r="B1878" s="31" t="s">
        <v>265</v>
      </c>
      <c r="C1878" s="22" t="s">
        <v>160</v>
      </c>
      <c r="D1878" s="35">
        <v>43466</v>
      </c>
      <c r="E1878" s="32">
        <v>378130.18</v>
      </c>
    </row>
    <row r="1879" spans="1:5" ht="18" customHeight="1" x14ac:dyDescent="0.35">
      <c r="A1879" s="31" t="s">
        <v>24</v>
      </c>
      <c r="B1879" s="31" t="s">
        <v>265</v>
      </c>
      <c r="C1879" s="22" t="s">
        <v>160</v>
      </c>
      <c r="D1879" s="35">
        <v>43497</v>
      </c>
      <c r="E1879" s="32">
        <v>272983.2</v>
      </c>
    </row>
    <row r="1880" spans="1:5" ht="18" customHeight="1" x14ac:dyDescent="0.35">
      <c r="A1880" s="31" t="s">
        <v>24</v>
      </c>
      <c r="B1880" s="31" t="s">
        <v>265</v>
      </c>
      <c r="C1880" s="22" t="s">
        <v>160</v>
      </c>
      <c r="D1880" s="35">
        <v>43525</v>
      </c>
      <c r="E1880" s="32">
        <v>106701.71</v>
      </c>
    </row>
    <row r="1881" spans="1:5" ht="18" customHeight="1" x14ac:dyDescent="0.35">
      <c r="A1881" s="31" t="s">
        <v>24</v>
      </c>
      <c r="B1881" s="31" t="s">
        <v>265</v>
      </c>
      <c r="C1881" s="22" t="s">
        <v>160</v>
      </c>
      <c r="D1881" s="35">
        <v>43556</v>
      </c>
      <c r="E1881" s="32">
        <v>138445.81</v>
      </c>
    </row>
    <row r="1882" spans="1:5" ht="18" customHeight="1" x14ac:dyDescent="0.35">
      <c r="A1882" s="31" t="s">
        <v>24</v>
      </c>
      <c r="B1882" s="31" t="s">
        <v>265</v>
      </c>
      <c r="C1882" s="22" t="s">
        <v>160</v>
      </c>
      <c r="D1882" s="35">
        <v>43586</v>
      </c>
      <c r="E1882" s="32">
        <v>127657.71</v>
      </c>
    </row>
    <row r="1883" spans="1:5" ht="18" customHeight="1" x14ac:dyDescent="0.35">
      <c r="A1883" s="31" t="s">
        <v>24</v>
      </c>
      <c r="B1883" s="31" t="s">
        <v>265</v>
      </c>
      <c r="C1883" s="22" t="s">
        <v>160</v>
      </c>
      <c r="D1883" s="35">
        <v>43617</v>
      </c>
      <c r="E1883" s="32">
        <v>91644.37</v>
      </c>
    </row>
    <row r="1884" spans="1:5" ht="18" customHeight="1" x14ac:dyDescent="0.35">
      <c r="A1884" s="31" t="s">
        <v>24</v>
      </c>
      <c r="B1884" s="31" t="s">
        <v>265</v>
      </c>
      <c r="C1884" s="22" t="s">
        <v>160</v>
      </c>
      <c r="D1884" s="35">
        <v>43647</v>
      </c>
      <c r="E1884" s="32">
        <v>118002.87</v>
      </c>
    </row>
    <row r="1885" spans="1:5" ht="18" customHeight="1" x14ac:dyDescent="0.35">
      <c r="A1885" s="31" t="s">
        <v>24</v>
      </c>
      <c r="B1885" s="31" t="s">
        <v>265</v>
      </c>
      <c r="C1885" s="22" t="s">
        <v>160</v>
      </c>
      <c r="D1885" s="35">
        <v>43678</v>
      </c>
      <c r="E1885" s="32">
        <v>44489.31</v>
      </c>
    </row>
    <row r="1886" spans="1:5" ht="18" customHeight="1" x14ac:dyDescent="0.35">
      <c r="A1886" s="31" t="s">
        <v>24</v>
      </c>
      <c r="B1886" s="31" t="s">
        <v>265</v>
      </c>
      <c r="C1886" s="22" t="s">
        <v>160</v>
      </c>
      <c r="D1886" s="35">
        <v>43709</v>
      </c>
      <c r="E1886" s="32">
        <v>9286.42</v>
      </c>
    </row>
    <row r="1887" spans="1:5" ht="18" customHeight="1" x14ac:dyDescent="0.35">
      <c r="A1887" s="31" t="s">
        <v>24</v>
      </c>
      <c r="B1887" s="31" t="s">
        <v>265</v>
      </c>
      <c r="C1887" s="22" t="s">
        <v>160</v>
      </c>
      <c r="D1887" s="35">
        <v>43770</v>
      </c>
      <c r="E1887" s="32">
        <v>115465.72</v>
      </c>
    </row>
    <row r="1888" spans="1:5" ht="18" customHeight="1" x14ac:dyDescent="0.35">
      <c r="A1888" s="31" t="s">
        <v>24</v>
      </c>
      <c r="B1888" s="31" t="s">
        <v>265</v>
      </c>
      <c r="C1888" s="22" t="s">
        <v>160</v>
      </c>
      <c r="D1888" s="35">
        <v>43800</v>
      </c>
      <c r="E1888" s="32">
        <v>20064.05</v>
      </c>
    </row>
    <row r="1889" spans="1:5" ht="18" customHeight="1" x14ac:dyDescent="0.35">
      <c r="A1889" s="31" t="s">
        <v>24</v>
      </c>
      <c r="B1889" s="31" t="s">
        <v>265</v>
      </c>
      <c r="C1889" s="22" t="s">
        <v>160</v>
      </c>
      <c r="D1889" s="35">
        <v>43831</v>
      </c>
      <c r="E1889" s="32">
        <v>7025.29</v>
      </c>
    </row>
    <row r="1890" spans="1:5" ht="18" customHeight="1" x14ac:dyDescent="0.35">
      <c r="A1890" s="31" t="s">
        <v>24</v>
      </c>
      <c r="B1890" s="31" t="s">
        <v>265</v>
      </c>
      <c r="C1890" s="22" t="s">
        <v>160</v>
      </c>
      <c r="D1890" s="35">
        <v>43862</v>
      </c>
      <c r="E1890" s="32">
        <v>143011.76999999999</v>
      </c>
    </row>
    <row r="1891" spans="1:5" ht="18" customHeight="1" x14ac:dyDescent="0.35">
      <c r="A1891" s="31" t="s">
        <v>24</v>
      </c>
      <c r="B1891" s="31" t="s">
        <v>265</v>
      </c>
      <c r="C1891" s="22" t="s">
        <v>160</v>
      </c>
      <c r="D1891" s="35">
        <v>43891</v>
      </c>
      <c r="E1891" s="32">
        <v>69603.06</v>
      </c>
    </row>
    <row r="1892" spans="1:5" ht="18" customHeight="1" x14ac:dyDescent="0.35">
      <c r="A1892" s="31" t="s">
        <v>24</v>
      </c>
      <c r="B1892" s="31" t="s">
        <v>265</v>
      </c>
      <c r="C1892" s="22" t="s">
        <v>160</v>
      </c>
      <c r="D1892" s="35">
        <v>43922</v>
      </c>
      <c r="E1892" s="32">
        <v>23545.1</v>
      </c>
    </row>
    <row r="1893" spans="1:5" ht="18" customHeight="1" x14ac:dyDescent="0.35">
      <c r="A1893" s="31" t="s">
        <v>24</v>
      </c>
      <c r="B1893" s="31" t="s">
        <v>265</v>
      </c>
      <c r="C1893" s="22" t="s">
        <v>160</v>
      </c>
      <c r="D1893" s="35">
        <v>43952</v>
      </c>
      <c r="E1893" s="32">
        <v>8057.98</v>
      </c>
    </row>
    <row r="1894" spans="1:5" ht="18" customHeight="1" x14ac:dyDescent="0.35">
      <c r="A1894" s="31" t="s">
        <v>24</v>
      </c>
      <c r="B1894" s="31" t="s">
        <v>265</v>
      </c>
      <c r="C1894" s="22" t="s">
        <v>160</v>
      </c>
      <c r="D1894" s="35">
        <v>43983</v>
      </c>
      <c r="E1894" s="32">
        <v>59580.6</v>
      </c>
    </row>
    <row r="1895" spans="1:5" ht="18" customHeight="1" x14ac:dyDescent="0.35">
      <c r="A1895" s="31" t="s">
        <v>24</v>
      </c>
      <c r="B1895" s="31" t="s">
        <v>265</v>
      </c>
      <c r="C1895" s="22" t="s">
        <v>160</v>
      </c>
      <c r="D1895" s="35">
        <v>44013</v>
      </c>
      <c r="E1895" s="32">
        <v>37871.19</v>
      </c>
    </row>
    <row r="1896" spans="1:5" ht="18" customHeight="1" x14ac:dyDescent="0.35">
      <c r="A1896" s="31" t="s">
        <v>24</v>
      </c>
      <c r="B1896" s="31" t="s">
        <v>265</v>
      </c>
      <c r="C1896" s="22" t="s">
        <v>160</v>
      </c>
      <c r="D1896" s="35">
        <v>44044</v>
      </c>
      <c r="E1896" s="32">
        <v>6648.94</v>
      </c>
    </row>
    <row r="1897" spans="1:5" ht="18" customHeight="1" x14ac:dyDescent="0.35">
      <c r="A1897" s="31" t="s">
        <v>24</v>
      </c>
      <c r="B1897" s="31" t="s">
        <v>265</v>
      </c>
      <c r="C1897" s="22" t="s">
        <v>160</v>
      </c>
      <c r="D1897" s="35">
        <v>44075</v>
      </c>
      <c r="E1897" s="32">
        <v>51427.96</v>
      </c>
    </row>
    <row r="1898" spans="1:5" ht="18" customHeight="1" x14ac:dyDescent="0.35">
      <c r="A1898" s="31" t="s">
        <v>24</v>
      </c>
      <c r="B1898" s="31" t="s">
        <v>265</v>
      </c>
      <c r="C1898" s="22" t="s">
        <v>160</v>
      </c>
      <c r="D1898" s="35">
        <v>44105</v>
      </c>
      <c r="E1898" s="32">
        <v>96279.6</v>
      </c>
    </row>
    <row r="1899" spans="1:5" ht="18" customHeight="1" x14ac:dyDescent="0.35">
      <c r="A1899" s="31" t="s">
        <v>24</v>
      </c>
      <c r="B1899" s="31" t="s">
        <v>265</v>
      </c>
      <c r="C1899" s="22" t="s">
        <v>160</v>
      </c>
      <c r="D1899" s="35">
        <v>44136</v>
      </c>
      <c r="E1899" s="32">
        <v>12527.62</v>
      </c>
    </row>
    <row r="1900" spans="1:5" ht="18" customHeight="1" x14ac:dyDescent="0.35">
      <c r="A1900" s="31" t="s">
        <v>24</v>
      </c>
      <c r="B1900" s="31" t="s">
        <v>265</v>
      </c>
      <c r="C1900" s="22" t="s">
        <v>160</v>
      </c>
      <c r="D1900" s="35">
        <v>44166</v>
      </c>
      <c r="E1900" s="32">
        <v>41086.33</v>
      </c>
    </row>
    <row r="1901" spans="1:5" ht="18" customHeight="1" x14ac:dyDescent="0.35">
      <c r="A1901" s="31" t="s">
        <v>24</v>
      </c>
      <c r="B1901" s="31" t="s">
        <v>265</v>
      </c>
      <c r="C1901" s="22" t="s">
        <v>160</v>
      </c>
      <c r="D1901" s="35">
        <v>44197</v>
      </c>
      <c r="E1901" s="32">
        <v>91675.46</v>
      </c>
    </row>
    <row r="1902" spans="1:5" ht="18" customHeight="1" x14ac:dyDescent="0.35">
      <c r="A1902" s="31" t="s">
        <v>24</v>
      </c>
      <c r="B1902" s="31" t="s">
        <v>265</v>
      </c>
      <c r="C1902" s="22" t="s">
        <v>160</v>
      </c>
      <c r="D1902" s="35">
        <v>44228</v>
      </c>
      <c r="E1902" s="32">
        <v>70388.81</v>
      </c>
    </row>
    <row r="1903" spans="1:5" ht="18" customHeight="1" x14ac:dyDescent="0.35">
      <c r="A1903" s="31" t="s">
        <v>24</v>
      </c>
      <c r="B1903" s="31" t="s">
        <v>265</v>
      </c>
      <c r="C1903" s="22" t="s">
        <v>160</v>
      </c>
      <c r="D1903" s="35">
        <v>44256</v>
      </c>
      <c r="E1903" s="32">
        <v>46089.19</v>
      </c>
    </row>
    <row r="1904" spans="1:5" ht="18" customHeight="1" x14ac:dyDescent="0.35">
      <c r="A1904" s="31" t="s">
        <v>24</v>
      </c>
      <c r="B1904" s="31" t="s">
        <v>265</v>
      </c>
      <c r="C1904" s="22" t="s">
        <v>160</v>
      </c>
      <c r="D1904" s="35">
        <v>44287</v>
      </c>
      <c r="E1904" s="32">
        <v>58119.48</v>
      </c>
    </row>
    <row r="1905" spans="1:5" ht="18" customHeight="1" x14ac:dyDescent="0.35">
      <c r="A1905" s="31" t="s">
        <v>24</v>
      </c>
      <c r="B1905" s="31" t="s">
        <v>265</v>
      </c>
      <c r="C1905" s="22" t="s">
        <v>160</v>
      </c>
      <c r="D1905" s="35">
        <v>44317</v>
      </c>
      <c r="E1905" s="32">
        <v>28958.29</v>
      </c>
    </row>
    <row r="1906" spans="1:5" ht="18" customHeight="1" x14ac:dyDescent="0.35">
      <c r="A1906" s="31" t="s">
        <v>24</v>
      </c>
      <c r="B1906" s="31" t="s">
        <v>265</v>
      </c>
      <c r="C1906" s="22" t="s">
        <v>160</v>
      </c>
      <c r="D1906" s="35">
        <v>44348</v>
      </c>
      <c r="E1906" s="32">
        <v>37354.230000000003</v>
      </c>
    </row>
    <row r="1907" spans="1:5" ht="18" customHeight="1" x14ac:dyDescent="0.35">
      <c r="A1907" s="31" t="s">
        <v>24</v>
      </c>
      <c r="B1907" s="31" t="s">
        <v>265</v>
      </c>
      <c r="C1907" s="22" t="s">
        <v>160</v>
      </c>
      <c r="D1907" s="35">
        <v>44562</v>
      </c>
      <c r="E1907" s="32">
        <v>68547.460000000006</v>
      </c>
    </row>
    <row r="1908" spans="1:5" ht="18" customHeight="1" x14ac:dyDescent="0.35">
      <c r="A1908" s="31" t="s">
        <v>24</v>
      </c>
      <c r="B1908" s="31" t="s">
        <v>265</v>
      </c>
      <c r="C1908" s="22" t="s">
        <v>160</v>
      </c>
      <c r="D1908" s="35">
        <v>44593</v>
      </c>
      <c r="E1908" s="32">
        <v>37162.83</v>
      </c>
    </row>
    <row r="1909" spans="1:5" ht="18" customHeight="1" x14ac:dyDescent="0.35">
      <c r="A1909" s="31" t="s">
        <v>24</v>
      </c>
      <c r="B1909" s="31" t="s">
        <v>265</v>
      </c>
      <c r="C1909" s="22" t="s">
        <v>160</v>
      </c>
      <c r="D1909" s="35">
        <v>44805</v>
      </c>
      <c r="E1909" s="32">
        <v>41174.25</v>
      </c>
    </row>
    <row r="1910" spans="1:5" ht="18" customHeight="1" x14ac:dyDescent="0.35">
      <c r="A1910" s="31" t="s">
        <v>24</v>
      </c>
      <c r="B1910" s="31" t="s">
        <v>265</v>
      </c>
      <c r="C1910" s="22" t="s">
        <v>160</v>
      </c>
      <c r="D1910" s="35">
        <v>44835</v>
      </c>
      <c r="E1910" s="32">
        <v>18702.88</v>
      </c>
    </row>
    <row r="1911" spans="1:5" ht="18" customHeight="1" x14ac:dyDescent="0.35">
      <c r="A1911" s="31" t="s">
        <v>24</v>
      </c>
      <c r="B1911" s="31" t="s">
        <v>265</v>
      </c>
      <c r="C1911" s="22" t="s">
        <v>160</v>
      </c>
      <c r="D1911" s="35">
        <v>44896</v>
      </c>
      <c r="E1911" s="32">
        <v>38646.74</v>
      </c>
    </row>
    <row r="1912" spans="1:5" ht="18" customHeight="1" x14ac:dyDescent="0.35">
      <c r="A1912" s="31" t="s">
        <v>24</v>
      </c>
      <c r="B1912" s="31" t="s">
        <v>265</v>
      </c>
      <c r="C1912" s="22" t="s">
        <v>160</v>
      </c>
      <c r="D1912" s="35">
        <v>44927</v>
      </c>
      <c r="E1912" s="32">
        <v>23021.26</v>
      </c>
    </row>
    <row r="1913" spans="1:5" ht="18" customHeight="1" x14ac:dyDescent="0.35">
      <c r="A1913" s="31" t="s">
        <v>25</v>
      </c>
      <c r="B1913" s="31" t="s">
        <v>80</v>
      </c>
      <c r="C1913" s="22" t="s">
        <v>158</v>
      </c>
      <c r="D1913" s="35">
        <v>42522</v>
      </c>
      <c r="E1913" s="32">
        <v>295.35000000000002</v>
      </c>
    </row>
    <row r="1914" spans="1:5" ht="18" customHeight="1" x14ac:dyDescent="0.35">
      <c r="A1914" s="31" t="s">
        <v>25</v>
      </c>
      <c r="B1914" s="31" t="s">
        <v>80</v>
      </c>
      <c r="C1914" s="22" t="s">
        <v>158</v>
      </c>
      <c r="D1914" s="35">
        <v>42583</v>
      </c>
      <c r="E1914" s="32">
        <v>37249.360000000001</v>
      </c>
    </row>
    <row r="1915" spans="1:5" ht="18" customHeight="1" x14ac:dyDescent="0.35">
      <c r="A1915" s="31" t="s">
        <v>25</v>
      </c>
      <c r="B1915" s="31" t="s">
        <v>80</v>
      </c>
      <c r="C1915" s="22" t="s">
        <v>158</v>
      </c>
      <c r="D1915" s="35">
        <v>42644</v>
      </c>
      <c r="E1915" s="32">
        <v>11323.9</v>
      </c>
    </row>
    <row r="1916" spans="1:5" ht="18" customHeight="1" x14ac:dyDescent="0.35">
      <c r="A1916" s="31" t="s">
        <v>25</v>
      </c>
      <c r="B1916" s="31" t="s">
        <v>80</v>
      </c>
      <c r="C1916" s="22" t="s">
        <v>158</v>
      </c>
      <c r="D1916" s="35">
        <v>42675</v>
      </c>
      <c r="E1916" s="32">
        <v>33536.03</v>
      </c>
    </row>
    <row r="1917" spans="1:5" ht="18" customHeight="1" x14ac:dyDescent="0.35">
      <c r="A1917" s="31" t="s">
        <v>25</v>
      </c>
      <c r="B1917" s="31" t="s">
        <v>80</v>
      </c>
      <c r="C1917" s="22" t="s">
        <v>158</v>
      </c>
      <c r="D1917" s="35">
        <v>42736</v>
      </c>
      <c r="E1917" s="32">
        <v>26310.03</v>
      </c>
    </row>
    <row r="1918" spans="1:5" ht="18" customHeight="1" x14ac:dyDescent="0.35">
      <c r="A1918" s="31" t="s">
        <v>25</v>
      </c>
      <c r="B1918" s="31" t="s">
        <v>80</v>
      </c>
      <c r="C1918" s="22" t="s">
        <v>158</v>
      </c>
      <c r="D1918" s="35">
        <v>42826</v>
      </c>
      <c r="E1918" s="32">
        <v>15341.71</v>
      </c>
    </row>
    <row r="1919" spans="1:5" ht="18" customHeight="1" x14ac:dyDescent="0.35">
      <c r="A1919" s="31" t="s">
        <v>25</v>
      </c>
      <c r="B1919" s="31" t="s">
        <v>80</v>
      </c>
      <c r="C1919" s="22" t="s">
        <v>158</v>
      </c>
      <c r="D1919" s="35">
        <v>42856</v>
      </c>
      <c r="E1919" s="32">
        <v>270.49</v>
      </c>
    </row>
    <row r="1920" spans="1:5" ht="18" customHeight="1" x14ac:dyDescent="0.35">
      <c r="A1920" s="31" t="s">
        <v>25</v>
      </c>
      <c r="B1920" s="31" t="s">
        <v>80</v>
      </c>
      <c r="C1920" s="22" t="s">
        <v>158</v>
      </c>
      <c r="D1920" s="35">
        <v>42887</v>
      </c>
      <c r="E1920" s="32">
        <v>543.36</v>
      </c>
    </row>
    <row r="1921" spans="1:5" ht="18" customHeight="1" x14ac:dyDescent="0.35">
      <c r="A1921" s="31" t="s">
        <v>25</v>
      </c>
      <c r="B1921" s="31" t="s">
        <v>80</v>
      </c>
      <c r="C1921" s="22" t="s">
        <v>158</v>
      </c>
      <c r="D1921" s="35">
        <v>42917</v>
      </c>
      <c r="E1921" s="32">
        <v>20439.099999999999</v>
      </c>
    </row>
    <row r="1922" spans="1:5" ht="18" customHeight="1" x14ac:dyDescent="0.35">
      <c r="A1922" s="31" t="s">
        <v>25</v>
      </c>
      <c r="B1922" s="31" t="s">
        <v>80</v>
      </c>
      <c r="C1922" s="22" t="s">
        <v>158</v>
      </c>
      <c r="D1922" s="35">
        <v>42948</v>
      </c>
      <c r="E1922" s="32">
        <v>920.76</v>
      </c>
    </row>
    <row r="1923" spans="1:5" ht="18" customHeight="1" x14ac:dyDescent="0.35">
      <c r="A1923" s="31" t="s">
        <v>25</v>
      </c>
      <c r="B1923" s="31" t="s">
        <v>80</v>
      </c>
      <c r="C1923" s="22" t="s">
        <v>158</v>
      </c>
      <c r="D1923" s="35">
        <v>42979</v>
      </c>
      <c r="E1923" s="32">
        <v>820.49</v>
      </c>
    </row>
    <row r="1924" spans="1:5" ht="18" customHeight="1" x14ac:dyDescent="0.35">
      <c r="A1924" s="31" t="s">
        <v>25</v>
      </c>
      <c r="B1924" s="31" t="s">
        <v>80</v>
      </c>
      <c r="C1924" s="22" t="s">
        <v>158</v>
      </c>
      <c r="D1924" s="35">
        <v>43009</v>
      </c>
      <c r="E1924" s="32">
        <v>762.53</v>
      </c>
    </row>
    <row r="1925" spans="1:5" ht="18" customHeight="1" x14ac:dyDescent="0.35">
      <c r="A1925" s="31" t="s">
        <v>25</v>
      </c>
      <c r="B1925" s="31" t="s">
        <v>80</v>
      </c>
      <c r="C1925" s="22" t="s">
        <v>158</v>
      </c>
      <c r="D1925" s="35">
        <v>43040</v>
      </c>
      <c r="E1925" s="32">
        <v>756.52</v>
      </c>
    </row>
    <row r="1926" spans="1:5" ht="18" customHeight="1" x14ac:dyDescent="0.35">
      <c r="A1926" s="31" t="s">
        <v>25</v>
      </c>
      <c r="B1926" s="31" t="s">
        <v>80</v>
      </c>
      <c r="C1926" s="22" t="s">
        <v>158</v>
      </c>
      <c r="D1926" s="35">
        <v>43070</v>
      </c>
      <c r="E1926" s="32">
        <v>22675.83</v>
      </c>
    </row>
    <row r="1927" spans="1:5" ht="18" customHeight="1" x14ac:dyDescent="0.35">
      <c r="A1927" s="31" t="s">
        <v>25</v>
      </c>
      <c r="B1927" s="31" t="s">
        <v>80</v>
      </c>
      <c r="C1927" s="22" t="s">
        <v>158</v>
      </c>
      <c r="D1927" s="35">
        <v>43101</v>
      </c>
      <c r="E1927" s="32">
        <v>105915.5</v>
      </c>
    </row>
    <row r="1928" spans="1:5" ht="18" customHeight="1" x14ac:dyDescent="0.35">
      <c r="A1928" s="31" t="s">
        <v>25</v>
      </c>
      <c r="B1928" s="31" t="s">
        <v>80</v>
      </c>
      <c r="C1928" s="22" t="s">
        <v>158</v>
      </c>
      <c r="D1928" s="35">
        <v>43132</v>
      </c>
      <c r="E1928" s="32">
        <v>28915.81</v>
      </c>
    </row>
    <row r="1929" spans="1:5" ht="18" customHeight="1" x14ac:dyDescent="0.35">
      <c r="A1929" s="31" t="s">
        <v>25</v>
      </c>
      <c r="B1929" s="31" t="s">
        <v>80</v>
      </c>
      <c r="C1929" s="22" t="s">
        <v>158</v>
      </c>
      <c r="D1929" s="35">
        <v>43160</v>
      </c>
      <c r="E1929" s="32">
        <v>4538.09</v>
      </c>
    </row>
    <row r="1930" spans="1:5" ht="18" customHeight="1" x14ac:dyDescent="0.35">
      <c r="A1930" s="31" t="s">
        <v>25</v>
      </c>
      <c r="B1930" s="31" t="s">
        <v>80</v>
      </c>
      <c r="C1930" s="22" t="s">
        <v>158</v>
      </c>
      <c r="D1930" s="35">
        <v>43221</v>
      </c>
      <c r="E1930" s="32">
        <v>1510234.94</v>
      </c>
    </row>
    <row r="1931" spans="1:5" ht="18" customHeight="1" x14ac:dyDescent="0.35">
      <c r="A1931" s="31" t="s">
        <v>25</v>
      </c>
      <c r="B1931" s="31" t="s">
        <v>80</v>
      </c>
      <c r="C1931" s="22" t="s">
        <v>158</v>
      </c>
      <c r="D1931" s="35">
        <v>43252</v>
      </c>
      <c r="E1931" s="32">
        <v>7926.72</v>
      </c>
    </row>
    <row r="1932" spans="1:5" ht="18" customHeight="1" x14ac:dyDescent="0.35">
      <c r="A1932" s="31" t="s">
        <v>26</v>
      </c>
      <c r="B1932" s="31" t="s">
        <v>266</v>
      </c>
      <c r="C1932" s="22" t="s">
        <v>158</v>
      </c>
      <c r="D1932" s="35">
        <v>42522</v>
      </c>
      <c r="E1932" s="32">
        <v>48198.66</v>
      </c>
    </row>
    <row r="1933" spans="1:5" ht="18" customHeight="1" x14ac:dyDescent="0.35">
      <c r="A1933" s="31" t="s">
        <v>26</v>
      </c>
      <c r="B1933" s="31" t="s">
        <v>266</v>
      </c>
      <c r="C1933" s="22" t="s">
        <v>158</v>
      </c>
      <c r="D1933" s="35">
        <v>42552</v>
      </c>
      <c r="E1933" s="32">
        <v>8884.56</v>
      </c>
    </row>
    <row r="1934" spans="1:5" ht="18" customHeight="1" x14ac:dyDescent="0.35">
      <c r="A1934" s="31" t="s">
        <v>26</v>
      </c>
      <c r="B1934" s="31" t="s">
        <v>266</v>
      </c>
      <c r="C1934" s="22" t="s">
        <v>158</v>
      </c>
      <c r="D1934" s="35">
        <v>42583</v>
      </c>
      <c r="E1934" s="32">
        <v>142958.01999999999</v>
      </c>
    </row>
    <row r="1935" spans="1:5" ht="18" customHeight="1" x14ac:dyDescent="0.35">
      <c r="A1935" s="31" t="s">
        <v>26</v>
      </c>
      <c r="B1935" s="31" t="s">
        <v>266</v>
      </c>
      <c r="C1935" s="22" t="s">
        <v>158</v>
      </c>
      <c r="D1935" s="35">
        <v>42614</v>
      </c>
      <c r="E1935" s="32">
        <v>161400.32999999999</v>
      </c>
    </row>
    <row r="1936" spans="1:5" ht="18" customHeight="1" x14ac:dyDescent="0.35">
      <c r="A1936" s="31" t="s">
        <v>26</v>
      </c>
      <c r="B1936" s="31" t="s">
        <v>266</v>
      </c>
      <c r="C1936" s="22" t="s">
        <v>158</v>
      </c>
      <c r="D1936" s="35">
        <v>42644</v>
      </c>
      <c r="E1936" s="32">
        <v>167623.23000000001</v>
      </c>
    </row>
    <row r="1937" spans="1:5" ht="18" customHeight="1" x14ac:dyDescent="0.35">
      <c r="A1937" s="31" t="s">
        <v>26</v>
      </c>
      <c r="B1937" s="31" t="s">
        <v>266</v>
      </c>
      <c r="C1937" s="22" t="s">
        <v>158</v>
      </c>
      <c r="D1937" s="35">
        <v>42675</v>
      </c>
      <c r="E1937" s="32">
        <v>64846.17</v>
      </c>
    </row>
    <row r="1938" spans="1:5" ht="18" customHeight="1" x14ac:dyDescent="0.35">
      <c r="A1938" s="31" t="s">
        <v>26</v>
      </c>
      <c r="B1938" s="31" t="s">
        <v>266</v>
      </c>
      <c r="C1938" s="22" t="s">
        <v>158</v>
      </c>
      <c r="D1938" s="35">
        <v>42705</v>
      </c>
      <c r="E1938" s="32">
        <v>208190.61</v>
      </c>
    </row>
    <row r="1939" spans="1:5" ht="18" customHeight="1" x14ac:dyDescent="0.35">
      <c r="A1939" s="31" t="s">
        <v>26</v>
      </c>
      <c r="B1939" s="31" t="s">
        <v>266</v>
      </c>
      <c r="C1939" s="22" t="s">
        <v>158</v>
      </c>
      <c r="D1939" s="35">
        <v>42736</v>
      </c>
      <c r="E1939" s="32">
        <v>126944.88</v>
      </c>
    </row>
    <row r="1940" spans="1:5" ht="18" customHeight="1" x14ac:dyDescent="0.35">
      <c r="A1940" s="31" t="s">
        <v>26</v>
      </c>
      <c r="B1940" s="31" t="s">
        <v>266</v>
      </c>
      <c r="C1940" s="22" t="s">
        <v>158</v>
      </c>
      <c r="D1940" s="35">
        <v>42767</v>
      </c>
      <c r="E1940" s="32">
        <v>131800.07</v>
      </c>
    </row>
    <row r="1941" spans="1:5" ht="18" customHeight="1" x14ac:dyDescent="0.35">
      <c r="A1941" s="31" t="s">
        <v>26</v>
      </c>
      <c r="B1941" s="31" t="s">
        <v>266</v>
      </c>
      <c r="C1941" s="22" t="s">
        <v>158</v>
      </c>
      <c r="D1941" s="35">
        <v>42795</v>
      </c>
      <c r="E1941" s="32">
        <v>75653.19</v>
      </c>
    </row>
    <row r="1942" spans="1:5" ht="18" customHeight="1" x14ac:dyDescent="0.35">
      <c r="A1942" s="31" t="s">
        <v>26</v>
      </c>
      <c r="B1942" s="31" t="s">
        <v>266</v>
      </c>
      <c r="C1942" s="22" t="s">
        <v>158</v>
      </c>
      <c r="D1942" s="35">
        <v>42826</v>
      </c>
      <c r="E1942" s="32">
        <v>39639.050000000003</v>
      </c>
    </row>
    <row r="1943" spans="1:5" ht="18" customHeight="1" x14ac:dyDescent="0.35">
      <c r="A1943" s="31" t="s">
        <v>26</v>
      </c>
      <c r="B1943" s="31" t="s">
        <v>266</v>
      </c>
      <c r="C1943" s="22" t="s">
        <v>158</v>
      </c>
      <c r="D1943" s="35">
        <v>42856</v>
      </c>
      <c r="E1943" s="32">
        <v>104631.91</v>
      </c>
    </row>
    <row r="1944" spans="1:5" ht="18" customHeight="1" x14ac:dyDescent="0.35">
      <c r="A1944" s="31" t="s">
        <v>26</v>
      </c>
      <c r="B1944" s="31" t="s">
        <v>266</v>
      </c>
      <c r="C1944" s="22" t="s">
        <v>158</v>
      </c>
      <c r="D1944" s="35">
        <v>42887</v>
      </c>
      <c r="E1944" s="32">
        <v>46307.519999999997</v>
      </c>
    </row>
    <row r="1945" spans="1:5" ht="18" customHeight="1" x14ac:dyDescent="0.35">
      <c r="A1945" s="31" t="s">
        <v>26</v>
      </c>
      <c r="B1945" s="31" t="s">
        <v>266</v>
      </c>
      <c r="C1945" s="22" t="s">
        <v>158</v>
      </c>
      <c r="D1945" s="35">
        <v>42917</v>
      </c>
      <c r="E1945" s="32">
        <v>8675.99</v>
      </c>
    </row>
    <row r="1946" spans="1:5" ht="18" customHeight="1" x14ac:dyDescent="0.35">
      <c r="A1946" s="31" t="s">
        <v>26</v>
      </c>
      <c r="B1946" s="31" t="s">
        <v>266</v>
      </c>
      <c r="C1946" s="22" t="s">
        <v>158</v>
      </c>
      <c r="D1946" s="35">
        <v>42948</v>
      </c>
      <c r="E1946" s="32">
        <v>101538.84</v>
      </c>
    </row>
    <row r="1947" spans="1:5" ht="18" customHeight="1" x14ac:dyDescent="0.35">
      <c r="A1947" s="31" t="s">
        <v>26</v>
      </c>
      <c r="B1947" s="31" t="s">
        <v>266</v>
      </c>
      <c r="C1947" s="22" t="s">
        <v>158</v>
      </c>
      <c r="D1947" s="35">
        <v>42979</v>
      </c>
      <c r="E1947" s="32">
        <v>125004.09</v>
      </c>
    </row>
    <row r="1948" spans="1:5" ht="18" customHeight="1" x14ac:dyDescent="0.35">
      <c r="A1948" s="31" t="s">
        <v>26</v>
      </c>
      <c r="B1948" s="31" t="s">
        <v>266</v>
      </c>
      <c r="C1948" s="22" t="s">
        <v>158</v>
      </c>
      <c r="D1948" s="35">
        <v>43009</v>
      </c>
      <c r="E1948" s="32">
        <v>77769.509999999995</v>
      </c>
    </row>
    <row r="1949" spans="1:5" ht="18" customHeight="1" x14ac:dyDescent="0.35">
      <c r="A1949" s="31" t="s">
        <v>26</v>
      </c>
      <c r="B1949" s="31" t="s">
        <v>266</v>
      </c>
      <c r="C1949" s="22" t="s">
        <v>158</v>
      </c>
      <c r="D1949" s="35">
        <v>43040</v>
      </c>
      <c r="E1949" s="32">
        <v>4694699.24</v>
      </c>
    </row>
    <row r="1950" spans="1:5" ht="18" customHeight="1" x14ac:dyDescent="0.35">
      <c r="A1950" s="31" t="s">
        <v>26</v>
      </c>
      <c r="B1950" s="31" t="s">
        <v>266</v>
      </c>
      <c r="C1950" s="22" t="s">
        <v>158</v>
      </c>
      <c r="D1950" s="35">
        <v>43070</v>
      </c>
      <c r="E1950" s="32">
        <v>347771.1</v>
      </c>
    </row>
    <row r="1951" spans="1:5" ht="18" customHeight="1" x14ac:dyDescent="0.35">
      <c r="A1951" s="31" t="s">
        <v>26</v>
      </c>
      <c r="B1951" s="31" t="s">
        <v>266</v>
      </c>
      <c r="C1951" s="22" t="s">
        <v>158</v>
      </c>
      <c r="D1951" s="35">
        <v>43101</v>
      </c>
      <c r="E1951" s="32">
        <v>329058.59999999998</v>
      </c>
    </row>
    <row r="1952" spans="1:5" ht="18" customHeight="1" x14ac:dyDescent="0.35">
      <c r="A1952" s="31" t="s">
        <v>26</v>
      </c>
      <c r="B1952" s="31" t="s">
        <v>266</v>
      </c>
      <c r="C1952" s="22" t="s">
        <v>158</v>
      </c>
      <c r="D1952" s="35">
        <v>43132</v>
      </c>
      <c r="E1952" s="32">
        <v>170420.87</v>
      </c>
    </row>
    <row r="1953" spans="1:5" ht="18" customHeight="1" x14ac:dyDescent="0.35">
      <c r="A1953" s="31" t="s">
        <v>26</v>
      </c>
      <c r="B1953" s="31" t="s">
        <v>266</v>
      </c>
      <c r="C1953" s="22" t="s">
        <v>158</v>
      </c>
      <c r="D1953" s="35">
        <v>43160</v>
      </c>
      <c r="E1953" s="32">
        <v>233858.22</v>
      </c>
    </row>
    <row r="1954" spans="1:5" ht="18" customHeight="1" x14ac:dyDescent="0.35">
      <c r="A1954" s="31" t="s">
        <v>26</v>
      </c>
      <c r="B1954" s="31" t="s">
        <v>266</v>
      </c>
      <c r="C1954" s="22" t="s">
        <v>158</v>
      </c>
      <c r="D1954" s="35">
        <v>43191</v>
      </c>
      <c r="E1954" s="32">
        <v>351937.36</v>
      </c>
    </row>
    <row r="1955" spans="1:5" ht="18" customHeight="1" x14ac:dyDescent="0.35">
      <c r="A1955" s="31" t="s">
        <v>26</v>
      </c>
      <c r="B1955" s="31" t="s">
        <v>266</v>
      </c>
      <c r="C1955" s="22" t="s">
        <v>158</v>
      </c>
      <c r="D1955" s="35">
        <v>43221</v>
      </c>
      <c r="E1955" s="32">
        <v>416866.14</v>
      </c>
    </row>
    <row r="1956" spans="1:5" ht="18" customHeight="1" x14ac:dyDescent="0.35">
      <c r="A1956" s="31" t="s">
        <v>26</v>
      </c>
      <c r="B1956" s="31" t="s">
        <v>266</v>
      </c>
      <c r="C1956" s="22" t="s">
        <v>158</v>
      </c>
      <c r="D1956" s="35">
        <v>43252</v>
      </c>
      <c r="E1956" s="32">
        <v>1088360.56</v>
      </c>
    </row>
    <row r="1957" spans="1:5" ht="18" customHeight="1" x14ac:dyDescent="0.35">
      <c r="A1957" s="31" t="s">
        <v>26</v>
      </c>
      <c r="B1957" s="31" t="s">
        <v>266</v>
      </c>
      <c r="C1957" s="22" t="s">
        <v>158</v>
      </c>
      <c r="D1957" s="35">
        <v>43282</v>
      </c>
      <c r="E1957" s="32">
        <v>287297.84000000003</v>
      </c>
    </row>
    <row r="1958" spans="1:5" ht="18" customHeight="1" x14ac:dyDescent="0.35">
      <c r="A1958" s="31" t="s">
        <v>26</v>
      </c>
      <c r="B1958" s="31" t="s">
        <v>266</v>
      </c>
      <c r="C1958" s="22" t="s">
        <v>158</v>
      </c>
      <c r="D1958" s="35">
        <v>43313</v>
      </c>
      <c r="E1958" s="32">
        <v>248304.61</v>
      </c>
    </row>
    <row r="1959" spans="1:5" ht="18" customHeight="1" x14ac:dyDescent="0.35">
      <c r="A1959" s="31" t="s">
        <v>26</v>
      </c>
      <c r="B1959" s="31" t="s">
        <v>266</v>
      </c>
      <c r="C1959" s="22" t="s">
        <v>158</v>
      </c>
      <c r="D1959" s="35">
        <v>43344</v>
      </c>
      <c r="E1959" s="32">
        <v>305014.19</v>
      </c>
    </row>
    <row r="1960" spans="1:5" ht="18" customHeight="1" x14ac:dyDescent="0.35">
      <c r="A1960" s="31" t="s">
        <v>26</v>
      </c>
      <c r="B1960" s="31" t="s">
        <v>266</v>
      </c>
      <c r="C1960" s="22" t="s">
        <v>158</v>
      </c>
      <c r="D1960" s="35">
        <v>43374</v>
      </c>
      <c r="E1960" s="32">
        <v>388604.47</v>
      </c>
    </row>
    <row r="1961" spans="1:5" ht="18" customHeight="1" x14ac:dyDescent="0.35">
      <c r="A1961" s="31" t="s">
        <v>26</v>
      </c>
      <c r="B1961" s="31" t="s">
        <v>266</v>
      </c>
      <c r="C1961" s="22" t="s">
        <v>158</v>
      </c>
      <c r="D1961" s="35">
        <v>43405</v>
      </c>
      <c r="E1961" s="32">
        <v>739065.44</v>
      </c>
    </row>
    <row r="1962" spans="1:5" ht="18" customHeight="1" x14ac:dyDescent="0.35">
      <c r="A1962" s="31" t="s">
        <v>26</v>
      </c>
      <c r="B1962" s="31" t="s">
        <v>266</v>
      </c>
      <c r="C1962" s="22" t="s">
        <v>158</v>
      </c>
      <c r="D1962" s="35">
        <v>43435</v>
      </c>
      <c r="E1962" s="32">
        <v>1675612.4</v>
      </c>
    </row>
    <row r="1963" spans="1:5" ht="18" customHeight="1" x14ac:dyDescent="0.35">
      <c r="A1963" s="31" t="s">
        <v>26</v>
      </c>
      <c r="B1963" s="31" t="s">
        <v>266</v>
      </c>
      <c r="C1963" s="22" t="s">
        <v>158</v>
      </c>
      <c r="D1963" s="35">
        <v>43466</v>
      </c>
      <c r="E1963" s="32">
        <v>892938.04</v>
      </c>
    </row>
    <row r="1964" spans="1:5" ht="18" customHeight="1" x14ac:dyDescent="0.35">
      <c r="A1964" s="31" t="s">
        <v>26</v>
      </c>
      <c r="B1964" s="31" t="s">
        <v>266</v>
      </c>
      <c r="C1964" s="22" t="s">
        <v>158</v>
      </c>
      <c r="D1964" s="35">
        <v>43497</v>
      </c>
      <c r="E1964" s="32">
        <v>540882.85</v>
      </c>
    </row>
    <row r="1965" spans="1:5" ht="18" customHeight="1" x14ac:dyDescent="0.35">
      <c r="A1965" s="31" t="s">
        <v>26</v>
      </c>
      <c r="B1965" s="31" t="s">
        <v>266</v>
      </c>
      <c r="C1965" s="22" t="s">
        <v>158</v>
      </c>
      <c r="D1965" s="35">
        <v>43525</v>
      </c>
      <c r="E1965" s="32">
        <v>218567.52</v>
      </c>
    </row>
    <row r="1966" spans="1:5" ht="18" customHeight="1" x14ac:dyDescent="0.35">
      <c r="A1966" s="31" t="s">
        <v>26</v>
      </c>
      <c r="B1966" s="31" t="s">
        <v>266</v>
      </c>
      <c r="C1966" s="22" t="s">
        <v>158</v>
      </c>
      <c r="D1966" s="35">
        <v>43556</v>
      </c>
      <c r="E1966" s="32">
        <v>114293.03</v>
      </c>
    </row>
    <row r="1967" spans="1:5" ht="18" customHeight="1" x14ac:dyDescent="0.35">
      <c r="A1967" s="31" t="s">
        <v>26</v>
      </c>
      <c r="B1967" s="31" t="s">
        <v>266</v>
      </c>
      <c r="C1967" s="22" t="s">
        <v>158</v>
      </c>
      <c r="D1967" s="35">
        <v>43586</v>
      </c>
      <c r="E1967" s="32">
        <v>184390.39</v>
      </c>
    </row>
    <row r="1968" spans="1:5" ht="18" customHeight="1" x14ac:dyDescent="0.35">
      <c r="A1968" s="31" t="s">
        <v>26</v>
      </c>
      <c r="B1968" s="31" t="s">
        <v>266</v>
      </c>
      <c r="C1968" s="22" t="s">
        <v>158</v>
      </c>
      <c r="D1968" s="35">
        <v>43617</v>
      </c>
      <c r="E1968" s="32">
        <v>179352.38</v>
      </c>
    </row>
    <row r="1969" spans="1:5" ht="18" customHeight="1" x14ac:dyDescent="0.35">
      <c r="A1969" s="31" t="s">
        <v>26</v>
      </c>
      <c r="B1969" s="31" t="s">
        <v>266</v>
      </c>
      <c r="C1969" s="22" t="s">
        <v>158</v>
      </c>
      <c r="D1969" s="35">
        <v>43647</v>
      </c>
      <c r="E1969" s="32">
        <v>92191.71</v>
      </c>
    </row>
    <row r="1970" spans="1:5" ht="18" customHeight="1" x14ac:dyDescent="0.35">
      <c r="A1970" s="31" t="s">
        <v>26</v>
      </c>
      <c r="B1970" s="31" t="s">
        <v>266</v>
      </c>
      <c r="C1970" s="22" t="s">
        <v>158</v>
      </c>
      <c r="D1970" s="35">
        <v>43678</v>
      </c>
      <c r="E1970" s="32">
        <v>119603.34</v>
      </c>
    </row>
    <row r="1971" spans="1:5" ht="18" customHeight="1" x14ac:dyDescent="0.35">
      <c r="A1971" s="31" t="s">
        <v>26</v>
      </c>
      <c r="B1971" s="31" t="s">
        <v>266</v>
      </c>
      <c r="C1971" s="22" t="s">
        <v>158</v>
      </c>
      <c r="D1971" s="35">
        <v>43709</v>
      </c>
      <c r="E1971" s="32">
        <v>840570.34</v>
      </c>
    </row>
    <row r="1972" spans="1:5" ht="18" customHeight="1" x14ac:dyDescent="0.35">
      <c r="A1972" s="31" t="s">
        <v>26</v>
      </c>
      <c r="B1972" s="31" t="s">
        <v>266</v>
      </c>
      <c r="C1972" s="22" t="s">
        <v>158</v>
      </c>
      <c r="D1972" s="35">
        <v>43739</v>
      </c>
      <c r="E1972" s="32">
        <v>7300.34</v>
      </c>
    </row>
    <row r="1973" spans="1:5" ht="18" customHeight="1" x14ac:dyDescent="0.35">
      <c r="A1973" s="31" t="s">
        <v>26</v>
      </c>
      <c r="B1973" s="31" t="s">
        <v>266</v>
      </c>
      <c r="C1973" s="22" t="s">
        <v>158</v>
      </c>
      <c r="D1973" s="35">
        <v>43770</v>
      </c>
      <c r="E1973" s="32">
        <v>104197.2</v>
      </c>
    </row>
    <row r="1974" spans="1:5" ht="18" customHeight="1" x14ac:dyDescent="0.35">
      <c r="A1974" s="31" t="s">
        <v>26</v>
      </c>
      <c r="B1974" s="31" t="s">
        <v>266</v>
      </c>
      <c r="C1974" s="22" t="s">
        <v>158</v>
      </c>
      <c r="D1974" s="35">
        <v>43800</v>
      </c>
      <c r="E1974" s="32">
        <v>525087.62</v>
      </c>
    </row>
    <row r="1975" spans="1:5" ht="18" customHeight="1" x14ac:dyDescent="0.35">
      <c r="A1975" s="31" t="s">
        <v>26</v>
      </c>
      <c r="B1975" s="31" t="s">
        <v>266</v>
      </c>
      <c r="C1975" s="22" t="s">
        <v>158</v>
      </c>
      <c r="D1975" s="35">
        <v>43831</v>
      </c>
      <c r="E1975" s="32">
        <v>95496.94</v>
      </c>
    </row>
    <row r="1976" spans="1:5" ht="18" customHeight="1" x14ac:dyDescent="0.35">
      <c r="A1976" s="31" t="s">
        <v>26</v>
      </c>
      <c r="B1976" s="31" t="s">
        <v>266</v>
      </c>
      <c r="C1976" s="22" t="s">
        <v>158</v>
      </c>
      <c r="D1976" s="35">
        <v>43862</v>
      </c>
      <c r="E1976" s="32">
        <v>122955.73</v>
      </c>
    </row>
    <row r="1977" spans="1:5" ht="18" customHeight="1" x14ac:dyDescent="0.35">
      <c r="A1977" s="31" t="s">
        <v>26</v>
      </c>
      <c r="B1977" s="31" t="s">
        <v>266</v>
      </c>
      <c r="C1977" s="22" t="s">
        <v>158</v>
      </c>
      <c r="D1977" s="35">
        <v>43891</v>
      </c>
      <c r="E1977" s="32">
        <v>51981.13</v>
      </c>
    </row>
    <row r="1978" spans="1:5" ht="18" customHeight="1" x14ac:dyDescent="0.35">
      <c r="A1978" s="31" t="s">
        <v>26</v>
      </c>
      <c r="B1978" s="31" t="s">
        <v>266</v>
      </c>
      <c r="C1978" s="22" t="s">
        <v>158</v>
      </c>
      <c r="D1978" s="35">
        <v>43922</v>
      </c>
      <c r="E1978" s="32">
        <v>420442.32</v>
      </c>
    </row>
    <row r="1979" spans="1:5" ht="18" customHeight="1" x14ac:dyDescent="0.35">
      <c r="A1979" s="31" t="s">
        <v>26</v>
      </c>
      <c r="B1979" s="31" t="s">
        <v>266</v>
      </c>
      <c r="C1979" s="22" t="s">
        <v>158</v>
      </c>
      <c r="D1979" s="35">
        <v>43952</v>
      </c>
      <c r="E1979" s="32">
        <v>42214.04</v>
      </c>
    </row>
    <row r="1980" spans="1:5" ht="18" customHeight="1" x14ac:dyDescent="0.35">
      <c r="A1980" s="31" t="s">
        <v>26</v>
      </c>
      <c r="B1980" s="31" t="s">
        <v>266</v>
      </c>
      <c r="C1980" s="22" t="s">
        <v>158</v>
      </c>
      <c r="D1980" s="35">
        <v>43983</v>
      </c>
      <c r="E1980" s="32">
        <v>360493.55</v>
      </c>
    </row>
    <row r="1981" spans="1:5" ht="18" customHeight="1" x14ac:dyDescent="0.35">
      <c r="A1981" s="31" t="s">
        <v>26</v>
      </c>
      <c r="B1981" s="31" t="s">
        <v>266</v>
      </c>
      <c r="C1981" s="22" t="s">
        <v>158</v>
      </c>
      <c r="D1981" s="35">
        <v>44013</v>
      </c>
      <c r="E1981" s="32">
        <v>83466.899999999994</v>
      </c>
    </row>
    <row r="1982" spans="1:5" ht="18" customHeight="1" x14ac:dyDescent="0.35">
      <c r="A1982" s="31" t="s">
        <v>26</v>
      </c>
      <c r="B1982" s="31" t="s">
        <v>266</v>
      </c>
      <c r="C1982" s="22" t="s">
        <v>158</v>
      </c>
      <c r="D1982" s="35">
        <v>44044</v>
      </c>
      <c r="E1982" s="32">
        <v>272178.88</v>
      </c>
    </row>
    <row r="1983" spans="1:5" ht="18" customHeight="1" x14ac:dyDescent="0.35">
      <c r="A1983" s="31" t="s">
        <v>26</v>
      </c>
      <c r="B1983" s="31" t="s">
        <v>266</v>
      </c>
      <c r="C1983" s="22" t="s">
        <v>158</v>
      </c>
      <c r="D1983" s="35">
        <v>44075</v>
      </c>
      <c r="E1983" s="32">
        <v>462221.29</v>
      </c>
    </row>
    <row r="1984" spans="1:5" ht="18" customHeight="1" x14ac:dyDescent="0.35">
      <c r="A1984" s="31" t="s">
        <v>26</v>
      </c>
      <c r="B1984" s="31" t="s">
        <v>266</v>
      </c>
      <c r="C1984" s="22" t="s">
        <v>158</v>
      </c>
      <c r="D1984" s="35">
        <v>44105</v>
      </c>
      <c r="E1984" s="32">
        <v>653709.43000000005</v>
      </c>
    </row>
    <row r="1985" spans="1:5" ht="18" customHeight="1" x14ac:dyDescent="0.35">
      <c r="A1985" s="31" t="s">
        <v>26</v>
      </c>
      <c r="B1985" s="31" t="s">
        <v>266</v>
      </c>
      <c r="C1985" s="22" t="s">
        <v>158</v>
      </c>
      <c r="D1985" s="35">
        <v>44136</v>
      </c>
      <c r="E1985" s="32">
        <v>85809.33</v>
      </c>
    </row>
    <row r="1986" spans="1:5" ht="18" customHeight="1" x14ac:dyDescent="0.35">
      <c r="A1986" s="31" t="s">
        <v>26</v>
      </c>
      <c r="B1986" s="31" t="s">
        <v>266</v>
      </c>
      <c r="C1986" s="22" t="s">
        <v>158</v>
      </c>
      <c r="D1986" s="35">
        <v>44166</v>
      </c>
      <c r="E1986" s="32">
        <v>359799.82</v>
      </c>
    </row>
    <row r="1987" spans="1:5" ht="18" customHeight="1" x14ac:dyDescent="0.35">
      <c r="A1987" s="31" t="s">
        <v>26</v>
      </c>
      <c r="B1987" s="31" t="s">
        <v>266</v>
      </c>
      <c r="C1987" s="22" t="s">
        <v>158</v>
      </c>
      <c r="D1987" s="35">
        <v>44197</v>
      </c>
      <c r="E1987" s="32">
        <v>301036.09000000003</v>
      </c>
    </row>
    <row r="1988" spans="1:5" ht="18" customHeight="1" x14ac:dyDescent="0.35">
      <c r="A1988" s="31" t="s">
        <v>26</v>
      </c>
      <c r="B1988" s="31" t="s">
        <v>266</v>
      </c>
      <c r="C1988" s="22" t="s">
        <v>158</v>
      </c>
      <c r="D1988" s="35">
        <v>44228</v>
      </c>
      <c r="E1988" s="32">
        <v>462398.14</v>
      </c>
    </row>
    <row r="1989" spans="1:5" ht="18" customHeight="1" x14ac:dyDescent="0.35">
      <c r="A1989" s="31" t="s">
        <v>26</v>
      </c>
      <c r="B1989" s="31" t="s">
        <v>266</v>
      </c>
      <c r="C1989" s="22" t="s">
        <v>158</v>
      </c>
      <c r="D1989" s="35">
        <v>44256</v>
      </c>
      <c r="E1989" s="32">
        <v>202115.16</v>
      </c>
    </row>
    <row r="1990" spans="1:5" ht="18" customHeight="1" x14ac:dyDescent="0.35">
      <c r="A1990" s="31" t="s">
        <v>26</v>
      </c>
      <c r="B1990" s="31" t="s">
        <v>266</v>
      </c>
      <c r="C1990" s="22" t="s">
        <v>158</v>
      </c>
      <c r="D1990" s="35">
        <v>44287</v>
      </c>
      <c r="E1990" s="32">
        <v>511488.51</v>
      </c>
    </row>
    <row r="1991" spans="1:5" ht="18" customHeight="1" x14ac:dyDescent="0.35">
      <c r="A1991" s="31" t="s">
        <v>26</v>
      </c>
      <c r="B1991" s="31" t="s">
        <v>266</v>
      </c>
      <c r="C1991" s="22" t="s">
        <v>158</v>
      </c>
      <c r="D1991" s="35">
        <v>44317</v>
      </c>
      <c r="E1991" s="32">
        <v>93088.35</v>
      </c>
    </row>
    <row r="1992" spans="1:5" ht="18" customHeight="1" x14ac:dyDescent="0.35">
      <c r="A1992" s="31" t="s">
        <v>26</v>
      </c>
      <c r="B1992" s="31" t="s">
        <v>266</v>
      </c>
      <c r="C1992" s="22" t="s">
        <v>158</v>
      </c>
      <c r="D1992" s="35">
        <v>44378</v>
      </c>
      <c r="E1992" s="32">
        <v>62017.33</v>
      </c>
    </row>
    <row r="1993" spans="1:5" ht="18" customHeight="1" x14ac:dyDescent="0.35">
      <c r="A1993" s="31" t="s">
        <v>26</v>
      </c>
      <c r="B1993" s="31" t="s">
        <v>266</v>
      </c>
      <c r="C1993" s="22" t="s">
        <v>158</v>
      </c>
      <c r="D1993" s="35">
        <v>44409</v>
      </c>
      <c r="E1993" s="32">
        <v>58084.47</v>
      </c>
    </row>
    <row r="1994" spans="1:5" ht="18" customHeight="1" x14ac:dyDescent="0.35">
      <c r="A1994" s="31" t="s">
        <v>26</v>
      </c>
      <c r="B1994" s="31" t="s">
        <v>266</v>
      </c>
      <c r="C1994" s="22" t="s">
        <v>158</v>
      </c>
      <c r="D1994" s="35">
        <v>44440</v>
      </c>
      <c r="E1994" s="32">
        <v>60417.69</v>
      </c>
    </row>
    <row r="1995" spans="1:5" ht="18" customHeight="1" x14ac:dyDescent="0.35">
      <c r="A1995" s="31" t="s">
        <v>26</v>
      </c>
      <c r="B1995" s="31" t="s">
        <v>266</v>
      </c>
      <c r="C1995" s="22" t="s">
        <v>158</v>
      </c>
      <c r="D1995" s="35">
        <v>44470</v>
      </c>
      <c r="E1995" s="32">
        <v>74417.47</v>
      </c>
    </row>
    <row r="1996" spans="1:5" ht="18" customHeight="1" x14ac:dyDescent="0.35">
      <c r="A1996" s="31" t="s">
        <v>26</v>
      </c>
      <c r="B1996" s="31" t="s">
        <v>266</v>
      </c>
      <c r="C1996" s="22" t="s">
        <v>158</v>
      </c>
      <c r="D1996" s="35">
        <v>44501</v>
      </c>
      <c r="E1996" s="32">
        <v>77952.17</v>
      </c>
    </row>
    <row r="1997" spans="1:5" ht="18" customHeight="1" x14ac:dyDescent="0.35">
      <c r="A1997" s="31" t="s">
        <v>26</v>
      </c>
      <c r="B1997" s="31" t="s">
        <v>266</v>
      </c>
      <c r="C1997" s="22" t="s">
        <v>158</v>
      </c>
      <c r="D1997" s="35">
        <v>44531</v>
      </c>
      <c r="E1997" s="32">
        <v>117854.84</v>
      </c>
    </row>
    <row r="1998" spans="1:5" ht="18" customHeight="1" x14ac:dyDescent="0.35">
      <c r="A1998" s="31" t="s">
        <v>26</v>
      </c>
      <c r="B1998" s="31" t="s">
        <v>266</v>
      </c>
      <c r="C1998" s="22" t="s">
        <v>158</v>
      </c>
      <c r="D1998" s="35">
        <v>44562</v>
      </c>
      <c r="E1998" s="32">
        <v>158838.12</v>
      </c>
    </row>
    <row r="1999" spans="1:5" ht="18" customHeight="1" x14ac:dyDescent="0.35">
      <c r="A1999" s="31" t="s">
        <v>26</v>
      </c>
      <c r="B1999" s="31" t="s">
        <v>266</v>
      </c>
      <c r="C1999" s="22" t="s">
        <v>158</v>
      </c>
      <c r="D1999" s="35">
        <v>44593</v>
      </c>
      <c r="E1999" s="32">
        <v>5511214.3099999996</v>
      </c>
    </row>
    <row r="2000" spans="1:5" ht="18" customHeight="1" x14ac:dyDescent="0.35">
      <c r="A2000" s="31" t="s">
        <v>26</v>
      </c>
      <c r="B2000" s="31" t="s">
        <v>266</v>
      </c>
      <c r="C2000" s="22" t="s">
        <v>158</v>
      </c>
      <c r="D2000" s="35">
        <v>44621</v>
      </c>
      <c r="E2000" s="32">
        <v>1278858.1599999999</v>
      </c>
    </row>
    <row r="2001" spans="1:5" ht="18" customHeight="1" x14ac:dyDescent="0.35">
      <c r="A2001" s="31" t="s">
        <v>26</v>
      </c>
      <c r="B2001" s="31" t="s">
        <v>266</v>
      </c>
      <c r="C2001" s="22" t="s">
        <v>158</v>
      </c>
      <c r="D2001" s="35">
        <v>44652</v>
      </c>
      <c r="E2001" s="32">
        <v>2100285.36</v>
      </c>
    </row>
    <row r="2002" spans="1:5" ht="18" customHeight="1" x14ac:dyDescent="0.35">
      <c r="A2002" s="31" t="s">
        <v>26</v>
      </c>
      <c r="B2002" s="31" t="s">
        <v>266</v>
      </c>
      <c r="C2002" s="22" t="s">
        <v>158</v>
      </c>
      <c r="D2002" s="35">
        <v>44682</v>
      </c>
      <c r="E2002" s="32">
        <v>2285265.1</v>
      </c>
    </row>
    <row r="2003" spans="1:5" ht="18" customHeight="1" x14ac:dyDescent="0.35">
      <c r="A2003" s="31" t="s">
        <v>26</v>
      </c>
      <c r="B2003" s="31" t="s">
        <v>266</v>
      </c>
      <c r="C2003" s="22" t="s">
        <v>158</v>
      </c>
      <c r="D2003" s="35">
        <v>44713</v>
      </c>
      <c r="E2003" s="32">
        <v>1189648.76</v>
      </c>
    </row>
    <row r="2004" spans="1:5" ht="18" customHeight="1" x14ac:dyDescent="0.35">
      <c r="A2004" s="31" t="s">
        <v>26</v>
      </c>
      <c r="B2004" s="31" t="s">
        <v>266</v>
      </c>
      <c r="C2004" s="22" t="s">
        <v>158</v>
      </c>
      <c r="D2004" s="35">
        <v>44927</v>
      </c>
      <c r="E2004" s="32">
        <v>132469.82</v>
      </c>
    </row>
    <row r="2005" spans="1:5" ht="18" customHeight="1" x14ac:dyDescent="0.35">
      <c r="A2005" s="31" t="s">
        <v>27</v>
      </c>
      <c r="B2005" s="31" t="s">
        <v>81</v>
      </c>
      <c r="C2005" s="22" t="s">
        <v>158</v>
      </c>
      <c r="D2005" s="35">
        <v>42614</v>
      </c>
      <c r="E2005" s="32">
        <v>30498.02</v>
      </c>
    </row>
    <row r="2006" spans="1:5" ht="18" customHeight="1" x14ac:dyDescent="0.35">
      <c r="A2006" s="31" t="s">
        <v>27</v>
      </c>
      <c r="B2006" s="31" t="s">
        <v>81</v>
      </c>
      <c r="C2006" s="22" t="s">
        <v>158</v>
      </c>
      <c r="D2006" s="35">
        <v>42644</v>
      </c>
      <c r="E2006" s="32">
        <v>230.8</v>
      </c>
    </row>
    <row r="2007" spans="1:5" ht="18" customHeight="1" x14ac:dyDescent="0.35">
      <c r="A2007" s="31" t="s">
        <v>27</v>
      </c>
      <c r="B2007" s="31" t="s">
        <v>81</v>
      </c>
      <c r="C2007" s="22" t="s">
        <v>158</v>
      </c>
      <c r="D2007" s="35">
        <v>42705</v>
      </c>
      <c r="E2007" s="32">
        <v>144389.06</v>
      </c>
    </row>
    <row r="2008" spans="1:5" ht="18" customHeight="1" x14ac:dyDescent="0.35">
      <c r="A2008" s="31" t="s">
        <v>27</v>
      </c>
      <c r="B2008" s="31" t="s">
        <v>81</v>
      </c>
      <c r="C2008" s="22" t="s">
        <v>158</v>
      </c>
      <c r="D2008" s="35">
        <v>42736</v>
      </c>
      <c r="E2008" s="32">
        <v>32548.63</v>
      </c>
    </row>
    <row r="2009" spans="1:5" ht="18" customHeight="1" x14ac:dyDescent="0.35">
      <c r="A2009" s="31" t="s">
        <v>27</v>
      </c>
      <c r="B2009" s="31" t="s">
        <v>81</v>
      </c>
      <c r="C2009" s="22" t="s">
        <v>158</v>
      </c>
      <c r="D2009" s="35">
        <v>42767</v>
      </c>
      <c r="E2009" s="32">
        <v>41278.54</v>
      </c>
    </row>
    <row r="2010" spans="1:5" ht="18" customHeight="1" x14ac:dyDescent="0.35">
      <c r="A2010" s="31" t="s">
        <v>27</v>
      </c>
      <c r="B2010" s="31" t="s">
        <v>81</v>
      </c>
      <c r="C2010" s="22" t="s">
        <v>158</v>
      </c>
      <c r="D2010" s="35">
        <v>42795</v>
      </c>
      <c r="E2010" s="32">
        <v>169618.68</v>
      </c>
    </row>
    <row r="2011" spans="1:5" ht="18" customHeight="1" x14ac:dyDescent="0.35">
      <c r="A2011" s="31" t="s">
        <v>27</v>
      </c>
      <c r="B2011" s="31" t="s">
        <v>81</v>
      </c>
      <c r="C2011" s="22" t="s">
        <v>158</v>
      </c>
      <c r="D2011" s="35">
        <v>42826</v>
      </c>
      <c r="E2011" s="32">
        <v>151091.91</v>
      </c>
    </row>
    <row r="2012" spans="1:5" ht="18" customHeight="1" x14ac:dyDescent="0.35">
      <c r="A2012" s="31" t="s">
        <v>27</v>
      </c>
      <c r="B2012" s="31" t="s">
        <v>81</v>
      </c>
      <c r="C2012" s="22" t="s">
        <v>158</v>
      </c>
      <c r="D2012" s="35">
        <v>42856</v>
      </c>
      <c r="E2012" s="32">
        <v>125251.83</v>
      </c>
    </row>
    <row r="2013" spans="1:5" ht="18" customHeight="1" x14ac:dyDescent="0.35">
      <c r="A2013" s="31" t="s">
        <v>27</v>
      </c>
      <c r="B2013" s="31" t="s">
        <v>81</v>
      </c>
      <c r="C2013" s="22" t="s">
        <v>158</v>
      </c>
      <c r="D2013" s="35">
        <v>42887</v>
      </c>
      <c r="E2013" s="32">
        <v>151770.54</v>
      </c>
    </row>
    <row r="2014" spans="1:5" ht="18" customHeight="1" x14ac:dyDescent="0.35">
      <c r="A2014" s="31" t="s">
        <v>27</v>
      </c>
      <c r="B2014" s="31" t="s">
        <v>81</v>
      </c>
      <c r="C2014" s="22" t="s">
        <v>158</v>
      </c>
      <c r="D2014" s="35">
        <v>42917</v>
      </c>
      <c r="E2014" s="32">
        <v>13038.56</v>
      </c>
    </row>
    <row r="2015" spans="1:5" ht="18" customHeight="1" x14ac:dyDescent="0.35">
      <c r="A2015" s="31" t="s">
        <v>27</v>
      </c>
      <c r="B2015" s="31" t="s">
        <v>81</v>
      </c>
      <c r="C2015" s="22" t="s">
        <v>158</v>
      </c>
      <c r="D2015" s="35">
        <v>42948</v>
      </c>
      <c r="E2015" s="32">
        <v>11069.82</v>
      </c>
    </row>
    <row r="2016" spans="1:5" ht="18" customHeight="1" x14ac:dyDescent="0.35">
      <c r="A2016" s="31" t="s">
        <v>27</v>
      </c>
      <c r="B2016" s="31" t="s">
        <v>81</v>
      </c>
      <c r="C2016" s="22" t="s">
        <v>158</v>
      </c>
      <c r="D2016" s="35">
        <v>42979</v>
      </c>
      <c r="E2016" s="32">
        <v>10141.02</v>
      </c>
    </row>
    <row r="2017" spans="1:5" ht="18" customHeight="1" x14ac:dyDescent="0.35">
      <c r="A2017" s="31" t="s">
        <v>27</v>
      </c>
      <c r="B2017" s="31" t="s">
        <v>81</v>
      </c>
      <c r="C2017" s="22" t="s">
        <v>158</v>
      </c>
      <c r="D2017" s="35">
        <v>43009</v>
      </c>
      <c r="E2017" s="32">
        <v>68078.009999999995</v>
      </c>
    </row>
    <row r="2018" spans="1:5" ht="18" customHeight="1" x14ac:dyDescent="0.35">
      <c r="A2018" s="31" t="s">
        <v>27</v>
      </c>
      <c r="B2018" s="31" t="s">
        <v>81</v>
      </c>
      <c r="C2018" s="22" t="s">
        <v>158</v>
      </c>
      <c r="D2018" s="35">
        <v>43040</v>
      </c>
      <c r="E2018" s="32">
        <v>252189.99</v>
      </c>
    </row>
    <row r="2019" spans="1:5" ht="18" customHeight="1" x14ac:dyDescent="0.35">
      <c r="A2019" s="31" t="s">
        <v>27</v>
      </c>
      <c r="B2019" s="31" t="s">
        <v>81</v>
      </c>
      <c r="C2019" s="22" t="s">
        <v>158</v>
      </c>
      <c r="D2019" s="35">
        <v>43070</v>
      </c>
      <c r="E2019" s="32">
        <v>442475.87</v>
      </c>
    </row>
    <row r="2020" spans="1:5" ht="18" customHeight="1" x14ac:dyDescent="0.35">
      <c r="A2020" s="31" t="s">
        <v>27</v>
      </c>
      <c r="B2020" s="31" t="s">
        <v>81</v>
      </c>
      <c r="C2020" s="22" t="s">
        <v>158</v>
      </c>
      <c r="D2020" s="35">
        <v>43101</v>
      </c>
      <c r="E2020" s="32">
        <v>90929.32</v>
      </c>
    </row>
    <row r="2021" spans="1:5" ht="18" customHeight="1" x14ac:dyDescent="0.35">
      <c r="A2021" s="31" t="s">
        <v>27</v>
      </c>
      <c r="B2021" s="31" t="s">
        <v>81</v>
      </c>
      <c r="C2021" s="22" t="s">
        <v>158</v>
      </c>
      <c r="D2021" s="35">
        <v>43132</v>
      </c>
      <c r="E2021" s="32">
        <v>223225.66</v>
      </c>
    </row>
    <row r="2022" spans="1:5" ht="18" customHeight="1" x14ac:dyDescent="0.35">
      <c r="A2022" s="31" t="s">
        <v>27</v>
      </c>
      <c r="B2022" s="31" t="s">
        <v>81</v>
      </c>
      <c r="C2022" s="22" t="s">
        <v>158</v>
      </c>
      <c r="D2022" s="35">
        <v>43160</v>
      </c>
      <c r="E2022" s="32">
        <v>101813.48</v>
      </c>
    </row>
    <row r="2023" spans="1:5" ht="18" customHeight="1" x14ac:dyDescent="0.35">
      <c r="A2023" s="31" t="s">
        <v>27</v>
      </c>
      <c r="B2023" s="31" t="s">
        <v>81</v>
      </c>
      <c r="C2023" s="22" t="s">
        <v>158</v>
      </c>
      <c r="D2023" s="35">
        <v>43191</v>
      </c>
      <c r="E2023" s="32">
        <v>916211.86</v>
      </c>
    </row>
    <row r="2024" spans="1:5" ht="18" customHeight="1" x14ac:dyDescent="0.35">
      <c r="A2024" s="31" t="s">
        <v>27</v>
      </c>
      <c r="B2024" s="31" t="s">
        <v>81</v>
      </c>
      <c r="C2024" s="22" t="s">
        <v>158</v>
      </c>
      <c r="D2024" s="35">
        <v>43221</v>
      </c>
      <c r="E2024" s="32">
        <v>198120.61</v>
      </c>
    </row>
    <row r="2025" spans="1:5" ht="18" customHeight="1" x14ac:dyDescent="0.35">
      <c r="A2025" s="31" t="s">
        <v>27</v>
      </c>
      <c r="B2025" s="31" t="s">
        <v>81</v>
      </c>
      <c r="C2025" s="22" t="s">
        <v>158</v>
      </c>
      <c r="D2025" s="35">
        <v>43252</v>
      </c>
      <c r="E2025" s="32">
        <v>482022.65</v>
      </c>
    </row>
    <row r="2026" spans="1:5" ht="18" customHeight="1" x14ac:dyDescent="0.35">
      <c r="A2026" s="31" t="s">
        <v>27</v>
      </c>
      <c r="B2026" s="31" t="s">
        <v>81</v>
      </c>
      <c r="C2026" s="22" t="s">
        <v>158</v>
      </c>
      <c r="D2026" s="35">
        <v>43282</v>
      </c>
      <c r="E2026" s="32">
        <v>684894.75</v>
      </c>
    </row>
    <row r="2027" spans="1:5" ht="18" customHeight="1" x14ac:dyDescent="0.35">
      <c r="A2027" s="31" t="s">
        <v>27</v>
      </c>
      <c r="B2027" s="31" t="s">
        <v>81</v>
      </c>
      <c r="C2027" s="22" t="s">
        <v>158</v>
      </c>
      <c r="D2027" s="35">
        <v>43313</v>
      </c>
      <c r="E2027" s="32">
        <v>699777.87</v>
      </c>
    </row>
    <row r="2028" spans="1:5" ht="18" customHeight="1" x14ac:dyDescent="0.35">
      <c r="A2028" s="31" t="s">
        <v>27</v>
      </c>
      <c r="B2028" s="31" t="s">
        <v>81</v>
      </c>
      <c r="C2028" s="22" t="s">
        <v>158</v>
      </c>
      <c r="D2028" s="35">
        <v>43344</v>
      </c>
      <c r="E2028" s="32">
        <v>374473</v>
      </c>
    </row>
    <row r="2029" spans="1:5" ht="18" customHeight="1" x14ac:dyDescent="0.35">
      <c r="A2029" s="31" t="s">
        <v>27</v>
      </c>
      <c r="B2029" s="31" t="s">
        <v>81</v>
      </c>
      <c r="C2029" s="22" t="s">
        <v>158</v>
      </c>
      <c r="D2029" s="35">
        <v>43374</v>
      </c>
      <c r="E2029" s="32">
        <v>373509.39</v>
      </c>
    </row>
    <row r="2030" spans="1:5" ht="18" customHeight="1" x14ac:dyDescent="0.35">
      <c r="A2030" s="31" t="s">
        <v>27</v>
      </c>
      <c r="B2030" s="31" t="s">
        <v>81</v>
      </c>
      <c r="C2030" s="22" t="s">
        <v>158</v>
      </c>
      <c r="D2030" s="35">
        <v>43405</v>
      </c>
      <c r="E2030" s="32">
        <v>579587.6</v>
      </c>
    </row>
    <row r="2031" spans="1:5" ht="18" customHeight="1" x14ac:dyDescent="0.35">
      <c r="A2031" s="31" t="s">
        <v>27</v>
      </c>
      <c r="B2031" s="31" t="s">
        <v>81</v>
      </c>
      <c r="C2031" s="22" t="s">
        <v>158</v>
      </c>
      <c r="D2031" s="35">
        <v>43435</v>
      </c>
      <c r="E2031" s="32">
        <v>318534.73</v>
      </c>
    </row>
    <row r="2032" spans="1:5" ht="18" customHeight="1" x14ac:dyDescent="0.35">
      <c r="A2032" s="31" t="s">
        <v>27</v>
      </c>
      <c r="B2032" s="31" t="s">
        <v>81</v>
      </c>
      <c r="C2032" s="22" t="s">
        <v>158</v>
      </c>
      <c r="D2032" s="35">
        <v>43466</v>
      </c>
      <c r="E2032" s="32">
        <v>365924.07</v>
      </c>
    </row>
    <row r="2033" spans="1:5" ht="18" customHeight="1" x14ac:dyDescent="0.35">
      <c r="A2033" s="31" t="s">
        <v>27</v>
      </c>
      <c r="B2033" s="31" t="s">
        <v>81</v>
      </c>
      <c r="C2033" s="22" t="s">
        <v>158</v>
      </c>
      <c r="D2033" s="35">
        <v>43497</v>
      </c>
      <c r="E2033" s="32">
        <v>355017.6</v>
      </c>
    </row>
    <row r="2034" spans="1:5" ht="18" customHeight="1" x14ac:dyDescent="0.35">
      <c r="A2034" s="31" t="s">
        <v>27</v>
      </c>
      <c r="B2034" s="31" t="s">
        <v>81</v>
      </c>
      <c r="C2034" s="22" t="s">
        <v>158</v>
      </c>
      <c r="D2034" s="35">
        <v>43525</v>
      </c>
      <c r="E2034" s="32">
        <v>724039.58</v>
      </c>
    </row>
    <row r="2035" spans="1:5" ht="18" customHeight="1" x14ac:dyDescent="0.35">
      <c r="A2035" s="31" t="s">
        <v>27</v>
      </c>
      <c r="B2035" s="31" t="s">
        <v>81</v>
      </c>
      <c r="C2035" s="22" t="s">
        <v>158</v>
      </c>
      <c r="D2035" s="35">
        <v>43556</v>
      </c>
      <c r="E2035" s="32">
        <v>483108.95</v>
      </c>
    </row>
    <row r="2036" spans="1:5" ht="18" customHeight="1" x14ac:dyDescent="0.35">
      <c r="A2036" s="31" t="s">
        <v>27</v>
      </c>
      <c r="B2036" s="31" t="s">
        <v>81</v>
      </c>
      <c r="C2036" s="22" t="s">
        <v>158</v>
      </c>
      <c r="D2036" s="35">
        <v>43586</v>
      </c>
      <c r="E2036" s="32">
        <v>301698.59999999998</v>
      </c>
    </row>
    <row r="2037" spans="1:5" ht="18" customHeight="1" x14ac:dyDescent="0.35">
      <c r="A2037" s="31" t="s">
        <v>27</v>
      </c>
      <c r="B2037" s="31" t="s">
        <v>81</v>
      </c>
      <c r="C2037" s="22" t="s">
        <v>158</v>
      </c>
      <c r="D2037" s="35">
        <v>43617</v>
      </c>
      <c r="E2037" s="32">
        <v>220745.93</v>
      </c>
    </row>
    <row r="2038" spans="1:5" ht="18" customHeight="1" x14ac:dyDescent="0.35">
      <c r="A2038" s="31" t="s">
        <v>27</v>
      </c>
      <c r="B2038" s="31" t="s">
        <v>81</v>
      </c>
      <c r="C2038" s="22" t="s">
        <v>158</v>
      </c>
      <c r="D2038" s="35">
        <v>43647</v>
      </c>
      <c r="E2038" s="32">
        <v>265473.59999999998</v>
      </c>
    </row>
    <row r="2039" spans="1:5" ht="18" customHeight="1" x14ac:dyDescent="0.35">
      <c r="A2039" s="31" t="s">
        <v>27</v>
      </c>
      <c r="B2039" s="31" t="s">
        <v>81</v>
      </c>
      <c r="C2039" s="22" t="s">
        <v>158</v>
      </c>
      <c r="D2039" s="35">
        <v>43678</v>
      </c>
      <c r="E2039" s="32">
        <v>171243.71</v>
      </c>
    </row>
    <row r="2040" spans="1:5" ht="18" customHeight="1" x14ac:dyDescent="0.35">
      <c r="A2040" s="31" t="s">
        <v>27</v>
      </c>
      <c r="B2040" s="31" t="s">
        <v>81</v>
      </c>
      <c r="C2040" s="22" t="s">
        <v>158</v>
      </c>
      <c r="D2040" s="35">
        <v>43709</v>
      </c>
      <c r="E2040" s="32">
        <v>40749.339999999997</v>
      </c>
    </row>
    <row r="2041" spans="1:5" ht="18" customHeight="1" x14ac:dyDescent="0.35">
      <c r="A2041" s="31" t="s">
        <v>27</v>
      </c>
      <c r="B2041" s="31" t="s">
        <v>81</v>
      </c>
      <c r="C2041" s="22" t="s">
        <v>158</v>
      </c>
      <c r="D2041" s="35">
        <v>43739</v>
      </c>
      <c r="E2041" s="32">
        <v>156896.12</v>
      </c>
    </row>
    <row r="2042" spans="1:5" ht="18" customHeight="1" x14ac:dyDescent="0.35">
      <c r="A2042" s="31" t="s">
        <v>27</v>
      </c>
      <c r="B2042" s="31" t="s">
        <v>81</v>
      </c>
      <c r="C2042" s="22" t="s">
        <v>158</v>
      </c>
      <c r="D2042" s="35">
        <v>43770</v>
      </c>
      <c r="E2042" s="32">
        <v>148558.18</v>
      </c>
    </row>
    <row r="2043" spans="1:5" ht="18" customHeight="1" x14ac:dyDescent="0.35">
      <c r="A2043" s="31" t="s">
        <v>27</v>
      </c>
      <c r="B2043" s="31" t="s">
        <v>81</v>
      </c>
      <c r="C2043" s="22" t="s">
        <v>158</v>
      </c>
      <c r="D2043" s="35">
        <v>43800</v>
      </c>
      <c r="E2043" s="32">
        <v>90400.68</v>
      </c>
    </row>
    <row r="2044" spans="1:5" ht="18" customHeight="1" x14ac:dyDescent="0.35">
      <c r="A2044" s="31" t="s">
        <v>27</v>
      </c>
      <c r="B2044" s="31" t="s">
        <v>81</v>
      </c>
      <c r="C2044" s="22" t="s">
        <v>158</v>
      </c>
      <c r="D2044" s="35">
        <v>43831</v>
      </c>
      <c r="E2044" s="32">
        <v>125860.68</v>
      </c>
    </row>
    <row r="2045" spans="1:5" ht="18" customHeight="1" x14ac:dyDescent="0.35">
      <c r="A2045" s="31" t="s">
        <v>27</v>
      </c>
      <c r="B2045" s="31" t="s">
        <v>81</v>
      </c>
      <c r="C2045" s="22" t="s">
        <v>158</v>
      </c>
      <c r="D2045" s="35">
        <v>43862</v>
      </c>
      <c r="E2045" s="32">
        <v>138438.26999999999</v>
      </c>
    </row>
    <row r="2046" spans="1:5" ht="18" customHeight="1" x14ac:dyDescent="0.35">
      <c r="A2046" s="31" t="s">
        <v>27</v>
      </c>
      <c r="B2046" s="31" t="s">
        <v>81</v>
      </c>
      <c r="C2046" s="22" t="s">
        <v>158</v>
      </c>
      <c r="D2046" s="35">
        <v>43891</v>
      </c>
      <c r="E2046" s="32">
        <v>93574.9</v>
      </c>
    </row>
    <row r="2047" spans="1:5" ht="18" customHeight="1" x14ac:dyDescent="0.35">
      <c r="A2047" s="31" t="s">
        <v>27</v>
      </c>
      <c r="B2047" s="31" t="s">
        <v>81</v>
      </c>
      <c r="C2047" s="22" t="s">
        <v>158</v>
      </c>
      <c r="D2047" s="35">
        <v>43922</v>
      </c>
      <c r="E2047" s="32">
        <v>175820.28</v>
      </c>
    </row>
    <row r="2048" spans="1:5" ht="18" customHeight="1" x14ac:dyDescent="0.35">
      <c r="A2048" s="31" t="s">
        <v>27</v>
      </c>
      <c r="B2048" s="31" t="s">
        <v>81</v>
      </c>
      <c r="C2048" s="22" t="s">
        <v>158</v>
      </c>
      <c r="D2048" s="35">
        <v>43952</v>
      </c>
      <c r="E2048" s="32">
        <v>38258.86</v>
      </c>
    </row>
    <row r="2049" spans="1:5" ht="18" customHeight="1" x14ac:dyDescent="0.35">
      <c r="A2049" s="31" t="s">
        <v>27</v>
      </c>
      <c r="B2049" s="31" t="s">
        <v>81</v>
      </c>
      <c r="C2049" s="22" t="s">
        <v>158</v>
      </c>
      <c r="D2049" s="35">
        <v>43983</v>
      </c>
      <c r="E2049" s="32">
        <v>94798.399999999994</v>
      </c>
    </row>
    <row r="2050" spans="1:5" ht="18" customHeight="1" x14ac:dyDescent="0.35">
      <c r="A2050" s="31" t="s">
        <v>27</v>
      </c>
      <c r="B2050" s="31" t="s">
        <v>81</v>
      </c>
      <c r="C2050" s="22" t="s">
        <v>158</v>
      </c>
      <c r="D2050" s="35">
        <v>44013</v>
      </c>
      <c r="E2050" s="32">
        <v>9816.4500000000007</v>
      </c>
    </row>
    <row r="2051" spans="1:5" ht="18" customHeight="1" x14ac:dyDescent="0.35">
      <c r="A2051" s="31" t="s">
        <v>27</v>
      </c>
      <c r="B2051" s="31" t="s">
        <v>81</v>
      </c>
      <c r="C2051" s="22" t="s">
        <v>158</v>
      </c>
      <c r="D2051" s="35">
        <v>44075</v>
      </c>
      <c r="E2051" s="32">
        <v>28750.83</v>
      </c>
    </row>
    <row r="2052" spans="1:5" ht="18" customHeight="1" x14ac:dyDescent="0.35">
      <c r="A2052" s="31" t="s">
        <v>27</v>
      </c>
      <c r="B2052" s="31" t="s">
        <v>81</v>
      </c>
      <c r="C2052" s="22" t="s">
        <v>158</v>
      </c>
      <c r="D2052" s="35">
        <v>44105</v>
      </c>
      <c r="E2052" s="32">
        <v>11510.29</v>
      </c>
    </row>
    <row r="2053" spans="1:5" ht="18" customHeight="1" x14ac:dyDescent="0.35">
      <c r="A2053" s="31" t="s">
        <v>27</v>
      </c>
      <c r="B2053" s="31" t="s">
        <v>81</v>
      </c>
      <c r="C2053" s="22" t="s">
        <v>158</v>
      </c>
      <c r="D2053" s="35">
        <v>44136</v>
      </c>
      <c r="E2053" s="32">
        <v>97938.68</v>
      </c>
    </row>
    <row r="2054" spans="1:5" ht="18" customHeight="1" x14ac:dyDescent="0.35">
      <c r="A2054" s="31" t="s">
        <v>27</v>
      </c>
      <c r="B2054" s="31" t="s">
        <v>81</v>
      </c>
      <c r="C2054" s="22" t="s">
        <v>158</v>
      </c>
      <c r="D2054" s="35">
        <v>44166</v>
      </c>
      <c r="E2054" s="32">
        <v>25003.55</v>
      </c>
    </row>
    <row r="2055" spans="1:5" ht="18" customHeight="1" x14ac:dyDescent="0.35">
      <c r="A2055" s="31" t="s">
        <v>27</v>
      </c>
      <c r="B2055" s="31" t="s">
        <v>81</v>
      </c>
      <c r="C2055" s="22" t="s">
        <v>158</v>
      </c>
      <c r="D2055" s="35">
        <v>44197</v>
      </c>
      <c r="E2055" s="32">
        <v>24709.34</v>
      </c>
    </row>
    <row r="2056" spans="1:5" ht="18" customHeight="1" x14ac:dyDescent="0.35">
      <c r="A2056" s="31" t="s">
        <v>27</v>
      </c>
      <c r="B2056" s="31" t="s">
        <v>81</v>
      </c>
      <c r="C2056" s="22" t="s">
        <v>158</v>
      </c>
      <c r="D2056" s="35">
        <v>44228</v>
      </c>
      <c r="E2056" s="32">
        <v>22238.59</v>
      </c>
    </row>
    <row r="2057" spans="1:5" ht="18" customHeight="1" x14ac:dyDescent="0.35">
      <c r="A2057" s="31" t="s">
        <v>27</v>
      </c>
      <c r="B2057" s="31" t="s">
        <v>81</v>
      </c>
      <c r="C2057" s="22" t="s">
        <v>158</v>
      </c>
      <c r="D2057" s="35">
        <v>44256</v>
      </c>
      <c r="E2057" s="32">
        <v>22082.6</v>
      </c>
    </row>
    <row r="2058" spans="1:5" ht="18" customHeight="1" x14ac:dyDescent="0.35">
      <c r="A2058" s="31" t="s">
        <v>27</v>
      </c>
      <c r="B2058" s="31" t="s">
        <v>81</v>
      </c>
      <c r="C2058" s="22" t="s">
        <v>158</v>
      </c>
      <c r="D2058" s="35">
        <v>44287</v>
      </c>
      <c r="E2058" s="32">
        <v>56479.81</v>
      </c>
    </row>
    <row r="2059" spans="1:5" ht="18" customHeight="1" x14ac:dyDescent="0.35">
      <c r="A2059" s="31" t="s">
        <v>27</v>
      </c>
      <c r="B2059" s="31" t="s">
        <v>81</v>
      </c>
      <c r="C2059" s="22" t="s">
        <v>158</v>
      </c>
      <c r="D2059" s="35">
        <v>44317</v>
      </c>
      <c r="E2059" s="32">
        <v>6696.01</v>
      </c>
    </row>
    <row r="2060" spans="1:5" ht="18" customHeight="1" x14ac:dyDescent="0.35">
      <c r="A2060" s="31" t="s">
        <v>27</v>
      </c>
      <c r="B2060" s="31" t="s">
        <v>81</v>
      </c>
      <c r="C2060" s="22" t="s">
        <v>158</v>
      </c>
      <c r="D2060" s="35">
        <v>44348</v>
      </c>
      <c r="E2060" s="32">
        <v>9724.64</v>
      </c>
    </row>
    <row r="2061" spans="1:5" ht="18" customHeight="1" x14ac:dyDescent="0.35">
      <c r="A2061" s="31" t="s">
        <v>27</v>
      </c>
      <c r="B2061" s="31" t="s">
        <v>81</v>
      </c>
      <c r="C2061" s="22" t="s">
        <v>158</v>
      </c>
      <c r="D2061" s="35">
        <v>44378</v>
      </c>
      <c r="E2061" s="32">
        <v>37234.86</v>
      </c>
    </row>
    <row r="2062" spans="1:5" ht="18" customHeight="1" x14ac:dyDescent="0.35">
      <c r="A2062" s="31" t="s">
        <v>27</v>
      </c>
      <c r="B2062" s="31" t="s">
        <v>81</v>
      </c>
      <c r="C2062" s="22" t="s">
        <v>158</v>
      </c>
      <c r="D2062" s="35">
        <v>44409</v>
      </c>
      <c r="E2062" s="32">
        <v>27012.12</v>
      </c>
    </row>
    <row r="2063" spans="1:5" ht="18" customHeight="1" x14ac:dyDescent="0.35">
      <c r="A2063" s="31" t="s">
        <v>27</v>
      </c>
      <c r="B2063" s="31" t="s">
        <v>81</v>
      </c>
      <c r="C2063" s="22" t="s">
        <v>158</v>
      </c>
      <c r="D2063" s="35">
        <v>44440</v>
      </c>
      <c r="E2063" s="32">
        <v>4235.47</v>
      </c>
    </row>
    <row r="2064" spans="1:5" ht="18" customHeight="1" x14ac:dyDescent="0.35">
      <c r="A2064" s="31" t="s">
        <v>27</v>
      </c>
      <c r="B2064" s="31" t="s">
        <v>81</v>
      </c>
      <c r="C2064" s="22" t="s">
        <v>159</v>
      </c>
      <c r="D2064" s="35">
        <v>42979</v>
      </c>
      <c r="E2064" s="32">
        <v>21106.9</v>
      </c>
    </row>
    <row r="2065" spans="1:5" ht="18" customHeight="1" x14ac:dyDescent="0.35">
      <c r="A2065" s="31" t="s">
        <v>28</v>
      </c>
      <c r="B2065" s="31" t="s">
        <v>76</v>
      </c>
      <c r="C2065" s="22" t="s">
        <v>158</v>
      </c>
      <c r="D2065" s="35">
        <v>42856</v>
      </c>
      <c r="E2065" s="32">
        <v>13379.03</v>
      </c>
    </row>
    <row r="2066" spans="1:5" ht="18" customHeight="1" x14ac:dyDescent="0.35">
      <c r="A2066" s="31" t="s">
        <v>28</v>
      </c>
      <c r="B2066" s="31" t="s">
        <v>76</v>
      </c>
      <c r="C2066" s="22" t="s">
        <v>158</v>
      </c>
      <c r="D2066" s="35">
        <v>42887</v>
      </c>
      <c r="E2066" s="32">
        <v>10208.14</v>
      </c>
    </row>
    <row r="2067" spans="1:5" ht="18" customHeight="1" x14ac:dyDescent="0.35">
      <c r="A2067" s="31" t="s">
        <v>28</v>
      </c>
      <c r="B2067" s="31" t="s">
        <v>76</v>
      </c>
      <c r="C2067" s="22" t="s">
        <v>158</v>
      </c>
      <c r="D2067" s="35">
        <v>42917</v>
      </c>
      <c r="E2067" s="32">
        <v>118683.52</v>
      </c>
    </row>
    <row r="2068" spans="1:5" ht="18" customHeight="1" x14ac:dyDescent="0.35">
      <c r="A2068" s="31" t="s">
        <v>28</v>
      </c>
      <c r="B2068" s="31" t="s">
        <v>76</v>
      </c>
      <c r="C2068" s="22" t="s">
        <v>158</v>
      </c>
      <c r="D2068" s="35">
        <v>42948</v>
      </c>
      <c r="E2068" s="32">
        <v>198386.57</v>
      </c>
    </row>
    <row r="2069" spans="1:5" ht="18" customHeight="1" x14ac:dyDescent="0.35">
      <c r="A2069" s="31" t="s">
        <v>28</v>
      </c>
      <c r="B2069" s="31" t="s">
        <v>76</v>
      </c>
      <c r="C2069" s="22" t="s">
        <v>158</v>
      </c>
      <c r="D2069" s="35">
        <v>42979</v>
      </c>
      <c r="E2069" s="32">
        <v>10632.83</v>
      </c>
    </row>
    <row r="2070" spans="1:5" ht="18" customHeight="1" x14ac:dyDescent="0.35">
      <c r="A2070" s="31" t="s">
        <v>28</v>
      </c>
      <c r="B2070" s="31" t="s">
        <v>76</v>
      </c>
      <c r="C2070" s="22" t="s">
        <v>158</v>
      </c>
      <c r="D2070" s="35">
        <v>43009</v>
      </c>
      <c r="E2070" s="32">
        <v>35002.699999999997</v>
      </c>
    </row>
    <row r="2071" spans="1:5" ht="18" customHeight="1" x14ac:dyDescent="0.35">
      <c r="A2071" s="31" t="s">
        <v>28</v>
      </c>
      <c r="B2071" s="31" t="s">
        <v>76</v>
      </c>
      <c r="C2071" s="22" t="s">
        <v>158</v>
      </c>
      <c r="D2071" s="35">
        <v>43040</v>
      </c>
      <c r="E2071" s="32">
        <v>10253.24</v>
      </c>
    </row>
    <row r="2072" spans="1:5" ht="18" customHeight="1" x14ac:dyDescent="0.35">
      <c r="A2072" s="31" t="s">
        <v>28</v>
      </c>
      <c r="B2072" s="31" t="s">
        <v>76</v>
      </c>
      <c r="C2072" s="22" t="s">
        <v>158</v>
      </c>
      <c r="D2072" s="35">
        <v>43070</v>
      </c>
      <c r="E2072" s="32">
        <v>79609.14</v>
      </c>
    </row>
    <row r="2073" spans="1:5" ht="18" customHeight="1" x14ac:dyDescent="0.35">
      <c r="A2073" s="31" t="s">
        <v>28</v>
      </c>
      <c r="B2073" s="31" t="s">
        <v>76</v>
      </c>
      <c r="C2073" s="22" t="s">
        <v>158</v>
      </c>
      <c r="D2073" s="35">
        <v>43101</v>
      </c>
      <c r="E2073" s="32">
        <v>29713.67</v>
      </c>
    </row>
    <row r="2074" spans="1:5" ht="18" customHeight="1" x14ac:dyDescent="0.35">
      <c r="A2074" s="31" t="s">
        <v>28</v>
      </c>
      <c r="B2074" s="31" t="s">
        <v>76</v>
      </c>
      <c r="C2074" s="22" t="s">
        <v>158</v>
      </c>
      <c r="D2074" s="35">
        <v>43132</v>
      </c>
      <c r="E2074" s="32">
        <v>93469.23</v>
      </c>
    </row>
    <row r="2075" spans="1:5" ht="18" customHeight="1" x14ac:dyDescent="0.35">
      <c r="A2075" s="31" t="s">
        <v>28</v>
      </c>
      <c r="B2075" s="31" t="s">
        <v>76</v>
      </c>
      <c r="C2075" s="22" t="s">
        <v>158</v>
      </c>
      <c r="D2075" s="35">
        <v>43160</v>
      </c>
      <c r="E2075" s="32">
        <v>262399.49</v>
      </c>
    </row>
    <row r="2076" spans="1:5" ht="18" customHeight="1" x14ac:dyDescent="0.35">
      <c r="A2076" s="31" t="s">
        <v>28</v>
      </c>
      <c r="B2076" s="31" t="s">
        <v>76</v>
      </c>
      <c r="C2076" s="22" t="s">
        <v>158</v>
      </c>
      <c r="D2076" s="35">
        <v>43191</v>
      </c>
      <c r="E2076" s="32">
        <v>41028.99</v>
      </c>
    </row>
    <row r="2077" spans="1:5" ht="18" customHeight="1" x14ac:dyDescent="0.35">
      <c r="A2077" s="31" t="s">
        <v>28</v>
      </c>
      <c r="B2077" s="31" t="s">
        <v>76</v>
      </c>
      <c r="C2077" s="22" t="s">
        <v>158</v>
      </c>
      <c r="D2077" s="35">
        <v>43374</v>
      </c>
      <c r="E2077" s="32">
        <v>72882.009999999995</v>
      </c>
    </row>
    <row r="2078" spans="1:5" ht="18" customHeight="1" x14ac:dyDescent="0.35">
      <c r="A2078" s="31" t="s">
        <v>28</v>
      </c>
      <c r="B2078" s="31" t="s">
        <v>76</v>
      </c>
      <c r="C2078" s="22" t="s">
        <v>158</v>
      </c>
      <c r="D2078" s="35">
        <v>43405</v>
      </c>
      <c r="E2078" s="32">
        <v>83806.179999999993</v>
      </c>
    </row>
    <row r="2079" spans="1:5" ht="18" customHeight="1" x14ac:dyDescent="0.35">
      <c r="A2079" s="31" t="s">
        <v>28</v>
      </c>
      <c r="B2079" s="31" t="s">
        <v>76</v>
      </c>
      <c r="C2079" s="22" t="s">
        <v>158</v>
      </c>
      <c r="D2079" s="35">
        <v>43435</v>
      </c>
      <c r="E2079" s="32">
        <v>32573.919999999998</v>
      </c>
    </row>
    <row r="2080" spans="1:5" ht="18" customHeight="1" x14ac:dyDescent="0.35">
      <c r="A2080" s="31" t="s">
        <v>28</v>
      </c>
      <c r="B2080" s="31" t="s">
        <v>76</v>
      </c>
      <c r="C2080" s="22" t="s">
        <v>158</v>
      </c>
      <c r="D2080" s="35">
        <v>43466</v>
      </c>
      <c r="E2080" s="32">
        <v>25850.76</v>
      </c>
    </row>
    <row r="2081" spans="1:5" ht="18" customHeight="1" x14ac:dyDescent="0.35">
      <c r="A2081" s="31" t="s">
        <v>28</v>
      </c>
      <c r="B2081" s="31" t="s">
        <v>76</v>
      </c>
      <c r="C2081" s="22" t="s">
        <v>158</v>
      </c>
      <c r="D2081" s="35">
        <v>43525</v>
      </c>
      <c r="E2081" s="32">
        <v>37331.620000000003</v>
      </c>
    </row>
    <row r="2082" spans="1:5" ht="18" customHeight="1" x14ac:dyDescent="0.35">
      <c r="A2082" s="31" t="s">
        <v>28</v>
      </c>
      <c r="B2082" s="31" t="s">
        <v>76</v>
      </c>
      <c r="C2082" s="22" t="s">
        <v>159</v>
      </c>
      <c r="D2082" s="35">
        <v>42522</v>
      </c>
      <c r="E2082" s="32">
        <v>32770</v>
      </c>
    </row>
    <row r="2083" spans="1:5" ht="18" customHeight="1" x14ac:dyDescent="0.35">
      <c r="A2083" s="31" t="s">
        <v>28</v>
      </c>
      <c r="B2083" s="31" t="s">
        <v>76</v>
      </c>
      <c r="C2083" s="22" t="s">
        <v>159</v>
      </c>
      <c r="D2083" s="35">
        <v>42552</v>
      </c>
      <c r="E2083" s="32">
        <v>2266.2399999999998</v>
      </c>
    </row>
    <row r="2084" spans="1:5" ht="18" customHeight="1" x14ac:dyDescent="0.35">
      <c r="A2084" s="31" t="s">
        <v>28</v>
      </c>
      <c r="B2084" s="31" t="s">
        <v>76</v>
      </c>
      <c r="C2084" s="22" t="s">
        <v>159</v>
      </c>
      <c r="D2084" s="35">
        <v>42583</v>
      </c>
      <c r="E2084" s="32">
        <v>108712.41</v>
      </c>
    </row>
    <row r="2085" spans="1:5" ht="18" customHeight="1" x14ac:dyDescent="0.35">
      <c r="A2085" s="31" t="s">
        <v>28</v>
      </c>
      <c r="B2085" s="31" t="s">
        <v>76</v>
      </c>
      <c r="C2085" s="22" t="s">
        <v>159</v>
      </c>
      <c r="D2085" s="35">
        <v>42614</v>
      </c>
      <c r="E2085" s="32">
        <v>40604</v>
      </c>
    </row>
    <row r="2086" spans="1:5" ht="18" customHeight="1" x14ac:dyDescent="0.35">
      <c r="A2086" s="31" t="s">
        <v>28</v>
      </c>
      <c r="B2086" s="31" t="s">
        <v>76</v>
      </c>
      <c r="C2086" s="22" t="s">
        <v>159</v>
      </c>
      <c r="D2086" s="35">
        <v>42644</v>
      </c>
      <c r="E2086" s="32">
        <v>2091.7399999999998</v>
      </c>
    </row>
    <row r="2087" spans="1:5" ht="18" customHeight="1" x14ac:dyDescent="0.35">
      <c r="A2087" s="31" t="s">
        <v>28</v>
      </c>
      <c r="B2087" s="31" t="s">
        <v>76</v>
      </c>
      <c r="C2087" s="22" t="s">
        <v>159</v>
      </c>
      <c r="D2087" s="35">
        <v>42736</v>
      </c>
      <c r="E2087" s="32">
        <v>2169.69</v>
      </c>
    </row>
    <row r="2088" spans="1:5" ht="18" customHeight="1" x14ac:dyDescent="0.35">
      <c r="A2088" s="31" t="s">
        <v>28</v>
      </c>
      <c r="B2088" s="31" t="s">
        <v>76</v>
      </c>
      <c r="C2088" s="22" t="s">
        <v>159</v>
      </c>
      <c r="D2088" s="35">
        <v>42767</v>
      </c>
      <c r="E2088" s="32">
        <v>2169.69</v>
      </c>
    </row>
    <row r="2089" spans="1:5" ht="18" customHeight="1" x14ac:dyDescent="0.35">
      <c r="A2089" s="31" t="s">
        <v>28</v>
      </c>
      <c r="B2089" s="31" t="s">
        <v>76</v>
      </c>
      <c r="C2089" s="22" t="s">
        <v>159</v>
      </c>
      <c r="D2089" s="35">
        <v>42795</v>
      </c>
      <c r="E2089" s="32">
        <v>2169.69</v>
      </c>
    </row>
    <row r="2090" spans="1:5" ht="18" customHeight="1" x14ac:dyDescent="0.35">
      <c r="A2090" s="31" t="s">
        <v>28</v>
      </c>
      <c r="B2090" s="31" t="s">
        <v>76</v>
      </c>
      <c r="C2090" s="22" t="s">
        <v>159</v>
      </c>
      <c r="D2090" s="35">
        <v>42887</v>
      </c>
      <c r="E2090" s="32">
        <v>29091.57</v>
      </c>
    </row>
    <row r="2091" spans="1:5" ht="18" customHeight="1" x14ac:dyDescent="0.35">
      <c r="A2091" s="31" t="s">
        <v>28</v>
      </c>
      <c r="B2091" s="31" t="s">
        <v>76</v>
      </c>
      <c r="C2091" s="22" t="s">
        <v>159</v>
      </c>
      <c r="D2091" s="35">
        <v>44348</v>
      </c>
      <c r="E2091" s="32">
        <v>8807.49</v>
      </c>
    </row>
    <row r="2092" spans="1:5" ht="18" customHeight="1" x14ac:dyDescent="0.35">
      <c r="A2092" s="31" t="s">
        <v>28</v>
      </c>
      <c r="B2092" s="31" t="s">
        <v>76</v>
      </c>
      <c r="C2092" s="22" t="s">
        <v>159</v>
      </c>
      <c r="D2092" s="35">
        <v>44409</v>
      </c>
      <c r="E2092" s="32">
        <v>46984.14</v>
      </c>
    </row>
    <row r="2093" spans="1:5" ht="18" customHeight="1" x14ac:dyDescent="0.35">
      <c r="A2093" s="31" t="s">
        <v>28</v>
      </c>
      <c r="B2093" s="31" t="s">
        <v>76</v>
      </c>
      <c r="C2093" s="22" t="s">
        <v>160</v>
      </c>
      <c r="D2093" s="35">
        <v>42491</v>
      </c>
      <c r="E2093" s="32">
        <v>47027.5</v>
      </c>
    </row>
    <row r="2094" spans="1:5" ht="18" customHeight="1" x14ac:dyDescent="0.35">
      <c r="A2094" s="31" t="s">
        <v>28</v>
      </c>
      <c r="B2094" s="31" t="s">
        <v>76</v>
      </c>
      <c r="C2094" s="22" t="s">
        <v>160</v>
      </c>
      <c r="D2094" s="35">
        <v>42522</v>
      </c>
      <c r="E2094" s="32">
        <v>9383.59</v>
      </c>
    </row>
    <row r="2095" spans="1:5" ht="18" customHeight="1" x14ac:dyDescent="0.35">
      <c r="A2095" s="31" t="s">
        <v>28</v>
      </c>
      <c r="B2095" s="31" t="s">
        <v>76</v>
      </c>
      <c r="C2095" s="22" t="s">
        <v>160</v>
      </c>
      <c r="D2095" s="35">
        <v>42552</v>
      </c>
      <c r="E2095" s="32">
        <v>7122.96</v>
      </c>
    </row>
    <row r="2096" spans="1:5" ht="18" customHeight="1" x14ac:dyDescent="0.35">
      <c r="A2096" s="31" t="s">
        <v>28</v>
      </c>
      <c r="B2096" s="31" t="s">
        <v>76</v>
      </c>
      <c r="C2096" s="22" t="s">
        <v>160</v>
      </c>
      <c r="D2096" s="35">
        <v>42583</v>
      </c>
      <c r="E2096" s="32">
        <v>125602.46</v>
      </c>
    </row>
    <row r="2097" spans="1:5" ht="18" customHeight="1" x14ac:dyDescent="0.35">
      <c r="A2097" s="31" t="s">
        <v>28</v>
      </c>
      <c r="B2097" s="31" t="s">
        <v>76</v>
      </c>
      <c r="C2097" s="22" t="s">
        <v>160</v>
      </c>
      <c r="D2097" s="35">
        <v>42614</v>
      </c>
      <c r="E2097" s="32">
        <v>36463.360000000001</v>
      </c>
    </row>
    <row r="2098" spans="1:5" ht="18" customHeight="1" x14ac:dyDescent="0.35">
      <c r="A2098" s="31" t="s">
        <v>28</v>
      </c>
      <c r="B2098" s="31" t="s">
        <v>76</v>
      </c>
      <c r="C2098" s="22" t="s">
        <v>160</v>
      </c>
      <c r="D2098" s="35">
        <v>42644</v>
      </c>
      <c r="E2098" s="32">
        <v>4253.2700000000004</v>
      </c>
    </row>
    <row r="2099" spans="1:5" ht="18" customHeight="1" x14ac:dyDescent="0.35">
      <c r="A2099" s="31" t="s">
        <v>28</v>
      </c>
      <c r="B2099" s="31" t="s">
        <v>76</v>
      </c>
      <c r="C2099" s="22" t="s">
        <v>160</v>
      </c>
      <c r="D2099" s="35">
        <v>42736</v>
      </c>
      <c r="E2099" s="32">
        <v>105020.02</v>
      </c>
    </row>
    <row r="2100" spans="1:5" ht="18" customHeight="1" x14ac:dyDescent="0.35">
      <c r="A2100" s="31" t="s">
        <v>28</v>
      </c>
      <c r="B2100" s="31" t="s">
        <v>76</v>
      </c>
      <c r="C2100" s="22" t="s">
        <v>160</v>
      </c>
      <c r="D2100" s="35">
        <v>42767</v>
      </c>
      <c r="E2100" s="32">
        <v>105020.02</v>
      </c>
    </row>
    <row r="2101" spans="1:5" ht="18" customHeight="1" x14ac:dyDescent="0.35">
      <c r="A2101" s="31" t="s">
        <v>28</v>
      </c>
      <c r="B2101" s="31" t="s">
        <v>76</v>
      </c>
      <c r="C2101" s="22" t="s">
        <v>160</v>
      </c>
      <c r="D2101" s="35">
        <v>42795</v>
      </c>
      <c r="E2101" s="32">
        <v>105020.02</v>
      </c>
    </row>
    <row r="2102" spans="1:5" ht="18" customHeight="1" x14ac:dyDescent="0.35">
      <c r="A2102" s="31" t="s">
        <v>28</v>
      </c>
      <c r="B2102" s="31" t="s">
        <v>76</v>
      </c>
      <c r="C2102" s="22" t="s">
        <v>160</v>
      </c>
      <c r="D2102" s="35">
        <v>42826</v>
      </c>
      <c r="E2102" s="32">
        <v>91148.18</v>
      </c>
    </row>
    <row r="2103" spans="1:5" ht="18" customHeight="1" x14ac:dyDescent="0.35">
      <c r="A2103" s="31" t="s">
        <v>28</v>
      </c>
      <c r="B2103" s="31" t="s">
        <v>76</v>
      </c>
      <c r="C2103" s="22" t="s">
        <v>160</v>
      </c>
      <c r="D2103" s="35">
        <v>42856</v>
      </c>
      <c r="E2103" s="32">
        <v>52784.1</v>
      </c>
    </row>
    <row r="2104" spans="1:5" ht="18" customHeight="1" x14ac:dyDescent="0.35">
      <c r="A2104" s="31" t="s">
        <v>28</v>
      </c>
      <c r="B2104" s="31" t="s">
        <v>76</v>
      </c>
      <c r="C2104" s="22" t="s">
        <v>160</v>
      </c>
      <c r="D2104" s="35">
        <v>42887</v>
      </c>
      <c r="E2104" s="32">
        <v>69237.88</v>
      </c>
    </row>
    <row r="2105" spans="1:5" ht="18" customHeight="1" x14ac:dyDescent="0.35">
      <c r="A2105" s="31" t="s">
        <v>28</v>
      </c>
      <c r="B2105" s="31" t="s">
        <v>76</v>
      </c>
      <c r="C2105" s="22" t="s">
        <v>160</v>
      </c>
      <c r="D2105" s="35">
        <v>42917</v>
      </c>
      <c r="E2105" s="32">
        <v>62159.14</v>
      </c>
    </row>
    <row r="2106" spans="1:5" ht="18" customHeight="1" x14ac:dyDescent="0.35">
      <c r="A2106" s="31" t="s">
        <v>28</v>
      </c>
      <c r="B2106" s="31" t="s">
        <v>76</v>
      </c>
      <c r="C2106" s="22" t="s">
        <v>160</v>
      </c>
      <c r="D2106" s="35">
        <v>42948</v>
      </c>
      <c r="E2106" s="32">
        <v>59223.88</v>
      </c>
    </row>
    <row r="2107" spans="1:5" ht="18" customHeight="1" x14ac:dyDescent="0.35">
      <c r="A2107" s="31" t="s">
        <v>28</v>
      </c>
      <c r="B2107" s="31" t="s">
        <v>76</v>
      </c>
      <c r="C2107" s="22" t="s">
        <v>160</v>
      </c>
      <c r="D2107" s="35">
        <v>43009</v>
      </c>
      <c r="E2107" s="32">
        <v>133066.79999999999</v>
      </c>
    </row>
    <row r="2108" spans="1:5" ht="18" customHeight="1" x14ac:dyDescent="0.35">
      <c r="A2108" s="31" t="s">
        <v>28</v>
      </c>
      <c r="B2108" s="31" t="s">
        <v>76</v>
      </c>
      <c r="C2108" s="22" t="s">
        <v>160</v>
      </c>
      <c r="D2108" s="35">
        <v>43040</v>
      </c>
      <c r="E2108" s="32">
        <v>76662.179999999993</v>
      </c>
    </row>
    <row r="2109" spans="1:5" ht="18" customHeight="1" x14ac:dyDescent="0.35">
      <c r="A2109" s="31" t="s">
        <v>28</v>
      </c>
      <c r="B2109" s="31" t="s">
        <v>76</v>
      </c>
      <c r="C2109" s="22" t="s">
        <v>160</v>
      </c>
      <c r="D2109" s="35">
        <v>44136</v>
      </c>
      <c r="E2109" s="32">
        <v>4333.33</v>
      </c>
    </row>
    <row r="2110" spans="1:5" ht="18" customHeight="1" x14ac:dyDescent="0.35">
      <c r="A2110" s="31" t="s">
        <v>28</v>
      </c>
      <c r="B2110" s="31" t="s">
        <v>76</v>
      </c>
      <c r="C2110" s="22" t="s">
        <v>160</v>
      </c>
      <c r="D2110" s="35">
        <v>44378</v>
      </c>
      <c r="E2110" s="32">
        <v>4333.33</v>
      </c>
    </row>
    <row r="2111" spans="1:5" ht="18" customHeight="1" x14ac:dyDescent="0.35">
      <c r="A2111" s="31" t="s">
        <v>37</v>
      </c>
      <c r="B2111" s="31" t="s">
        <v>253</v>
      </c>
      <c r="C2111" s="22" t="s">
        <v>157</v>
      </c>
      <c r="D2111" s="35">
        <v>42948</v>
      </c>
      <c r="E2111" s="32">
        <v>477148.87</v>
      </c>
    </row>
    <row r="2112" spans="1:5" ht="18" customHeight="1" x14ac:dyDescent="0.35">
      <c r="A2112" s="31" t="s">
        <v>37</v>
      </c>
      <c r="B2112" s="31" t="s">
        <v>253</v>
      </c>
      <c r="C2112" s="22" t="s">
        <v>157</v>
      </c>
      <c r="D2112" s="35">
        <v>43040</v>
      </c>
      <c r="E2112" s="32">
        <v>4671976.9400000004</v>
      </c>
    </row>
    <row r="2113" spans="1:5" ht="18" customHeight="1" x14ac:dyDescent="0.35">
      <c r="A2113" s="31" t="s">
        <v>37</v>
      </c>
      <c r="B2113" s="31" t="s">
        <v>253</v>
      </c>
      <c r="C2113" s="22" t="s">
        <v>157</v>
      </c>
      <c r="D2113" s="35">
        <v>43070</v>
      </c>
      <c r="E2113" s="32">
        <v>28044.14</v>
      </c>
    </row>
    <row r="2114" spans="1:5" ht="18" customHeight="1" x14ac:dyDescent="0.35">
      <c r="A2114" s="31" t="s">
        <v>37</v>
      </c>
      <c r="B2114" s="31" t="s">
        <v>253</v>
      </c>
      <c r="C2114" s="22" t="s">
        <v>157</v>
      </c>
      <c r="D2114" s="35">
        <v>43132</v>
      </c>
      <c r="E2114" s="32">
        <v>44412.44</v>
      </c>
    </row>
    <row r="2115" spans="1:5" ht="18" customHeight="1" x14ac:dyDescent="0.35">
      <c r="A2115" s="31" t="s">
        <v>37</v>
      </c>
      <c r="B2115" s="31" t="s">
        <v>253</v>
      </c>
      <c r="C2115" s="22" t="s">
        <v>157</v>
      </c>
      <c r="D2115" s="35">
        <v>43160</v>
      </c>
      <c r="E2115" s="32">
        <v>41665</v>
      </c>
    </row>
    <row r="2116" spans="1:5" ht="18" customHeight="1" x14ac:dyDescent="0.35">
      <c r="A2116" s="31" t="s">
        <v>37</v>
      </c>
      <c r="B2116" s="31" t="s">
        <v>253</v>
      </c>
      <c r="C2116" s="22" t="s">
        <v>157</v>
      </c>
      <c r="D2116" s="35">
        <v>43221</v>
      </c>
      <c r="E2116" s="32">
        <v>11625</v>
      </c>
    </row>
    <row r="2117" spans="1:5" ht="18" customHeight="1" x14ac:dyDescent="0.35">
      <c r="A2117" s="31" t="s">
        <v>37</v>
      </c>
      <c r="B2117" s="31" t="s">
        <v>253</v>
      </c>
      <c r="C2117" s="22" t="s">
        <v>157</v>
      </c>
      <c r="D2117" s="35">
        <v>43252</v>
      </c>
      <c r="E2117" s="32">
        <v>211151.24</v>
      </c>
    </row>
    <row r="2118" spans="1:5" ht="18" customHeight="1" x14ac:dyDescent="0.35">
      <c r="A2118" s="31" t="s">
        <v>37</v>
      </c>
      <c r="B2118" s="31" t="s">
        <v>253</v>
      </c>
      <c r="C2118" s="22" t="s">
        <v>157</v>
      </c>
      <c r="D2118" s="35">
        <v>43374</v>
      </c>
      <c r="E2118" s="32">
        <v>62291.07</v>
      </c>
    </row>
    <row r="2119" spans="1:5" ht="18" customHeight="1" x14ac:dyDescent="0.35">
      <c r="A2119" s="31" t="s">
        <v>37</v>
      </c>
      <c r="B2119" s="31" t="s">
        <v>253</v>
      </c>
      <c r="C2119" s="22" t="s">
        <v>157</v>
      </c>
      <c r="D2119" s="35">
        <v>43405</v>
      </c>
      <c r="E2119" s="32">
        <v>2480</v>
      </c>
    </row>
    <row r="2120" spans="1:5" ht="18" customHeight="1" x14ac:dyDescent="0.35">
      <c r="A2120" s="31" t="s">
        <v>37</v>
      </c>
      <c r="B2120" s="31" t="s">
        <v>253</v>
      </c>
      <c r="C2120" s="22" t="s">
        <v>157</v>
      </c>
      <c r="D2120" s="35">
        <v>43435</v>
      </c>
      <c r="E2120" s="32">
        <v>1896195</v>
      </c>
    </row>
    <row r="2121" spans="1:5" ht="18" customHeight="1" x14ac:dyDescent="0.35">
      <c r="A2121" s="31" t="s">
        <v>37</v>
      </c>
      <c r="B2121" s="31" t="s">
        <v>253</v>
      </c>
      <c r="C2121" s="22" t="s">
        <v>157</v>
      </c>
      <c r="D2121" s="35">
        <v>43466</v>
      </c>
      <c r="E2121" s="32">
        <v>26652.21</v>
      </c>
    </row>
    <row r="2122" spans="1:5" ht="18" customHeight="1" x14ac:dyDescent="0.35">
      <c r="A2122" s="31" t="s">
        <v>37</v>
      </c>
      <c r="B2122" s="31" t="s">
        <v>253</v>
      </c>
      <c r="C2122" s="22" t="s">
        <v>157</v>
      </c>
      <c r="D2122" s="35">
        <v>43497</v>
      </c>
      <c r="E2122" s="32">
        <v>17676.73</v>
      </c>
    </row>
    <row r="2123" spans="1:5" ht="18" customHeight="1" x14ac:dyDescent="0.35">
      <c r="A2123" s="31" t="s">
        <v>37</v>
      </c>
      <c r="B2123" s="31" t="s">
        <v>253</v>
      </c>
      <c r="C2123" s="22" t="s">
        <v>157</v>
      </c>
      <c r="D2123" s="35">
        <v>43525</v>
      </c>
      <c r="E2123" s="32">
        <v>294097.75</v>
      </c>
    </row>
    <row r="2124" spans="1:5" ht="18" customHeight="1" x14ac:dyDescent="0.35">
      <c r="A2124" s="31" t="s">
        <v>37</v>
      </c>
      <c r="B2124" s="31" t="s">
        <v>253</v>
      </c>
      <c r="C2124" s="22" t="s">
        <v>157</v>
      </c>
      <c r="D2124" s="35">
        <v>43556</v>
      </c>
      <c r="E2124" s="32">
        <v>108014.59</v>
      </c>
    </row>
    <row r="2125" spans="1:5" ht="18" customHeight="1" x14ac:dyDescent="0.35">
      <c r="A2125" s="31" t="s">
        <v>37</v>
      </c>
      <c r="B2125" s="31" t="s">
        <v>253</v>
      </c>
      <c r="C2125" s="22" t="s">
        <v>157</v>
      </c>
      <c r="D2125" s="35">
        <v>43586</v>
      </c>
      <c r="E2125" s="32">
        <v>16616.98</v>
      </c>
    </row>
    <row r="2126" spans="1:5" ht="18" customHeight="1" x14ac:dyDescent="0.35">
      <c r="A2126" s="31" t="s">
        <v>37</v>
      </c>
      <c r="B2126" s="31" t="s">
        <v>253</v>
      </c>
      <c r="C2126" s="22" t="s">
        <v>157</v>
      </c>
      <c r="D2126" s="35">
        <v>43617</v>
      </c>
      <c r="E2126" s="32">
        <v>1413010.73</v>
      </c>
    </row>
    <row r="2127" spans="1:5" ht="18" customHeight="1" x14ac:dyDescent="0.35">
      <c r="A2127" s="31" t="s">
        <v>37</v>
      </c>
      <c r="B2127" s="31" t="s">
        <v>253</v>
      </c>
      <c r="C2127" s="22" t="s">
        <v>157</v>
      </c>
      <c r="D2127" s="35">
        <v>43647</v>
      </c>
      <c r="E2127" s="32">
        <v>343664.6</v>
      </c>
    </row>
    <row r="2128" spans="1:5" ht="18" customHeight="1" x14ac:dyDescent="0.35">
      <c r="A2128" s="31" t="s">
        <v>37</v>
      </c>
      <c r="B2128" s="31" t="s">
        <v>253</v>
      </c>
      <c r="C2128" s="22" t="s">
        <v>157</v>
      </c>
      <c r="D2128" s="35">
        <v>43678</v>
      </c>
      <c r="E2128" s="32">
        <v>187958.25</v>
      </c>
    </row>
    <row r="2129" spans="1:5" ht="18" customHeight="1" x14ac:dyDescent="0.35">
      <c r="A2129" s="31" t="s">
        <v>37</v>
      </c>
      <c r="B2129" s="31" t="s">
        <v>253</v>
      </c>
      <c r="C2129" s="22" t="s">
        <v>157</v>
      </c>
      <c r="D2129" s="35">
        <v>43709</v>
      </c>
      <c r="E2129" s="32">
        <v>147193.28</v>
      </c>
    </row>
    <row r="2130" spans="1:5" ht="18" customHeight="1" x14ac:dyDescent="0.35">
      <c r="A2130" s="31" t="s">
        <v>37</v>
      </c>
      <c r="B2130" s="31" t="s">
        <v>253</v>
      </c>
      <c r="C2130" s="22" t="s">
        <v>157</v>
      </c>
      <c r="D2130" s="35">
        <v>43739</v>
      </c>
      <c r="E2130" s="32">
        <v>93368.77</v>
      </c>
    </row>
    <row r="2131" spans="1:5" ht="18" customHeight="1" x14ac:dyDescent="0.35">
      <c r="A2131" s="31" t="s">
        <v>37</v>
      </c>
      <c r="B2131" s="31" t="s">
        <v>253</v>
      </c>
      <c r="C2131" s="22" t="s">
        <v>157</v>
      </c>
      <c r="D2131" s="35">
        <v>43770</v>
      </c>
      <c r="E2131" s="32">
        <v>60689.66</v>
      </c>
    </row>
    <row r="2132" spans="1:5" ht="18" customHeight="1" x14ac:dyDescent="0.35">
      <c r="A2132" s="31" t="s">
        <v>37</v>
      </c>
      <c r="B2132" s="31" t="s">
        <v>253</v>
      </c>
      <c r="C2132" s="22" t="s">
        <v>157</v>
      </c>
      <c r="D2132" s="35">
        <v>43831</v>
      </c>
      <c r="E2132" s="32">
        <v>9611084.8399999999</v>
      </c>
    </row>
    <row r="2133" spans="1:5" ht="18" customHeight="1" x14ac:dyDescent="0.35">
      <c r="A2133" s="31" t="s">
        <v>37</v>
      </c>
      <c r="B2133" s="31" t="s">
        <v>253</v>
      </c>
      <c r="C2133" s="22" t="s">
        <v>157</v>
      </c>
      <c r="D2133" s="35">
        <v>43862</v>
      </c>
      <c r="E2133" s="32">
        <v>92699.4</v>
      </c>
    </row>
    <row r="2134" spans="1:5" ht="18" customHeight="1" x14ac:dyDescent="0.35">
      <c r="A2134" s="31" t="s">
        <v>37</v>
      </c>
      <c r="B2134" s="31" t="s">
        <v>253</v>
      </c>
      <c r="C2134" s="22" t="s">
        <v>157</v>
      </c>
      <c r="D2134" s="35">
        <v>43952</v>
      </c>
      <c r="E2134" s="32">
        <v>2442254.54</v>
      </c>
    </row>
    <row r="2135" spans="1:5" ht="18" customHeight="1" x14ac:dyDescent="0.35">
      <c r="A2135" s="31" t="s">
        <v>37</v>
      </c>
      <c r="B2135" s="31" t="s">
        <v>253</v>
      </c>
      <c r="C2135" s="22" t="s">
        <v>157</v>
      </c>
      <c r="D2135" s="35">
        <v>43983</v>
      </c>
      <c r="E2135" s="32">
        <v>78123.34</v>
      </c>
    </row>
    <row r="2136" spans="1:5" ht="18" customHeight="1" x14ac:dyDescent="0.35">
      <c r="A2136" s="31" t="s">
        <v>37</v>
      </c>
      <c r="B2136" s="31" t="s">
        <v>253</v>
      </c>
      <c r="C2136" s="22" t="s">
        <v>157</v>
      </c>
      <c r="D2136" s="35">
        <v>44013</v>
      </c>
      <c r="E2136" s="32">
        <v>1571152.27</v>
      </c>
    </row>
    <row r="2137" spans="1:5" ht="18" customHeight="1" x14ac:dyDescent="0.35">
      <c r="A2137" s="31" t="s">
        <v>37</v>
      </c>
      <c r="B2137" s="31" t="s">
        <v>253</v>
      </c>
      <c r="C2137" s="22" t="s">
        <v>157</v>
      </c>
      <c r="D2137" s="35">
        <v>44044</v>
      </c>
      <c r="E2137" s="32">
        <v>3352648.79</v>
      </c>
    </row>
    <row r="2138" spans="1:5" ht="18" customHeight="1" x14ac:dyDescent="0.35">
      <c r="A2138" s="31" t="s">
        <v>37</v>
      </c>
      <c r="B2138" s="31" t="s">
        <v>253</v>
      </c>
      <c r="C2138" s="22" t="s">
        <v>157</v>
      </c>
      <c r="D2138" s="35">
        <v>44075</v>
      </c>
      <c r="E2138" s="32">
        <v>4319104.43</v>
      </c>
    </row>
    <row r="2139" spans="1:5" ht="18" customHeight="1" x14ac:dyDescent="0.35">
      <c r="A2139" s="31" t="s">
        <v>37</v>
      </c>
      <c r="B2139" s="31" t="s">
        <v>253</v>
      </c>
      <c r="C2139" s="22" t="s">
        <v>157</v>
      </c>
      <c r="D2139" s="35">
        <v>44105</v>
      </c>
      <c r="E2139" s="32">
        <v>3191420.86</v>
      </c>
    </row>
    <row r="2140" spans="1:5" ht="18" customHeight="1" x14ac:dyDescent="0.35">
      <c r="A2140" s="31" t="s">
        <v>37</v>
      </c>
      <c r="B2140" s="31" t="s">
        <v>253</v>
      </c>
      <c r="C2140" s="22" t="s">
        <v>157</v>
      </c>
      <c r="D2140" s="35">
        <v>44166</v>
      </c>
      <c r="E2140" s="32">
        <v>21328742.5</v>
      </c>
    </row>
    <row r="2141" spans="1:5" ht="18" customHeight="1" x14ac:dyDescent="0.35">
      <c r="A2141" s="31" t="s">
        <v>37</v>
      </c>
      <c r="B2141" s="31" t="s">
        <v>253</v>
      </c>
      <c r="C2141" s="22" t="s">
        <v>157</v>
      </c>
      <c r="D2141" s="35">
        <v>44197</v>
      </c>
      <c r="E2141" s="32">
        <v>4275.59</v>
      </c>
    </row>
    <row r="2142" spans="1:5" ht="18" customHeight="1" x14ac:dyDescent="0.35">
      <c r="A2142" s="31" t="s">
        <v>37</v>
      </c>
      <c r="B2142" s="31" t="s">
        <v>253</v>
      </c>
      <c r="C2142" s="22" t="s">
        <v>157</v>
      </c>
      <c r="D2142" s="35">
        <v>44228</v>
      </c>
      <c r="E2142" s="32">
        <v>44734293.979999997</v>
      </c>
    </row>
    <row r="2143" spans="1:5" ht="18" customHeight="1" x14ac:dyDescent="0.35">
      <c r="A2143" s="31" t="s">
        <v>37</v>
      </c>
      <c r="B2143" s="31" t="s">
        <v>253</v>
      </c>
      <c r="C2143" s="22" t="s">
        <v>157</v>
      </c>
      <c r="D2143" s="35">
        <v>44256</v>
      </c>
      <c r="E2143" s="32">
        <v>5968426.8899999997</v>
      </c>
    </row>
    <row r="2144" spans="1:5" ht="18" customHeight="1" x14ac:dyDescent="0.35">
      <c r="A2144" s="31" t="s">
        <v>37</v>
      </c>
      <c r="B2144" s="31" t="s">
        <v>253</v>
      </c>
      <c r="C2144" s="22" t="s">
        <v>157</v>
      </c>
      <c r="D2144" s="35">
        <v>44287</v>
      </c>
      <c r="E2144" s="32">
        <v>6472945.1299999999</v>
      </c>
    </row>
    <row r="2145" spans="1:5" ht="18" customHeight="1" x14ac:dyDescent="0.35">
      <c r="A2145" s="31" t="s">
        <v>37</v>
      </c>
      <c r="B2145" s="31" t="s">
        <v>253</v>
      </c>
      <c r="C2145" s="22" t="s">
        <v>157</v>
      </c>
      <c r="D2145" s="35">
        <v>44317</v>
      </c>
      <c r="E2145" s="32">
        <v>9517009.8800000008</v>
      </c>
    </row>
    <row r="2146" spans="1:5" ht="18" customHeight="1" x14ac:dyDescent="0.35">
      <c r="A2146" s="31" t="s">
        <v>37</v>
      </c>
      <c r="B2146" s="31" t="s">
        <v>253</v>
      </c>
      <c r="C2146" s="22" t="s">
        <v>157</v>
      </c>
      <c r="D2146" s="35">
        <v>44348</v>
      </c>
      <c r="E2146" s="32">
        <v>2489927.11</v>
      </c>
    </row>
    <row r="2147" spans="1:5" ht="18" customHeight="1" x14ac:dyDescent="0.35">
      <c r="A2147" s="31" t="s">
        <v>37</v>
      </c>
      <c r="B2147" s="31" t="s">
        <v>253</v>
      </c>
      <c r="C2147" s="22" t="s">
        <v>157</v>
      </c>
      <c r="D2147" s="35">
        <v>44378</v>
      </c>
      <c r="E2147" s="32">
        <v>3595321.12</v>
      </c>
    </row>
    <row r="2148" spans="1:5" ht="18" customHeight="1" x14ac:dyDescent="0.35">
      <c r="A2148" s="31" t="s">
        <v>37</v>
      </c>
      <c r="B2148" s="31" t="s">
        <v>253</v>
      </c>
      <c r="C2148" s="22" t="s">
        <v>157</v>
      </c>
      <c r="D2148" s="35">
        <v>44409</v>
      </c>
      <c r="E2148" s="32">
        <v>422571.11</v>
      </c>
    </row>
    <row r="2149" spans="1:5" ht="18" customHeight="1" x14ac:dyDescent="0.35">
      <c r="A2149" s="31" t="s">
        <v>37</v>
      </c>
      <c r="B2149" s="31" t="s">
        <v>253</v>
      </c>
      <c r="C2149" s="22" t="s">
        <v>157</v>
      </c>
      <c r="D2149" s="35">
        <v>44440</v>
      </c>
      <c r="E2149" s="32">
        <v>445832.23</v>
      </c>
    </row>
    <row r="2150" spans="1:5" ht="18" customHeight="1" x14ac:dyDescent="0.35">
      <c r="A2150" s="31" t="s">
        <v>37</v>
      </c>
      <c r="B2150" s="31" t="s">
        <v>253</v>
      </c>
      <c r="C2150" s="22" t="s">
        <v>157</v>
      </c>
      <c r="D2150" s="35">
        <v>44470</v>
      </c>
      <c r="E2150" s="32">
        <v>2800721.91</v>
      </c>
    </row>
    <row r="2151" spans="1:5" ht="18" customHeight="1" x14ac:dyDescent="0.35">
      <c r="A2151" s="31" t="s">
        <v>37</v>
      </c>
      <c r="B2151" s="31" t="s">
        <v>253</v>
      </c>
      <c r="C2151" s="22" t="s">
        <v>157</v>
      </c>
      <c r="D2151" s="35">
        <v>44501</v>
      </c>
      <c r="E2151" s="32">
        <v>1399345.72</v>
      </c>
    </row>
    <row r="2152" spans="1:5" ht="18" customHeight="1" x14ac:dyDescent="0.35">
      <c r="A2152" s="31" t="s">
        <v>37</v>
      </c>
      <c r="B2152" s="31" t="s">
        <v>253</v>
      </c>
      <c r="C2152" s="22" t="s">
        <v>157</v>
      </c>
      <c r="D2152" s="35">
        <v>44531</v>
      </c>
      <c r="E2152" s="32">
        <v>5150332.68</v>
      </c>
    </row>
    <row r="2153" spans="1:5" ht="18" customHeight="1" x14ac:dyDescent="0.35">
      <c r="A2153" s="31" t="s">
        <v>37</v>
      </c>
      <c r="B2153" s="31" t="s">
        <v>253</v>
      </c>
      <c r="C2153" s="22" t="s">
        <v>157</v>
      </c>
      <c r="D2153" s="35">
        <v>44562</v>
      </c>
      <c r="E2153" s="32">
        <v>1181820.57</v>
      </c>
    </row>
    <row r="2154" spans="1:5" ht="18" customHeight="1" x14ac:dyDescent="0.35">
      <c r="A2154" s="31" t="s">
        <v>37</v>
      </c>
      <c r="B2154" s="31" t="s">
        <v>253</v>
      </c>
      <c r="C2154" s="22" t="s">
        <v>157</v>
      </c>
      <c r="D2154" s="35">
        <v>44593</v>
      </c>
      <c r="E2154" s="32">
        <v>279768.95</v>
      </c>
    </row>
    <row r="2155" spans="1:5" ht="18" customHeight="1" x14ac:dyDescent="0.35">
      <c r="A2155" s="31" t="s">
        <v>37</v>
      </c>
      <c r="B2155" s="31" t="s">
        <v>253</v>
      </c>
      <c r="C2155" s="22" t="s">
        <v>157</v>
      </c>
      <c r="D2155" s="35">
        <v>44621</v>
      </c>
      <c r="E2155" s="32">
        <v>540614.56000000006</v>
      </c>
    </row>
    <row r="2156" spans="1:5" ht="18" customHeight="1" x14ac:dyDescent="0.35">
      <c r="A2156" s="31" t="s">
        <v>37</v>
      </c>
      <c r="B2156" s="31" t="s">
        <v>253</v>
      </c>
      <c r="C2156" s="22" t="s">
        <v>157</v>
      </c>
      <c r="D2156" s="35">
        <v>44652</v>
      </c>
      <c r="E2156" s="32">
        <v>159759.97</v>
      </c>
    </row>
    <row r="2157" spans="1:5" ht="18" customHeight="1" x14ac:dyDescent="0.35">
      <c r="A2157" s="31" t="s">
        <v>37</v>
      </c>
      <c r="B2157" s="31" t="s">
        <v>253</v>
      </c>
      <c r="C2157" s="22" t="s">
        <v>157</v>
      </c>
      <c r="D2157" s="35">
        <v>44682</v>
      </c>
      <c r="E2157" s="32">
        <v>4309256.99</v>
      </c>
    </row>
    <row r="2158" spans="1:5" ht="18" customHeight="1" x14ac:dyDescent="0.35">
      <c r="A2158" s="31" t="s">
        <v>37</v>
      </c>
      <c r="B2158" s="31" t="s">
        <v>253</v>
      </c>
      <c r="C2158" s="22" t="s">
        <v>157</v>
      </c>
      <c r="D2158" s="35">
        <v>44713</v>
      </c>
      <c r="E2158" s="32">
        <v>2801731.96</v>
      </c>
    </row>
    <row r="2159" spans="1:5" ht="18" customHeight="1" x14ac:dyDescent="0.35">
      <c r="A2159" s="31" t="s">
        <v>37</v>
      </c>
      <c r="B2159" s="31" t="s">
        <v>253</v>
      </c>
      <c r="C2159" s="22" t="s">
        <v>157</v>
      </c>
      <c r="D2159" s="35">
        <v>44743</v>
      </c>
      <c r="E2159" s="32">
        <v>655315.94999999995</v>
      </c>
    </row>
    <row r="2160" spans="1:5" ht="18" customHeight="1" x14ac:dyDescent="0.35">
      <c r="A2160" s="31" t="s">
        <v>37</v>
      </c>
      <c r="B2160" s="31" t="s">
        <v>253</v>
      </c>
      <c r="C2160" s="22" t="s">
        <v>157</v>
      </c>
      <c r="D2160" s="35">
        <v>44805</v>
      </c>
      <c r="E2160" s="32">
        <v>1537167.2</v>
      </c>
    </row>
    <row r="2161" spans="1:5" ht="18" customHeight="1" x14ac:dyDescent="0.35">
      <c r="A2161" s="31" t="s">
        <v>37</v>
      </c>
      <c r="B2161" s="31" t="s">
        <v>253</v>
      </c>
      <c r="C2161" s="22" t="s">
        <v>157</v>
      </c>
      <c r="D2161" s="35">
        <v>44835</v>
      </c>
      <c r="E2161" s="32">
        <v>5369853.6500000004</v>
      </c>
    </row>
    <row r="2162" spans="1:5" ht="18" customHeight="1" x14ac:dyDescent="0.35">
      <c r="A2162" s="31" t="s">
        <v>37</v>
      </c>
      <c r="B2162" s="31" t="s">
        <v>253</v>
      </c>
      <c r="C2162" s="22" t="s">
        <v>157</v>
      </c>
      <c r="D2162" s="35">
        <v>44866</v>
      </c>
      <c r="E2162" s="32">
        <v>14180977.75</v>
      </c>
    </row>
    <row r="2163" spans="1:5" ht="18" customHeight="1" x14ac:dyDescent="0.35">
      <c r="A2163" s="31" t="s">
        <v>37</v>
      </c>
      <c r="B2163" s="31" t="s">
        <v>253</v>
      </c>
      <c r="C2163" s="22" t="s">
        <v>157</v>
      </c>
      <c r="D2163" s="35">
        <v>44896</v>
      </c>
      <c r="E2163" s="32">
        <v>15623507.460000001</v>
      </c>
    </row>
    <row r="2164" spans="1:5" ht="18" customHeight="1" x14ac:dyDescent="0.35">
      <c r="A2164" s="31" t="s">
        <v>37</v>
      </c>
      <c r="B2164" s="31" t="s">
        <v>253</v>
      </c>
      <c r="C2164" s="22" t="s">
        <v>157</v>
      </c>
      <c r="D2164" s="35">
        <v>44927</v>
      </c>
      <c r="E2164" s="32">
        <v>1850629.91</v>
      </c>
    </row>
    <row r="2165" spans="1:5" ht="18" customHeight="1" x14ac:dyDescent="0.35">
      <c r="A2165" s="31" t="s">
        <v>40</v>
      </c>
      <c r="B2165" s="31" t="s">
        <v>83</v>
      </c>
      <c r="C2165" s="22" t="s">
        <v>157</v>
      </c>
      <c r="D2165" s="35">
        <v>42856</v>
      </c>
      <c r="E2165" s="32">
        <v>16880.36</v>
      </c>
    </row>
    <row r="2166" spans="1:5" ht="18" customHeight="1" x14ac:dyDescent="0.35">
      <c r="A2166" s="31" t="s">
        <v>40</v>
      </c>
      <c r="B2166" s="31" t="s">
        <v>83</v>
      </c>
      <c r="C2166" s="22" t="s">
        <v>157</v>
      </c>
      <c r="D2166" s="35">
        <v>42887</v>
      </c>
      <c r="E2166" s="32">
        <v>15547.22</v>
      </c>
    </row>
    <row r="2167" spans="1:5" ht="18" customHeight="1" x14ac:dyDescent="0.35">
      <c r="A2167" s="31" t="s">
        <v>40</v>
      </c>
      <c r="B2167" s="31" t="s">
        <v>83</v>
      </c>
      <c r="C2167" s="22" t="s">
        <v>157</v>
      </c>
      <c r="D2167" s="35">
        <v>42917</v>
      </c>
      <c r="E2167" s="32">
        <v>419143.56</v>
      </c>
    </row>
    <row r="2168" spans="1:5" ht="18" customHeight="1" x14ac:dyDescent="0.35">
      <c r="A2168" s="31" t="s">
        <v>40</v>
      </c>
      <c r="B2168" s="31" t="s">
        <v>83</v>
      </c>
      <c r="C2168" s="22" t="s">
        <v>157</v>
      </c>
      <c r="D2168" s="35">
        <v>42948</v>
      </c>
      <c r="E2168" s="32">
        <v>287384.34000000003</v>
      </c>
    </row>
    <row r="2169" spans="1:5" ht="18" customHeight="1" x14ac:dyDescent="0.35">
      <c r="A2169" s="31" t="s">
        <v>40</v>
      </c>
      <c r="B2169" s="31" t="s">
        <v>83</v>
      </c>
      <c r="C2169" s="22" t="s">
        <v>157</v>
      </c>
      <c r="D2169" s="35">
        <v>42979</v>
      </c>
      <c r="E2169" s="32">
        <v>536900.35</v>
      </c>
    </row>
    <row r="2170" spans="1:5" ht="18" customHeight="1" x14ac:dyDescent="0.35">
      <c r="A2170" s="31" t="s">
        <v>40</v>
      </c>
      <c r="B2170" s="31" t="s">
        <v>83</v>
      </c>
      <c r="C2170" s="22" t="s">
        <v>157</v>
      </c>
      <c r="D2170" s="35">
        <v>43009</v>
      </c>
      <c r="E2170" s="32">
        <v>15037.61</v>
      </c>
    </row>
    <row r="2171" spans="1:5" ht="18" customHeight="1" x14ac:dyDescent="0.35">
      <c r="A2171" s="31" t="s">
        <v>40</v>
      </c>
      <c r="B2171" s="31" t="s">
        <v>83</v>
      </c>
      <c r="C2171" s="22" t="s">
        <v>157</v>
      </c>
      <c r="D2171" s="35">
        <v>43040</v>
      </c>
      <c r="E2171" s="32">
        <v>213872.39</v>
      </c>
    </row>
    <row r="2172" spans="1:5" ht="18" customHeight="1" x14ac:dyDescent="0.35">
      <c r="A2172" s="31" t="s">
        <v>40</v>
      </c>
      <c r="B2172" s="31" t="s">
        <v>83</v>
      </c>
      <c r="C2172" s="22" t="s">
        <v>157</v>
      </c>
      <c r="D2172" s="35">
        <v>43070</v>
      </c>
      <c r="E2172" s="32">
        <v>10984.98</v>
      </c>
    </row>
    <row r="2173" spans="1:5" ht="18" customHeight="1" x14ac:dyDescent="0.35">
      <c r="A2173" s="31" t="s">
        <v>40</v>
      </c>
      <c r="B2173" s="31" t="s">
        <v>83</v>
      </c>
      <c r="C2173" s="22" t="s">
        <v>157</v>
      </c>
      <c r="D2173" s="35">
        <v>43221</v>
      </c>
      <c r="E2173" s="32">
        <v>854817.41</v>
      </c>
    </row>
    <row r="2174" spans="1:5" ht="18" customHeight="1" x14ac:dyDescent="0.35">
      <c r="A2174" s="31" t="s">
        <v>40</v>
      </c>
      <c r="B2174" s="31" t="s">
        <v>83</v>
      </c>
      <c r="C2174" s="22" t="s">
        <v>157</v>
      </c>
      <c r="D2174" s="35">
        <v>43282</v>
      </c>
      <c r="E2174" s="32">
        <v>655600.80000000005</v>
      </c>
    </row>
    <row r="2175" spans="1:5" ht="18" customHeight="1" x14ac:dyDescent="0.35">
      <c r="A2175" s="31" t="s">
        <v>40</v>
      </c>
      <c r="B2175" s="31" t="s">
        <v>83</v>
      </c>
      <c r="C2175" s="22" t="s">
        <v>157</v>
      </c>
      <c r="D2175" s="35">
        <v>43344</v>
      </c>
      <c r="E2175" s="32">
        <v>442370.92</v>
      </c>
    </row>
    <row r="2176" spans="1:5" ht="18" customHeight="1" x14ac:dyDescent="0.35">
      <c r="A2176" s="31" t="s">
        <v>40</v>
      </c>
      <c r="B2176" s="31" t="s">
        <v>83</v>
      </c>
      <c r="C2176" s="22" t="s">
        <v>157</v>
      </c>
      <c r="D2176" s="35">
        <v>43405</v>
      </c>
      <c r="E2176" s="32">
        <v>277166.53999999998</v>
      </c>
    </row>
    <row r="2177" spans="1:5" ht="18" customHeight="1" x14ac:dyDescent="0.35">
      <c r="A2177" s="31" t="s">
        <v>40</v>
      </c>
      <c r="B2177" s="31" t="s">
        <v>83</v>
      </c>
      <c r="C2177" s="22" t="s">
        <v>157</v>
      </c>
      <c r="D2177" s="35">
        <v>43435</v>
      </c>
      <c r="E2177" s="32">
        <v>315748.63</v>
      </c>
    </row>
    <row r="2178" spans="1:5" ht="18" customHeight="1" x14ac:dyDescent="0.35">
      <c r="A2178" s="31" t="s">
        <v>40</v>
      </c>
      <c r="B2178" s="31" t="s">
        <v>83</v>
      </c>
      <c r="C2178" s="22" t="s">
        <v>157</v>
      </c>
      <c r="D2178" s="35">
        <v>43497</v>
      </c>
      <c r="E2178" s="32">
        <v>952577.91</v>
      </c>
    </row>
    <row r="2179" spans="1:5" ht="18" customHeight="1" x14ac:dyDescent="0.35">
      <c r="A2179" s="31" t="s">
        <v>40</v>
      </c>
      <c r="B2179" s="31" t="s">
        <v>83</v>
      </c>
      <c r="C2179" s="22" t="s">
        <v>157</v>
      </c>
      <c r="D2179" s="35">
        <v>43556</v>
      </c>
      <c r="E2179" s="32">
        <v>14149.19</v>
      </c>
    </row>
    <row r="2180" spans="1:5" ht="18" customHeight="1" x14ac:dyDescent="0.35">
      <c r="A2180" s="31" t="s">
        <v>40</v>
      </c>
      <c r="B2180" s="31" t="s">
        <v>83</v>
      </c>
      <c r="C2180" s="22" t="s">
        <v>157</v>
      </c>
      <c r="D2180" s="35">
        <v>43586</v>
      </c>
      <c r="E2180" s="32">
        <v>661783.06000000006</v>
      </c>
    </row>
    <row r="2181" spans="1:5" ht="18" customHeight="1" x14ac:dyDescent="0.35">
      <c r="A2181" s="31" t="s">
        <v>40</v>
      </c>
      <c r="B2181" s="31" t="s">
        <v>83</v>
      </c>
      <c r="C2181" s="22" t="s">
        <v>157</v>
      </c>
      <c r="D2181" s="35">
        <v>43617</v>
      </c>
      <c r="E2181" s="32">
        <v>199038.13</v>
      </c>
    </row>
    <row r="2182" spans="1:5" ht="18" customHeight="1" x14ac:dyDescent="0.35">
      <c r="A2182" s="31" t="s">
        <v>40</v>
      </c>
      <c r="B2182" s="31" t="s">
        <v>83</v>
      </c>
      <c r="C2182" s="22" t="s">
        <v>157</v>
      </c>
      <c r="D2182" s="35">
        <v>43647</v>
      </c>
      <c r="E2182" s="32">
        <v>267457.88</v>
      </c>
    </row>
    <row r="2183" spans="1:5" ht="18" customHeight="1" x14ac:dyDescent="0.35">
      <c r="A2183" s="31" t="s">
        <v>40</v>
      </c>
      <c r="B2183" s="31" t="s">
        <v>83</v>
      </c>
      <c r="C2183" s="22" t="s">
        <v>157</v>
      </c>
      <c r="D2183" s="35">
        <v>43678</v>
      </c>
      <c r="E2183" s="32">
        <v>560914.18999999994</v>
      </c>
    </row>
    <row r="2184" spans="1:5" ht="18" customHeight="1" x14ac:dyDescent="0.35">
      <c r="A2184" s="31" t="s">
        <v>40</v>
      </c>
      <c r="B2184" s="31" t="s">
        <v>83</v>
      </c>
      <c r="C2184" s="22" t="s">
        <v>157</v>
      </c>
      <c r="D2184" s="35">
        <v>43709</v>
      </c>
      <c r="E2184" s="32">
        <v>151385.59</v>
      </c>
    </row>
    <row r="2185" spans="1:5" ht="18" customHeight="1" x14ac:dyDescent="0.35">
      <c r="A2185" s="31" t="s">
        <v>40</v>
      </c>
      <c r="B2185" s="31" t="s">
        <v>83</v>
      </c>
      <c r="C2185" s="22" t="s">
        <v>157</v>
      </c>
      <c r="D2185" s="35">
        <v>43739</v>
      </c>
      <c r="E2185" s="32">
        <v>31721.29</v>
      </c>
    </row>
    <row r="2186" spans="1:5" ht="18" customHeight="1" x14ac:dyDescent="0.35">
      <c r="A2186" s="31" t="s">
        <v>40</v>
      </c>
      <c r="B2186" s="31" t="s">
        <v>83</v>
      </c>
      <c r="C2186" s="22" t="s">
        <v>157</v>
      </c>
      <c r="D2186" s="35">
        <v>43770</v>
      </c>
      <c r="E2186" s="32">
        <v>42495.040000000001</v>
      </c>
    </row>
    <row r="2187" spans="1:5" ht="18" customHeight="1" x14ac:dyDescent="0.35">
      <c r="A2187" s="31" t="s">
        <v>40</v>
      </c>
      <c r="B2187" s="31" t="s">
        <v>83</v>
      </c>
      <c r="C2187" s="22" t="s">
        <v>157</v>
      </c>
      <c r="D2187" s="35">
        <v>43800</v>
      </c>
      <c r="E2187" s="32">
        <v>1586164.11</v>
      </c>
    </row>
    <row r="2188" spans="1:5" ht="18" customHeight="1" x14ac:dyDescent="0.35">
      <c r="A2188" s="31" t="s">
        <v>40</v>
      </c>
      <c r="B2188" s="31" t="s">
        <v>83</v>
      </c>
      <c r="C2188" s="22" t="s">
        <v>157</v>
      </c>
      <c r="D2188" s="35">
        <v>43831</v>
      </c>
      <c r="E2188" s="32">
        <v>159366.62</v>
      </c>
    </row>
    <row r="2189" spans="1:5" ht="18" customHeight="1" x14ac:dyDescent="0.35">
      <c r="A2189" s="31" t="s">
        <v>40</v>
      </c>
      <c r="B2189" s="31" t="s">
        <v>83</v>
      </c>
      <c r="C2189" s="22" t="s">
        <v>157</v>
      </c>
      <c r="D2189" s="35">
        <v>43891</v>
      </c>
      <c r="E2189" s="32">
        <v>268202.34999999998</v>
      </c>
    </row>
    <row r="2190" spans="1:5" ht="18" customHeight="1" x14ac:dyDescent="0.35">
      <c r="A2190" s="31" t="s">
        <v>40</v>
      </c>
      <c r="B2190" s="31" t="s">
        <v>83</v>
      </c>
      <c r="C2190" s="22" t="s">
        <v>157</v>
      </c>
      <c r="D2190" s="35">
        <v>43922</v>
      </c>
      <c r="E2190" s="32">
        <v>138961.51</v>
      </c>
    </row>
    <row r="2191" spans="1:5" ht="18" customHeight="1" x14ac:dyDescent="0.35">
      <c r="A2191" s="31" t="s">
        <v>40</v>
      </c>
      <c r="B2191" s="31" t="s">
        <v>83</v>
      </c>
      <c r="C2191" s="22" t="s">
        <v>157</v>
      </c>
      <c r="D2191" s="35">
        <v>44013</v>
      </c>
      <c r="E2191" s="32">
        <v>177260.17</v>
      </c>
    </row>
    <row r="2192" spans="1:5" ht="18" customHeight="1" x14ac:dyDescent="0.35">
      <c r="A2192" s="31" t="s">
        <v>40</v>
      </c>
      <c r="B2192" s="31" t="s">
        <v>83</v>
      </c>
      <c r="C2192" s="22" t="s">
        <v>157</v>
      </c>
      <c r="D2192" s="35">
        <v>44197</v>
      </c>
      <c r="E2192" s="32">
        <v>103931.54</v>
      </c>
    </row>
    <row r="2193" spans="1:5" ht="18" customHeight="1" x14ac:dyDescent="0.35">
      <c r="A2193" s="31" t="s">
        <v>40</v>
      </c>
      <c r="B2193" s="31" t="s">
        <v>83</v>
      </c>
      <c r="C2193" s="22" t="s">
        <v>157</v>
      </c>
      <c r="D2193" s="35">
        <v>44228</v>
      </c>
      <c r="E2193" s="32">
        <v>75798.399999999994</v>
      </c>
    </row>
    <row r="2194" spans="1:5" ht="18" customHeight="1" x14ac:dyDescent="0.35">
      <c r="A2194" s="31" t="s">
        <v>40</v>
      </c>
      <c r="B2194" s="31" t="s">
        <v>83</v>
      </c>
      <c r="C2194" s="22" t="s">
        <v>157</v>
      </c>
      <c r="D2194" s="35">
        <v>44256</v>
      </c>
      <c r="E2194" s="32">
        <v>69725.88</v>
      </c>
    </row>
    <row r="2195" spans="1:5" ht="18" customHeight="1" x14ac:dyDescent="0.35">
      <c r="A2195" s="31" t="s">
        <v>40</v>
      </c>
      <c r="B2195" s="31" t="s">
        <v>83</v>
      </c>
      <c r="C2195" s="22" t="s">
        <v>157</v>
      </c>
      <c r="D2195" s="35">
        <v>44287</v>
      </c>
      <c r="E2195" s="32">
        <v>113191.76</v>
      </c>
    </row>
    <row r="2196" spans="1:5" ht="18" customHeight="1" x14ac:dyDescent="0.35">
      <c r="A2196" s="31" t="s">
        <v>40</v>
      </c>
      <c r="B2196" s="31" t="s">
        <v>83</v>
      </c>
      <c r="C2196" s="22" t="s">
        <v>157</v>
      </c>
      <c r="D2196" s="35">
        <v>44317</v>
      </c>
      <c r="E2196" s="32">
        <v>75609.41</v>
      </c>
    </row>
    <row r="2197" spans="1:5" ht="18" customHeight="1" x14ac:dyDescent="0.35">
      <c r="A2197" s="31" t="s">
        <v>40</v>
      </c>
      <c r="B2197" s="31" t="s">
        <v>83</v>
      </c>
      <c r="C2197" s="22" t="s">
        <v>157</v>
      </c>
      <c r="D2197" s="35">
        <v>44348</v>
      </c>
      <c r="E2197" s="32">
        <v>5505</v>
      </c>
    </row>
    <row r="2198" spans="1:5" ht="18" customHeight="1" x14ac:dyDescent="0.35">
      <c r="A2198" s="31" t="s">
        <v>40</v>
      </c>
      <c r="B2198" s="31" t="s">
        <v>83</v>
      </c>
      <c r="C2198" s="22" t="s">
        <v>157</v>
      </c>
      <c r="D2198" s="35">
        <v>44378</v>
      </c>
      <c r="E2198" s="32">
        <v>4499</v>
      </c>
    </row>
    <row r="2199" spans="1:5" ht="18" customHeight="1" x14ac:dyDescent="0.35">
      <c r="A2199" s="31" t="s">
        <v>40</v>
      </c>
      <c r="B2199" s="31" t="s">
        <v>83</v>
      </c>
      <c r="C2199" s="22" t="s">
        <v>157</v>
      </c>
      <c r="D2199" s="35">
        <v>44409</v>
      </c>
      <c r="E2199" s="32">
        <v>715470.61</v>
      </c>
    </row>
    <row r="2200" spans="1:5" ht="18" customHeight="1" x14ac:dyDescent="0.35">
      <c r="A2200" s="31" t="s">
        <v>40</v>
      </c>
      <c r="B2200" s="31" t="s">
        <v>83</v>
      </c>
      <c r="C2200" s="22" t="s">
        <v>157</v>
      </c>
      <c r="D2200" s="35">
        <v>44440</v>
      </c>
      <c r="E2200" s="32">
        <v>6948.75</v>
      </c>
    </row>
    <row r="2201" spans="1:5" ht="18" customHeight="1" x14ac:dyDescent="0.35">
      <c r="A2201" s="31" t="s">
        <v>40</v>
      </c>
      <c r="B2201" s="31" t="s">
        <v>83</v>
      </c>
      <c r="C2201" s="22" t="s">
        <v>157</v>
      </c>
      <c r="D2201" s="35">
        <v>44470</v>
      </c>
      <c r="E2201" s="32">
        <v>7844.85</v>
      </c>
    </row>
    <row r="2202" spans="1:5" ht="18" customHeight="1" x14ac:dyDescent="0.35">
      <c r="A2202" s="31" t="s">
        <v>40</v>
      </c>
      <c r="B2202" s="31" t="s">
        <v>83</v>
      </c>
      <c r="C2202" s="22" t="s">
        <v>157</v>
      </c>
      <c r="D2202" s="35">
        <v>44501</v>
      </c>
      <c r="E2202" s="32">
        <v>4314.9399999999996</v>
      </c>
    </row>
    <row r="2203" spans="1:5" ht="18" customHeight="1" x14ac:dyDescent="0.35">
      <c r="A2203" s="31" t="s">
        <v>40</v>
      </c>
      <c r="B2203" s="31" t="s">
        <v>83</v>
      </c>
      <c r="C2203" s="22" t="s">
        <v>157</v>
      </c>
      <c r="D2203" s="35">
        <v>44531</v>
      </c>
      <c r="E2203" s="32">
        <v>378829.76</v>
      </c>
    </row>
    <row r="2204" spans="1:5" ht="18" customHeight="1" x14ac:dyDescent="0.35">
      <c r="A2204" s="31" t="s">
        <v>40</v>
      </c>
      <c r="B2204" s="31" t="s">
        <v>83</v>
      </c>
      <c r="C2204" s="22" t="s">
        <v>157</v>
      </c>
      <c r="D2204" s="35">
        <v>44562</v>
      </c>
      <c r="E2204" s="32">
        <v>99363.07</v>
      </c>
    </row>
    <row r="2205" spans="1:5" ht="18" customHeight="1" x14ac:dyDescent="0.35">
      <c r="A2205" s="31" t="s">
        <v>40</v>
      </c>
      <c r="B2205" s="31" t="s">
        <v>83</v>
      </c>
      <c r="C2205" s="22" t="s">
        <v>157</v>
      </c>
      <c r="D2205" s="35">
        <v>44593</v>
      </c>
      <c r="E2205" s="32">
        <v>14486.55</v>
      </c>
    </row>
    <row r="2206" spans="1:5" ht="18" customHeight="1" x14ac:dyDescent="0.35">
      <c r="A2206" s="31" t="s">
        <v>40</v>
      </c>
      <c r="B2206" s="31" t="s">
        <v>83</v>
      </c>
      <c r="C2206" s="22" t="s">
        <v>157</v>
      </c>
      <c r="D2206" s="35">
        <v>44896</v>
      </c>
      <c r="E2206" s="32">
        <v>192909.47</v>
      </c>
    </row>
    <row r="2207" spans="1:5" ht="18" customHeight="1" x14ac:dyDescent="0.35">
      <c r="A2207" s="31" t="s">
        <v>40</v>
      </c>
      <c r="B2207" s="31" t="s">
        <v>83</v>
      </c>
      <c r="C2207" s="22" t="s">
        <v>157</v>
      </c>
      <c r="D2207" s="35">
        <v>44927</v>
      </c>
      <c r="E2207" s="32">
        <v>16133.18</v>
      </c>
    </row>
    <row r="2208" spans="1:5" ht="18" customHeight="1" x14ac:dyDescent="0.35">
      <c r="A2208" s="31" t="s">
        <v>42</v>
      </c>
      <c r="B2208" s="31" t="s">
        <v>253</v>
      </c>
      <c r="C2208" s="22" t="s">
        <v>157</v>
      </c>
      <c r="D2208" s="35">
        <v>42948</v>
      </c>
      <c r="E2208" s="32">
        <v>477148.87</v>
      </c>
    </row>
    <row r="2209" spans="1:5" ht="18" customHeight="1" x14ac:dyDescent="0.35">
      <c r="A2209" s="31" t="s">
        <v>42</v>
      </c>
      <c r="B2209" s="31" t="s">
        <v>253</v>
      </c>
      <c r="C2209" s="22" t="s">
        <v>157</v>
      </c>
      <c r="D2209" s="35">
        <v>43040</v>
      </c>
      <c r="E2209" s="32">
        <v>4671976.9400000004</v>
      </c>
    </row>
    <row r="2210" spans="1:5" ht="18" customHeight="1" x14ac:dyDescent="0.35">
      <c r="A2210" s="31" t="s">
        <v>42</v>
      </c>
      <c r="B2210" s="31" t="s">
        <v>253</v>
      </c>
      <c r="C2210" s="22" t="s">
        <v>157</v>
      </c>
      <c r="D2210" s="35">
        <v>43070</v>
      </c>
      <c r="E2210" s="32">
        <v>28044.14</v>
      </c>
    </row>
    <row r="2211" spans="1:5" ht="18" customHeight="1" x14ac:dyDescent="0.35">
      <c r="A2211" s="31" t="s">
        <v>42</v>
      </c>
      <c r="B2211" s="31" t="s">
        <v>253</v>
      </c>
      <c r="C2211" s="22" t="s">
        <v>157</v>
      </c>
      <c r="D2211" s="35">
        <v>43132</v>
      </c>
      <c r="E2211" s="32">
        <v>44412.44</v>
      </c>
    </row>
    <row r="2212" spans="1:5" ht="18" customHeight="1" x14ac:dyDescent="0.35">
      <c r="A2212" s="31" t="s">
        <v>42</v>
      </c>
      <c r="B2212" s="31" t="s">
        <v>253</v>
      </c>
      <c r="C2212" s="22" t="s">
        <v>157</v>
      </c>
      <c r="D2212" s="35">
        <v>43160</v>
      </c>
      <c r="E2212" s="32">
        <v>41665</v>
      </c>
    </row>
    <row r="2213" spans="1:5" ht="18" customHeight="1" x14ac:dyDescent="0.35">
      <c r="A2213" s="31" t="s">
        <v>42</v>
      </c>
      <c r="B2213" s="31" t="s">
        <v>253</v>
      </c>
      <c r="C2213" s="22" t="s">
        <v>157</v>
      </c>
      <c r="D2213" s="35">
        <v>43221</v>
      </c>
      <c r="E2213" s="32">
        <v>11625</v>
      </c>
    </row>
    <row r="2214" spans="1:5" ht="18" customHeight="1" x14ac:dyDescent="0.35">
      <c r="A2214" s="31" t="s">
        <v>42</v>
      </c>
      <c r="B2214" s="31" t="s">
        <v>253</v>
      </c>
      <c r="C2214" s="22" t="s">
        <v>157</v>
      </c>
      <c r="D2214" s="35">
        <v>43374</v>
      </c>
      <c r="E2214" s="32">
        <v>62291.07</v>
      </c>
    </row>
    <row r="2215" spans="1:5" ht="18" customHeight="1" x14ac:dyDescent="0.35">
      <c r="A2215" s="31" t="s">
        <v>42</v>
      </c>
      <c r="B2215" s="31" t="s">
        <v>253</v>
      </c>
      <c r="C2215" s="22" t="s">
        <v>157</v>
      </c>
      <c r="D2215" s="35">
        <v>43405</v>
      </c>
      <c r="E2215" s="32">
        <v>2480</v>
      </c>
    </row>
    <row r="2216" spans="1:5" ht="18" customHeight="1" x14ac:dyDescent="0.35">
      <c r="A2216" s="31" t="s">
        <v>42</v>
      </c>
      <c r="B2216" s="31" t="s">
        <v>253</v>
      </c>
      <c r="C2216" s="22" t="s">
        <v>157</v>
      </c>
      <c r="D2216" s="35">
        <v>43435</v>
      </c>
      <c r="E2216" s="32">
        <v>2090889.15</v>
      </c>
    </row>
    <row r="2217" spans="1:5" ht="18" customHeight="1" x14ac:dyDescent="0.35">
      <c r="A2217" s="31" t="s">
        <v>42</v>
      </c>
      <c r="B2217" s="31" t="s">
        <v>253</v>
      </c>
      <c r="C2217" s="22" t="s">
        <v>157</v>
      </c>
      <c r="D2217" s="35">
        <v>43466</v>
      </c>
      <c r="E2217" s="32">
        <v>26652.21</v>
      </c>
    </row>
    <row r="2218" spans="1:5" ht="18" customHeight="1" x14ac:dyDescent="0.35">
      <c r="A2218" s="31" t="s">
        <v>42</v>
      </c>
      <c r="B2218" s="31" t="s">
        <v>253</v>
      </c>
      <c r="C2218" s="22" t="s">
        <v>157</v>
      </c>
      <c r="D2218" s="35">
        <v>43497</v>
      </c>
      <c r="E2218" s="32">
        <v>17676.73</v>
      </c>
    </row>
    <row r="2219" spans="1:5" ht="18" customHeight="1" x14ac:dyDescent="0.35">
      <c r="A2219" s="31" t="s">
        <v>42</v>
      </c>
      <c r="B2219" s="31" t="s">
        <v>253</v>
      </c>
      <c r="C2219" s="22" t="s">
        <v>157</v>
      </c>
      <c r="D2219" s="35">
        <v>43525</v>
      </c>
      <c r="E2219" s="32">
        <v>294097.75</v>
      </c>
    </row>
    <row r="2220" spans="1:5" ht="18" customHeight="1" x14ac:dyDescent="0.35">
      <c r="A2220" s="31" t="s">
        <v>42</v>
      </c>
      <c r="B2220" s="31" t="s">
        <v>253</v>
      </c>
      <c r="C2220" s="22" t="s">
        <v>157</v>
      </c>
      <c r="D2220" s="35">
        <v>43556</v>
      </c>
      <c r="E2220" s="32">
        <v>108014.59</v>
      </c>
    </row>
    <row r="2221" spans="1:5" ht="18" customHeight="1" x14ac:dyDescent="0.35">
      <c r="A2221" s="31" t="s">
        <v>42</v>
      </c>
      <c r="B2221" s="31" t="s">
        <v>253</v>
      </c>
      <c r="C2221" s="22" t="s">
        <v>157</v>
      </c>
      <c r="D2221" s="35">
        <v>43586</v>
      </c>
      <c r="E2221" s="32">
        <v>16616.98</v>
      </c>
    </row>
    <row r="2222" spans="1:5" ht="18" customHeight="1" x14ac:dyDescent="0.35">
      <c r="A2222" s="31" t="s">
        <v>42</v>
      </c>
      <c r="B2222" s="31" t="s">
        <v>253</v>
      </c>
      <c r="C2222" s="22" t="s">
        <v>157</v>
      </c>
      <c r="D2222" s="35">
        <v>43617</v>
      </c>
      <c r="E2222" s="32">
        <v>1594276.43</v>
      </c>
    </row>
    <row r="2223" spans="1:5" ht="18" customHeight="1" x14ac:dyDescent="0.35">
      <c r="A2223" s="31" t="s">
        <v>42</v>
      </c>
      <c r="B2223" s="31" t="s">
        <v>253</v>
      </c>
      <c r="C2223" s="22" t="s">
        <v>157</v>
      </c>
      <c r="D2223" s="35">
        <v>43647</v>
      </c>
      <c r="E2223" s="32">
        <v>1098664.6000000001</v>
      </c>
    </row>
    <row r="2224" spans="1:5" ht="18" customHeight="1" x14ac:dyDescent="0.35">
      <c r="A2224" s="31" t="s">
        <v>42</v>
      </c>
      <c r="B2224" s="31" t="s">
        <v>253</v>
      </c>
      <c r="C2224" s="22" t="s">
        <v>157</v>
      </c>
      <c r="D2224" s="35">
        <v>43678</v>
      </c>
      <c r="E2224" s="32">
        <v>240294.8</v>
      </c>
    </row>
    <row r="2225" spans="1:5" ht="18" customHeight="1" x14ac:dyDescent="0.35">
      <c r="A2225" s="31" t="s">
        <v>42</v>
      </c>
      <c r="B2225" s="31" t="s">
        <v>253</v>
      </c>
      <c r="C2225" s="22" t="s">
        <v>157</v>
      </c>
      <c r="D2225" s="35">
        <v>43709</v>
      </c>
      <c r="E2225" s="32">
        <v>127193.27</v>
      </c>
    </row>
    <row r="2226" spans="1:5" ht="18" customHeight="1" x14ac:dyDescent="0.35">
      <c r="A2226" s="31" t="s">
        <v>42</v>
      </c>
      <c r="B2226" s="31" t="s">
        <v>253</v>
      </c>
      <c r="C2226" s="22" t="s">
        <v>157</v>
      </c>
      <c r="D2226" s="35">
        <v>43739</v>
      </c>
      <c r="E2226" s="32">
        <v>83168.77</v>
      </c>
    </row>
    <row r="2227" spans="1:5" ht="18" customHeight="1" x14ac:dyDescent="0.35">
      <c r="A2227" s="31" t="s">
        <v>42</v>
      </c>
      <c r="B2227" s="31" t="s">
        <v>253</v>
      </c>
      <c r="C2227" s="22" t="s">
        <v>157</v>
      </c>
      <c r="D2227" s="35">
        <v>43770</v>
      </c>
      <c r="E2227" s="32">
        <v>60689.66</v>
      </c>
    </row>
    <row r="2228" spans="1:5" ht="18" customHeight="1" x14ac:dyDescent="0.35">
      <c r="A2228" s="31" t="s">
        <v>42</v>
      </c>
      <c r="B2228" s="31" t="s">
        <v>253</v>
      </c>
      <c r="C2228" s="22" t="s">
        <v>157</v>
      </c>
      <c r="D2228" s="35">
        <v>43831</v>
      </c>
      <c r="E2228" s="32">
        <v>9543238.8399999999</v>
      </c>
    </row>
    <row r="2229" spans="1:5" ht="18" customHeight="1" x14ac:dyDescent="0.35">
      <c r="A2229" s="31" t="s">
        <v>42</v>
      </c>
      <c r="B2229" s="31" t="s">
        <v>253</v>
      </c>
      <c r="C2229" s="22" t="s">
        <v>157</v>
      </c>
      <c r="D2229" s="35">
        <v>43862</v>
      </c>
      <c r="E2229" s="32">
        <v>92699.4</v>
      </c>
    </row>
    <row r="2230" spans="1:5" ht="18" customHeight="1" x14ac:dyDescent="0.35">
      <c r="A2230" s="31" t="s">
        <v>42</v>
      </c>
      <c r="B2230" s="31" t="s">
        <v>253</v>
      </c>
      <c r="C2230" s="22" t="s">
        <v>157</v>
      </c>
      <c r="D2230" s="35">
        <v>43952</v>
      </c>
      <c r="E2230" s="32">
        <v>2120124.89</v>
      </c>
    </row>
    <row r="2231" spans="1:5" ht="18" customHeight="1" x14ac:dyDescent="0.35">
      <c r="A2231" s="31" t="s">
        <v>42</v>
      </c>
      <c r="B2231" s="31" t="s">
        <v>253</v>
      </c>
      <c r="C2231" s="22" t="s">
        <v>157</v>
      </c>
      <c r="D2231" s="35">
        <v>43983</v>
      </c>
      <c r="E2231" s="32">
        <v>71969.990000000005</v>
      </c>
    </row>
    <row r="2232" spans="1:5" ht="18" customHeight="1" x14ac:dyDescent="0.35">
      <c r="A2232" s="31" t="s">
        <v>42</v>
      </c>
      <c r="B2232" s="31" t="s">
        <v>253</v>
      </c>
      <c r="C2232" s="22" t="s">
        <v>157</v>
      </c>
      <c r="D2232" s="35">
        <v>44013</v>
      </c>
      <c r="E2232" s="32">
        <v>1561089.61</v>
      </c>
    </row>
    <row r="2233" spans="1:5" ht="18" customHeight="1" x14ac:dyDescent="0.35">
      <c r="A2233" s="31" t="s">
        <v>42</v>
      </c>
      <c r="B2233" s="31" t="s">
        <v>253</v>
      </c>
      <c r="C2233" s="22" t="s">
        <v>157</v>
      </c>
      <c r="D2233" s="35">
        <v>44044</v>
      </c>
      <c r="E2233" s="32">
        <v>2719645.79</v>
      </c>
    </row>
    <row r="2234" spans="1:5" ht="18" customHeight="1" x14ac:dyDescent="0.35">
      <c r="A2234" s="31" t="s">
        <v>42</v>
      </c>
      <c r="B2234" s="31" t="s">
        <v>253</v>
      </c>
      <c r="C2234" s="22" t="s">
        <v>157</v>
      </c>
      <c r="D2234" s="35">
        <v>44075</v>
      </c>
      <c r="E2234" s="32">
        <v>4332188.88</v>
      </c>
    </row>
    <row r="2235" spans="1:5" ht="18" customHeight="1" x14ac:dyDescent="0.35">
      <c r="A2235" s="31" t="s">
        <v>42</v>
      </c>
      <c r="B2235" s="31" t="s">
        <v>253</v>
      </c>
      <c r="C2235" s="22" t="s">
        <v>157</v>
      </c>
      <c r="D2235" s="35">
        <v>44105</v>
      </c>
      <c r="E2235" s="32">
        <v>3133420.86</v>
      </c>
    </row>
    <row r="2236" spans="1:5" ht="18" customHeight="1" x14ac:dyDescent="0.35">
      <c r="A2236" s="31" t="s">
        <v>42</v>
      </c>
      <c r="B2236" s="31" t="s">
        <v>253</v>
      </c>
      <c r="C2236" s="22" t="s">
        <v>157</v>
      </c>
      <c r="D2236" s="35">
        <v>44166</v>
      </c>
      <c r="E2236" s="32">
        <v>18950066.91</v>
      </c>
    </row>
    <row r="2237" spans="1:5" ht="18" customHeight="1" x14ac:dyDescent="0.35">
      <c r="A2237" s="31" t="s">
        <v>42</v>
      </c>
      <c r="B2237" s="31" t="s">
        <v>253</v>
      </c>
      <c r="C2237" s="22" t="s">
        <v>157</v>
      </c>
      <c r="D2237" s="35">
        <v>44197</v>
      </c>
      <c r="E2237" s="32">
        <v>-34903.47</v>
      </c>
    </row>
    <row r="2238" spans="1:5" ht="18" customHeight="1" x14ac:dyDescent="0.35">
      <c r="A2238" s="31" t="s">
        <v>42</v>
      </c>
      <c r="B2238" s="31" t="s">
        <v>253</v>
      </c>
      <c r="C2238" s="22" t="s">
        <v>157</v>
      </c>
      <c r="D2238" s="35">
        <v>44228</v>
      </c>
      <c r="E2238" s="32">
        <v>42220478.189999998</v>
      </c>
    </row>
    <row r="2239" spans="1:5" ht="18" customHeight="1" x14ac:dyDescent="0.35">
      <c r="A2239" s="31" t="s">
        <v>42</v>
      </c>
      <c r="B2239" s="31" t="s">
        <v>253</v>
      </c>
      <c r="C2239" s="22" t="s">
        <v>157</v>
      </c>
      <c r="D2239" s="35">
        <v>44256</v>
      </c>
      <c r="E2239" s="32">
        <v>1811084.45</v>
      </c>
    </row>
    <row r="2240" spans="1:5" ht="18" customHeight="1" x14ac:dyDescent="0.35">
      <c r="A2240" s="31" t="s">
        <v>42</v>
      </c>
      <c r="B2240" s="31" t="s">
        <v>253</v>
      </c>
      <c r="C2240" s="22" t="s">
        <v>157</v>
      </c>
      <c r="D2240" s="35">
        <v>44287</v>
      </c>
      <c r="E2240" s="32">
        <v>2474883.0299999998</v>
      </c>
    </row>
    <row r="2241" spans="1:5" ht="18" customHeight="1" x14ac:dyDescent="0.35">
      <c r="A2241" s="31" t="s">
        <v>42</v>
      </c>
      <c r="B2241" s="31" t="s">
        <v>253</v>
      </c>
      <c r="C2241" s="22" t="s">
        <v>157</v>
      </c>
      <c r="D2241" s="35">
        <v>44317</v>
      </c>
      <c r="E2241" s="32">
        <v>6718574.8499999996</v>
      </c>
    </row>
    <row r="2242" spans="1:5" ht="18" customHeight="1" x14ac:dyDescent="0.35">
      <c r="A2242" s="31" t="s">
        <v>42</v>
      </c>
      <c r="B2242" s="31" t="s">
        <v>253</v>
      </c>
      <c r="C2242" s="22" t="s">
        <v>157</v>
      </c>
      <c r="D2242" s="35">
        <v>44348</v>
      </c>
      <c r="E2242" s="32">
        <v>7095273.6100000003</v>
      </c>
    </row>
    <row r="2243" spans="1:5" ht="18" customHeight="1" x14ac:dyDescent="0.35">
      <c r="A2243" s="31" t="s">
        <v>42</v>
      </c>
      <c r="B2243" s="31" t="s">
        <v>253</v>
      </c>
      <c r="C2243" s="22" t="s">
        <v>157</v>
      </c>
      <c r="D2243" s="35">
        <v>44378</v>
      </c>
      <c r="E2243" s="32">
        <v>4942665.22</v>
      </c>
    </row>
    <row r="2244" spans="1:5" ht="18" customHeight="1" x14ac:dyDescent="0.35">
      <c r="A2244" s="31" t="s">
        <v>42</v>
      </c>
      <c r="B2244" s="31" t="s">
        <v>253</v>
      </c>
      <c r="C2244" s="22" t="s">
        <v>157</v>
      </c>
      <c r="D2244" s="35">
        <v>44409</v>
      </c>
      <c r="E2244" s="32">
        <v>1467949.2</v>
      </c>
    </row>
    <row r="2245" spans="1:5" ht="18" customHeight="1" x14ac:dyDescent="0.35">
      <c r="A2245" s="31" t="s">
        <v>42</v>
      </c>
      <c r="B2245" s="31" t="s">
        <v>253</v>
      </c>
      <c r="C2245" s="22" t="s">
        <v>157</v>
      </c>
      <c r="D2245" s="35">
        <v>44440</v>
      </c>
      <c r="E2245" s="32">
        <v>310609.59999999998</v>
      </c>
    </row>
    <row r="2246" spans="1:5" ht="18" customHeight="1" x14ac:dyDescent="0.35">
      <c r="A2246" s="31" t="s">
        <v>42</v>
      </c>
      <c r="B2246" s="31" t="s">
        <v>253</v>
      </c>
      <c r="C2246" s="22" t="s">
        <v>157</v>
      </c>
      <c r="D2246" s="35">
        <v>44470</v>
      </c>
      <c r="E2246" s="32">
        <v>3108756.14</v>
      </c>
    </row>
    <row r="2247" spans="1:5" ht="18" customHeight="1" x14ac:dyDescent="0.35">
      <c r="A2247" s="31" t="s">
        <v>42</v>
      </c>
      <c r="B2247" s="31" t="s">
        <v>253</v>
      </c>
      <c r="C2247" s="22" t="s">
        <v>157</v>
      </c>
      <c r="D2247" s="35">
        <v>44501</v>
      </c>
      <c r="E2247" s="32">
        <v>1213899.8999999999</v>
      </c>
    </row>
    <row r="2248" spans="1:5" ht="18" customHeight="1" x14ac:dyDescent="0.35">
      <c r="A2248" s="31" t="s">
        <v>42</v>
      </c>
      <c r="B2248" s="31" t="s">
        <v>253</v>
      </c>
      <c r="C2248" s="22" t="s">
        <v>157</v>
      </c>
      <c r="D2248" s="35">
        <v>44531</v>
      </c>
      <c r="E2248" s="32">
        <v>4319996.37</v>
      </c>
    </row>
    <row r="2249" spans="1:5" ht="18" customHeight="1" x14ac:dyDescent="0.35">
      <c r="A2249" s="31" t="s">
        <v>42</v>
      </c>
      <c r="B2249" s="31" t="s">
        <v>253</v>
      </c>
      <c r="C2249" s="22" t="s">
        <v>157</v>
      </c>
      <c r="D2249" s="35">
        <v>44562</v>
      </c>
      <c r="E2249" s="32">
        <v>135563.29</v>
      </c>
    </row>
    <row r="2250" spans="1:5" ht="18" customHeight="1" x14ac:dyDescent="0.35">
      <c r="A2250" s="31" t="s">
        <v>42</v>
      </c>
      <c r="B2250" s="31" t="s">
        <v>253</v>
      </c>
      <c r="C2250" s="22" t="s">
        <v>157</v>
      </c>
      <c r="D2250" s="35">
        <v>44593</v>
      </c>
      <c r="E2250" s="32">
        <v>204408.9</v>
      </c>
    </row>
    <row r="2251" spans="1:5" ht="18" customHeight="1" x14ac:dyDescent="0.35">
      <c r="A2251" s="31" t="s">
        <v>42</v>
      </c>
      <c r="B2251" s="31" t="s">
        <v>253</v>
      </c>
      <c r="C2251" s="22" t="s">
        <v>157</v>
      </c>
      <c r="D2251" s="35">
        <v>44621</v>
      </c>
      <c r="E2251" s="32">
        <v>100153.82</v>
      </c>
    </row>
    <row r="2252" spans="1:5" ht="18" customHeight="1" x14ac:dyDescent="0.35">
      <c r="A2252" s="31" t="s">
        <v>42</v>
      </c>
      <c r="B2252" s="31" t="s">
        <v>253</v>
      </c>
      <c r="C2252" s="22" t="s">
        <v>157</v>
      </c>
      <c r="D2252" s="35">
        <v>44652</v>
      </c>
      <c r="E2252" s="32">
        <v>89898.96</v>
      </c>
    </row>
    <row r="2253" spans="1:5" ht="18" customHeight="1" x14ac:dyDescent="0.35">
      <c r="A2253" s="31" t="s">
        <v>42</v>
      </c>
      <c r="B2253" s="31" t="s">
        <v>253</v>
      </c>
      <c r="C2253" s="22" t="s">
        <v>157</v>
      </c>
      <c r="D2253" s="35">
        <v>44682</v>
      </c>
      <c r="E2253" s="32">
        <v>9160.5</v>
      </c>
    </row>
    <row r="2254" spans="1:5" ht="18" customHeight="1" x14ac:dyDescent="0.35">
      <c r="A2254" s="31" t="s">
        <v>42</v>
      </c>
      <c r="B2254" s="31" t="s">
        <v>253</v>
      </c>
      <c r="C2254" s="22" t="s">
        <v>157</v>
      </c>
      <c r="D2254" s="35">
        <v>44713</v>
      </c>
      <c r="E2254" s="32">
        <v>107221.53</v>
      </c>
    </row>
    <row r="2255" spans="1:5" ht="18" customHeight="1" x14ac:dyDescent="0.35">
      <c r="A2255" s="31" t="s">
        <v>42</v>
      </c>
      <c r="B2255" s="31" t="s">
        <v>253</v>
      </c>
      <c r="C2255" s="22" t="s">
        <v>157</v>
      </c>
      <c r="D2255" s="35">
        <v>44743</v>
      </c>
      <c r="E2255" s="32">
        <v>16708.86</v>
      </c>
    </row>
    <row r="2256" spans="1:5" ht="18" customHeight="1" x14ac:dyDescent="0.35">
      <c r="A2256" s="31" t="s">
        <v>42</v>
      </c>
      <c r="B2256" s="31" t="s">
        <v>253</v>
      </c>
      <c r="C2256" s="22" t="s">
        <v>157</v>
      </c>
      <c r="D2256" s="35">
        <v>44774</v>
      </c>
      <c r="E2256" s="32">
        <v>8992.2199999999993</v>
      </c>
    </row>
    <row r="2257" spans="1:5" ht="18" customHeight="1" x14ac:dyDescent="0.35">
      <c r="A2257" s="31" t="s">
        <v>42</v>
      </c>
      <c r="B2257" s="31" t="s">
        <v>253</v>
      </c>
      <c r="C2257" s="22" t="s">
        <v>157</v>
      </c>
      <c r="D2257" s="35">
        <v>44805</v>
      </c>
      <c r="E2257" s="32">
        <v>15754.05</v>
      </c>
    </row>
    <row r="2258" spans="1:5" ht="18" customHeight="1" x14ac:dyDescent="0.35">
      <c r="A2258" s="31" t="s">
        <v>42</v>
      </c>
      <c r="B2258" s="31" t="s">
        <v>253</v>
      </c>
      <c r="C2258" s="22" t="s">
        <v>157</v>
      </c>
      <c r="D2258" s="35">
        <v>44835</v>
      </c>
      <c r="E2258" s="32">
        <v>7727.04</v>
      </c>
    </row>
    <row r="2259" spans="1:5" ht="18" customHeight="1" x14ac:dyDescent="0.35">
      <c r="A2259" s="31" t="s">
        <v>42</v>
      </c>
      <c r="B2259" s="31" t="s">
        <v>253</v>
      </c>
      <c r="C2259" s="22" t="s">
        <v>157</v>
      </c>
      <c r="D2259" s="35">
        <v>44866</v>
      </c>
      <c r="E2259" s="32">
        <v>12138.1</v>
      </c>
    </row>
    <row r="2260" spans="1:5" ht="18" customHeight="1" x14ac:dyDescent="0.35">
      <c r="A2260" s="31" t="s">
        <v>42</v>
      </c>
      <c r="B2260" s="31" t="s">
        <v>253</v>
      </c>
      <c r="C2260" s="22" t="s">
        <v>157</v>
      </c>
      <c r="D2260" s="35">
        <v>44896</v>
      </c>
      <c r="E2260" s="32">
        <v>452464.2</v>
      </c>
    </row>
    <row r="2261" spans="1:5" ht="18" customHeight="1" x14ac:dyDescent="0.35">
      <c r="A2261" s="31" t="s">
        <v>42</v>
      </c>
      <c r="B2261" s="31" t="s">
        <v>253</v>
      </c>
      <c r="C2261" s="22" t="s">
        <v>157</v>
      </c>
      <c r="D2261" s="35">
        <v>44927</v>
      </c>
      <c r="E2261" s="32">
        <v>47492.03</v>
      </c>
    </row>
    <row r="2262" spans="1:5" ht="18" customHeight="1" x14ac:dyDescent="0.35">
      <c r="A2262" s="31" t="s">
        <v>38</v>
      </c>
      <c r="B2262" s="31" t="s">
        <v>254</v>
      </c>
      <c r="C2262" s="22" t="s">
        <v>157</v>
      </c>
      <c r="D2262" s="35">
        <v>42856</v>
      </c>
      <c r="E2262" s="32">
        <v>147651.75</v>
      </c>
    </row>
    <row r="2263" spans="1:5" ht="18" customHeight="1" x14ac:dyDescent="0.35">
      <c r="A2263" s="31" t="s">
        <v>38</v>
      </c>
      <c r="B2263" s="31" t="s">
        <v>254</v>
      </c>
      <c r="C2263" s="22" t="s">
        <v>157</v>
      </c>
      <c r="D2263" s="35">
        <v>42979</v>
      </c>
      <c r="E2263" s="32">
        <v>689886.42</v>
      </c>
    </row>
    <row r="2264" spans="1:5" ht="18" customHeight="1" x14ac:dyDescent="0.35">
      <c r="A2264" s="31" t="s">
        <v>38</v>
      </c>
      <c r="B2264" s="31" t="s">
        <v>254</v>
      </c>
      <c r="C2264" s="22" t="s">
        <v>157</v>
      </c>
      <c r="D2264" s="35">
        <v>43040</v>
      </c>
      <c r="E2264" s="32">
        <v>409164.29</v>
      </c>
    </row>
    <row r="2265" spans="1:5" ht="18" customHeight="1" x14ac:dyDescent="0.35">
      <c r="A2265" s="31" t="s">
        <v>38</v>
      </c>
      <c r="B2265" s="31" t="s">
        <v>254</v>
      </c>
      <c r="C2265" s="22" t="s">
        <v>157</v>
      </c>
      <c r="D2265" s="35">
        <v>43070</v>
      </c>
      <c r="E2265" s="32">
        <v>240141.1</v>
      </c>
    </row>
    <row r="2266" spans="1:5" ht="18" customHeight="1" x14ac:dyDescent="0.35">
      <c r="A2266" s="31" t="s">
        <v>38</v>
      </c>
      <c r="B2266" s="31" t="s">
        <v>254</v>
      </c>
      <c r="C2266" s="22" t="s">
        <v>157</v>
      </c>
      <c r="D2266" s="35">
        <v>43101</v>
      </c>
      <c r="E2266" s="32">
        <v>218605.75</v>
      </c>
    </row>
    <row r="2267" spans="1:5" ht="18" customHeight="1" x14ac:dyDescent="0.35">
      <c r="A2267" s="31" t="s">
        <v>38</v>
      </c>
      <c r="B2267" s="31" t="s">
        <v>254</v>
      </c>
      <c r="C2267" s="22" t="s">
        <v>157</v>
      </c>
      <c r="D2267" s="35">
        <v>43132</v>
      </c>
      <c r="E2267" s="32">
        <v>3849.7</v>
      </c>
    </row>
    <row r="2268" spans="1:5" ht="18" customHeight="1" x14ac:dyDescent="0.35">
      <c r="A2268" s="31" t="s">
        <v>38</v>
      </c>
      <c r="B2268" s="31" t="s">
        <v>254</v>
      </c>
      <c r="C2268" s="22" t="s">
        <v>157</v>
      </c>
      <c r="D2268" s="35">
        <v>43160</v>
      </c>
      <c r="E2268" s="32">
        <v>48222.81</v>
      </c>
    </row>
    <row r="2269" spans="1:5" ht="18" customHeight="1" x14ac:dyDescent="0.35">
      <c r="A2269" s="31" t="s">
        <v>38</v>
      </c>
      <c r="B2269" s="31" t="s">
        <v>254</v>
      </c>
      <c r="C2269" s="22" t="s">
        <v>157</v>
      </c>
      <c r="D2269" s="35">
        <v>43191</v>
      </c>
      <c r="E2269" s="32">
        <v>52468.31</v>
      </c>
    </row>
    <row r="2270" spans="1:5" ht="18" customHeight="1" x14ac:dyDescent="0.35">
      <c r="A2270" s="31" t="s">
        <v>38</v>
      </c>
      <c r="B2270" s="31" t="s">
        <v>254</v>
      </c>
      <c r="C2270" s="22" t="s">
        <v>157</v>
      </c>
      <c r="D2270" s="35">
        <v>43221</v>
      </c>
      <c r="E2270" s="32">
        <v>1054572.54</v>
      </c>
    </row>
    <row r="2271" spans="1:5" ht="18" customHeight="1" x14ac:dyDescent="0.35">
      <c r="A2271" s="31" t="s">
        <v>38</v>
      </c>
      <c r="B2271" s="31" t="s">
        <v>254</v>
      </c>
      <c r="C2271" s="22" t="s">
        <v>157</v>
      </c>
      <c r="D2271" s="35">
        <v>43252</v>
      </c>
      <c r="E2271" s="32">
        <v>2457742.27</v>
      </c>
    </row>
    <row r="2272" spans="1:5" ht="18" customHeight="1" x14ac:dyDescent="0.35">
      <c r="A2272" s="31" t="s">
        <v>38</v>
      </c>
      <c r="B2272" s="31" t="s">
        <v>254</v>
      </c>
      <c r="C2272" s="22" t="s">
        <v>157</v>
      </c>
      <c r="D2272" s="35">
        <v>43282</v>
      </c>
      <c r="E2272" s="32">
        <v>1253226.51</v>
      </c>
    </row>
    <row r="2273" spans="1:5" ht="18" customHeight="1" x14ac:dyDescent="0.35">
      <c r="A2273" s="31" t="s">
        <v>38</v>
      </c>
      <c r="B2273" s="31" t="s">
        <v>254</v>
      </c>
      <c r="C2273" s="22" t="s">
        <v>157</v>
      </c>
      <c r="D2273" s="35">
        <v>43313</v>
      </c>
      <c r="E2273" s="32">
        <v>305754.96000000002</v>
      </c>
    </row>
    <row r="2274" spans="1:5" ht="18" customHeight="1" x14ac:dyDescent="0.35">
      <c r="A2274" s="31" t="s">
        <v>38</v>
      </c>
      <c r="B2274" s="31" t="s">
        <v>254</v>
      </c>
      <c r="C2274" s="22" t="s">
        <v>157</v>
      </c>
      <c r="D2274" s="35">
        <v>43344</v>
      </c>
      <c r="E2274" s="32">
        <v>357994.76</v>
      </c>
    </row>
    <row r="2275" spans="1:5" ht="18" customHeight="1" x14ac:dyDescent="0.35">
      <c r="A2275" s="31" t="s">
        <v>38</v>
      </c>
      <c r="B2275" s="31" t="s">
        <v>254</v>
      </c>
      <c r="C2275" s="22" t="s">
        <v>157</v>
      </c>
      <c r="D2275" s="35">
        <v>43374</v>
      </c>
      <c r="E2275" s="32">
        <v>163728.47</v>
      </c>
    </row>
    <row r="2276" spans="1:5" ht="18" customHeight="1" x14ac:dyDescent="0.35">
      <c r="A2276" s="31" t="s">
        <v>38</v>
      </c>
      <c r="B2276" s="31" t="s">
        <v>254</v>
      </c>
      <c r="C2276" s="22" t="s">
        <v>157</v>
      </c>
      <c r="D2276" s="35">
        <v>43405</v>
      </c>
      <c r="E2276" s="32">
        <v>162655.15</v>
      </c>
    </row>
    <row r="2277" spans="1:5" ht="18" customHeight="1" x14ac:dyDescent="0.35">
      <c r="A2277" s="31" t="s">
        <v>38</v>
      </c>
      <c r="B2277" s="31" t="s">
        <v>254</v>
      </c>
      <c r="C2277" s="22" t="s">
        <v>157</v>
      </c>
      <c r="D2277" s="35">
        <v>43435</v>
      </c>
      <c r="E2277" s="32">
        <v>325937.82</v>
      </c>
    </row>
    <row r="2278" spans="1:5" ht="18" customHeight="1" x14ac:dyDescent="0.35">
      <c r="A2278" s="31" t="s">
        <v>38</v>
      </c>
      <c r="B2278" s="31" t="s">
        <v>254</v>
      </c>
      <c r="C2278" s="22" t="s">
        <v>157</v>
      </c>
      <c r="D2278" s="35">
        <v>43466</v>
      </c>
      <c r="E2278" s="32">
        <v>169207.29</v>
      </c>
    </row>
    <row r="2279" spans="1:5" ht="18" customHeight="1" x14ac:dyDescent="0.35">
      <c r="A2279" s="31" t="s">
        <v>38</v>
      </c>
      <c r="B2279" s="31" t="s">
        <v>254</v>
      </c>
      <c r="C2279" s="22" t="s">
        <v>157</v>
      </c>
      <c r="D2279" s="35">
        <v>43497</v>
      </c>
      <c r="E2279" s="32">
        <v>118428.06</v>
      </c>
    </row>
    <row r="2280" spans="1:5" ht="18" customHeight="1" x14ac:dyDescent="0.35">
      <c r="A2280" s="31" t="s">
        <v>38</v>
      </c>
      <c r="B2280" s="31" t="s">
        <v>254</v>
      </c>
      <c r="C2280" s="22" t="s">
        <v>157</v>
      </c>
      <c r="D2280" s="35">
        <v>43525</v>
      </c>
      <c r="E2280" s="32">
        <v>2016064.29</v>
      </c>
    </row>
    <row r="2281" spans="1:5" ht="18" customHeight="1" x14ac:dyDescent="0.35">
      <c r="A2281" s="31" t="s">
        <v>38</v>
      </c>
      <c r="B2281" s="31" t="s">
        <v>254</v>
      </c>
      <c r="C2281" s="22" t="s">
        <v>157</v>
      </c>
      <c r="D2281" s="35">
        <v>43556</v>
      </c>
      <c r="E2281" s="32">
        <v>1440292.08</v>
      </c>
    </row>
    <row r="2282" spans="1:5" ht="18" customHeight="1" x14ac:dyDescent="0.35">
      <c r="A2282" s="31" t="s">
        <v>38</v>
      </c>
      <c r="B2282" s="31" t="s">
        <v>254</v>
      </c>
      <c r="C2282" s="22" t="s">
        <v>157</v>
      </c>
      <c r="D2282" s="35">
        <v>43586</v>
      </c>
      <c r="E2282" s="32">
        <v>529484.85</v>
      </c>
    </row>
    <row r="2283" spans="1:5" ht="18" customHeight="1" x14ac:dyDescent="0.35">
      <c r="A2283" s="31" t="s">
        <v>38</v>
      </c>
      <c r="B2283" s="31" t="s">
        <v>254</v>
      </c>
      <c r="C2283" s="22" t="s">
        <v>157</v>
      </c>
      <c r="D2283" s="35">
        <v>43617</v>
      </c>
      <c r="E2283" s="32">
        <v>579685.4</v>
      </c>
    </row>
    <row r="2284" spans="1:5" ht="18" customHeight="1" x14ac:dyDescent="0.35">
      <c r="A2284" s="31" t="s">
        <v>38</v>
      </c>
      <c r="B2284" s="31" t="s">
        <v>254</v>
      </c>
      <c r="C2284" s="22" t="s">
        <v>157</v>
      </c>
      <c r="D2284" s="35">
        <v>43647</v>
      </c>
      <c r="E2284" s="32">
        <v>201412.34</v>
      </c>
    </row>
    <row r="2285" spans="1:5" ht="18" customHeight="1" x14ac:dyDescent="0.35">
      <c r="A2285" s="31" t="s">
        <v>38</v>
      </c>
      <c r="B2285" s="31" t="s">
        <v>254</v>
      </c>
      <c r="C2285" s="22" t="s">
        <v>157</v>
      </c>
      <c r="D2285" s="35">
        <v>43678</v>
      </c>
      <c r="E2285" s="32">
        <v>206673.58</v>
      </c>
    </row>
    <row r="2286" spans="1:5" ht="18" customHeight="1" x14ac:dyDescent="0.35">
      <c r="A2286" s="31" t="s">
        <v>38</v>
      </c>
      <c r="B2286" s="31" t="s">
        <v>254</v>
      </c>
      <c r="C2286" s="22" t="s">
        <v>157</v>
      </c>
      <c r="D2286" s="35">
        <v>43709</v>
      </c>
      <c r="E2286" s="32">
        <v>188618.02</v>
      </c>
    </row>
    <row r="2287" spans="1:5" ht="18" customHeight="1" x14ac:dyDescent="0.35">
      <c r="A2287" s="31" t="s">
        <v>38</v>
      </c>
      <c r="B2287" s="31" t="s">
        <v>254</v>
      </c>
      <c r="C2287" s="22" t="s">
        <v>157</v>
      </c>
      <c r="D2287" s="35">
        <v>43739</v>
      </c>
      <c r="E2287" s="32">
        <v>138398.99</v>
      </c>
    </row>
    <row r="2288" spans="1:5" ht="18" customHeight="1" x14ac:dyDescent="0.35">
      <c r="A2288" s="31" t="s">
        <v>38</v>
      </c>
      <c r="B2288" s="31" t="s">
        <v>254</v>
      </c>
      <c r="C2288" s="22" t="s">
        <v>157</v>
      </c>
      <c r="D2288" s="35">
        <v>43770</v>
      </c>
      <c r="E2288" s="32">
        <v>79203.08</v>
      </c>
    </row>
    <row r="2289" spans="1:5" ht="18" customHeight="1" x14ac:dyDescent="0.35">
      <c r="A2289" s="31" t="s">
        <v>38</v>
      </c>
      <c r="B2289" s="31" t="s">
        <v>254</v>
      </c>
      <c r="C2289" s="22" t="s">
        <v>157</v>
      </c>
      <c r="D2289" s="35">
        <v>43800</v>
      </c>
      <c r="E2289" s="32">
        <v>7785.41</v>
      </c>
    </row>
    <row r="2290" spans="1:5" ht="18" customHeight="1" x14ac:dyDescent="0.35">
      <c r="A2290" s="31" t="s">
        <v>38</v>
      </c>
      <c r="B2290" s="31" t="s">
        <v>254</v>
      </c>
      <c r="C2290" s="22" t="s">
        <v>157</v>
      </c>
      <c r="D2290" s="35">
        <v>43831</v>
      </c>
      <c r="E2290" s="32">
        <v>12530.55</v>
      </c>
    </row>
    <row r="2291" spans="1:5" ht="18" customHeight="1" x14ac:dyDescent="0.35">
      <c r="A2291" s="31" t="s">
        <v>38</v>
      </c>
      <c r="B2291" s="31" t="s">
        <v>254</v>
      </c>
      <c r="C2291" s="22" t="s">
        <v>157</v>
      </c>
      <c r="D2291" s="35">
        <v>43862</v>
      </c>
      <c r="E2291" s="32">
        <v>161240.43</v>
      </c>
    </row>
    <row r="2292" spans="1:5" ht="18" customHeight="1" x14ac:dyDescent="0.35">
      <c r="A2292" s="31" t="s">
        <v>38</v>
      </c>
      <c r="B2292" s="31" t="s">
        <v>254</v>
      </c>
      <c r="C2292" s="22" t="s">
        <v>157</v>
      </c>
      <c r="D2292" s="35">
        <v>43891</v>
      </c>
      <c r="E2292" s="32">
        <v>780766.11</v>
      </c>
    </row>
    <row r="2293" spans="1:5" ht="18" customHeight="1" x14ac:dyDescent="0.35">
      <c r="A2293" s="31" t="s">
        <v>38</v>
      </c>
      <c r="B2293" s="31" t="s">
        <v>254</v>
      </c>
      <c r="C2293" s="22" t="s">
        <v>157</v>
      </c>
      <c r="D2293" s="35">
        <v>43922</v>
      </c>
      <c r="E2293" s="32">
        <v>412398.74</v>
      </c>
    </row>
    <row r="2294" spans="1:5" ht="18" customHeight="1" x14ac:dyDescent="0.35">
      <c r="A2294" s="31" t="s">
        <v>38</v>
      </c>
      <c r="B2294" s="31" t="s">
        <v>254</v>
      </c>
      <c r="C2294" s="22" t="s">
        <v>157</v>
      </c>
      <c r="D2294" s="35">
        <v>43952</v>
      </c>
      <c r="E2294" s="32">
        <v>628192.88</v>
      </c>
    </row>
    <row r="2295" spans="1:5" ht="18" customHeight="1" x14ac:dyDescent="0.35">
      <c r="A2295" s="31" t="s">
        <v>38</v>
      </c>
      <c r="B2295" s="31" t="s">
        <v>254</v>
      </c>
      <c r="C2295" s="22" t="s">
        <v>157</v>
      </c>
      <c r="D2295" s="35">
        <v>43983</v>
      </c>
      <c r="E2295" s="32">
        <v>597753.61</v>
      </c>
    </row>
    <row r="2296" spans="1:5" ht="18" customHeight="1" x14ac:dyDescent="0.35">
      <c r="A2296" s="31" t="s">
        <v>38</v>
      </c>
      <c r="B2296" s="31" t="s">
        <v>254</v>
      </c>
      <c r="C2296" s="22" t="s">
        <v>157</v>
      </c>
      <c r="D2296" s="35">
        <v>44013</v>
      </c>
      <c r="E2296" s="32">
        <v>183537.92000000001</v>
      </c>
    </row>
    <row r="2297" spans="1:5" ht="18" customHeight="1" x14ac:dyDescent="0.35">
      <c r="A2297" s="31" t="s">
        <v>38</v>
      </c>
      <c r="B2297" s="31" t="s">
        <v>254</v>
      </c>
      <c r="C2297" s="22" t="s">
        <v>157</v>
      </c>
      <c r="D2297" s="35">
        <v>44044</v>
      </c>
      <c r="E2297" s="32">
        <v>206001.55</v>
      </c>
    </row>
    <row r="2298" spans="1:5" ht="18" customHeight="1" x14ac:dyDescent="0.35">
      <c r="A2298" s="31" t="s">
        <v>38</v>
      </c>
      <c r="B2298" s="31" t="s">
        <v>254</v>
      </c>
      <c r="C2298" s="22" t="s">
        <v>157</v>
      </c>
      <c r="D2298" s="35">
        <v>44075</v>
      </c>
      <c r="E2298" s="32">
        <v>482543.58</v>
      </c>
    </row>
    <row r="2299" spans="1:5" ht="18" customHeight="1" x14ac:dyDescent="0.35">
      <c r="A2299" s="31" t="s">
        <v>38</v>
      </c>
      <c r="B2299" s="31" t="s">
        <v>254</v>
      </c>
      <c r="C2299" s="22" t="s">
        <v>157</v>
      </c>
      <c r="D2299" s="35">
        <v>44105</v>
      </c>
      <c r="E2299" s="32">
        <v>55932.14</v>
      </c>
    </row>
    <row r="2300" spans="1:5" ht="18" customHeight="1" x14ac:dyDescent="0.35">
      <c r="A2300" s="31" t="s">
        <v>38</v>
      </c>
      <c r="B2300" s="31" t="s">
        <v>254</v>
      </c>
      <c r="C2300" s="22" t="s">
        <v>157</v>
      </c>
      <c r="D2300" s="35">
        <v>44136</v>
      </c>
      <c r="E2300" s="32">
        <v>433781.76000000001</v>
      </c>
    </row>
    <row r="2301" spans="1:5" ht="18" customHeight="1" x14ac:dyDescent="0.35">
      <c r="A2301" s="31" t="s">
        <v>38</v>
      </c>
      <c r="B2301" s="31" t="s">
        <v>254</v>
      </c>
      <c r="C2301" s="22" t="s">
        <v>157</v>
      </c>
      <c r="D2301" s="35">
        <v>44166</v>
      </c>
      <c r="E2301" s="32">
        <v>182087.49</v>
      </c>
    </row>
    <row r="2302" spans="1:5" ht="18" customHeight="1" x14ac:dyDescent="0.35">
      <c r="A2302" s="31" t="s">
        <v>38</v>
      </c>
      <c r="B2302" s="31" t="s">
        <v>254</v>
      </c>
      <c r="C2302" s="22" t="s">
        <v>157</v>
      </c>
      <c r="D2302" s="35">
        <v>44197</v>
      </c>
      <c r="E2302" s="32">
        <v>32254.43</v>
      </c>
    </row>
    <row r="2303" spans="1:5" ht="18" customHeight="1" x14ac:dyDescent="0.35">
      <c r="A2303" s="31" t="s">
        <v>38</v>
      </c>
      <c r="B2303" s="31" t="s">
        <v>254</v>
      </c>
      <c r="C2303" s="22" t="s">
        <v>157</v>
      </c>
      <c r="D2303" s="35">
        <v>44228</v>
      </c>
      <c r="E2303" s="32">
        <v>115113.66</v>
      </c>
    </row>
    <row r="2304" spans="1:5" ht="18" customHeight="1" x14ac:dyDescent="0.35">
      <c r="A2304" s="31" t="s">
        <v>38</v>
      </c>
      <c r="B2304" s="31" t="s">
        <v>254</v>
      </c>
      <c r="C2304" s="22" t="s">
        <v>157</v>
      </c>
      <c r="D2304" s="35">
        <v>44256</v>
      </c>
      <c r="E2304" s="32">
        <v>93570.74</v>
      </c>
    </row>
    <row r="2305" spans="1:5" ht="18" customHeight="1" x14ac:dyDescent="0.35">
      <c r="A2305" s="31" t="s">
        <v>38</v>
      </c>
      <c r="B2305" s="31" t="s">
        <v>254</v>
      </c>
      <c r="C2305" s="22" t="s">
        <v>157</v>
      </c>
      <c r="D2305" s="35">
        <v>44287</v>
      </c>
      <c r="E2305" s="32">
        <v>19857.34</v>
      </c>
    </row>
    <row r="2306" spans="1:5" ht="18" customHeight="1" x14ac:dyDescent="0.35">
      <c r="A2306" s="31" t="s">
        <v>38</v>
      </c>
      <c r="B2306" s="31" t="s">
        <v>254</v>
      </c>
      <c r="C2306" s="22" t="s">
        <v>157</v>
      </c>
      <c r="D2306" s="35">
        <v>44348</v>
      </c>
      <c r="E2306" s="32">
        <v>25578.73</v>
      </c>
    </row>
    <row r="2307" spans="1:5" ht="18" customHeight="1" x14ac:dyDescent="0.35">
      <c r="A2307" s="31" t="s">
        <v>38</v>
      </c>
      <c r="B2307" s="31" t="s">
        <v>254</v>
      </c>
      <c r="C2307" s="22" t="s">
        <v>157</v>
      </c>
      <c r="D2307" s="35">
        <v>44378</v>
      </c>
      <c r="E2307" s="32">
        <v>211066.93</v>
      </c>
    </row>
    <row r="2308" spans="1:5" ht="18" customHeight="1" x14ac:dyDescent="0.35">
      <c r="A2308" s="31" t="s">
        <v>38</v>
      </c>
      <c r="B2308" s="31" t="s">
        <v>254</v>
      </c>
      <c r="C2308" s="22" t="s">
        <v>157</v>
      </c>
      <c r="D2308" s="35">
        <v>44409</v>
      </c>
      <c r="E2308" s="32">
        <v>93191.22</v>
      </c>
    </row>
    <row r="2309" spans="1:5" ht="18" customHeight="1" x14ac:dyDescent="0.35">
      <c r="A2309" s="31" t="s">
        <v>38</v>
      </c>
      <c r="B2309" s="31" t="s">
        <v>254</v>
      </c>
      <c r="C2309" s="22" t="s">
        <v>157</v>
      </c>
      <c r="D2309" s="35">
        <v>44440</v>
      </c>
      <c r="E2309" s="32">
        <v>54344.83</v>
      </c>
    </row>
    <row r="2310" spans="1:5" ht="18" customHeight="1" x14ac:dyDescent="0.35">
      <c r="A2310" s="31" t="s">
        <v>38</v>
      </c>
      <c r="B2310" s="31" t="s">
        <v>254</v>
      </c>
      <c r="C2310" s="22" t="s">
        <v>157</v>
      </c>
      <c r="D2310" s="35">
        <v>44470</v>
      </c>
      <c r="E2310" s="32">
        <v>119767.27</v>
      </c>
    </row>
    <row r="2311" spans="1:5" ht="18" customHeight="1" x14ac:dyDescent="0.35">
      <c r="A2311" s="31" t="s">
        <v>38</v>
      </c>
      <c r="B2311" s="31" t="s">
        <v>254</v>
      </c>
      <c r="C2311" s="22" t="s">
        <v>157</v>
      </c>
      <c r="D2311" s="35">
        <v>44501</v>
      </c>
      <c r="E2311" s="32">
        <v>50279.5</v>
      </c>
    </row>
    <row r="2312" spans="1:5" ht="18" customHeight="1" x14ac:dyDescent="0.35">
      <c r="A2312" s="31" t="s">
        <v>38</v>
      </c>
      <c r="B2312" s="31" t="s">
        <v>254</v>
      </c>
      <c r="C2312" s="22" t="s">
        <v>157</v>
      </c>
      <c r="D2312" s="35">
        <v>44531</v>
      </c>
      <c r="E2312" s="32">
        <v>27559.919999999998</v>
      </c>
    </row>
    <row r="2313" spans="1:5" ht="18" customHeight="1" x14ac:dyDescent="0.35">
      <c r="A2313" s="31" t="s">
        <v>38</v>
      </c>
      <c r="B2313" s="31" t="s">
        <v>254</v>
      </c>
      <c r="C2313" s="22" t="s">
        <v>157</v>
      </c>
      <c r="D2313" s="35">
        <v>44562</v>
      </c>
      <c r="E2313" s="32">
        <v>21978.37</v>
      </c>
    </row>
    <row r="2314" spans="1:5" ht="18" customHeight="1" x14ac:dyDescent="0.35">
      <c r="A2314" s="31" t="s">
        <v>38</v>
      </c>
      <c r="B2314" s="31" t="s">
        <v>254</v>
      </c>
      <c r="C2314" s="22" t="s">
        <v>157</v>
      </c>
      <c r="D2314" s="35">
        <v>44593</v>
      </c>
      <c r="E2314" s="32">
        <v>277.87</v>
      </c>
    </row>
    <row r="2315" spans="1:5" ht="18" customHeight="1" x14ac:dyDescent="0.35">
      <c r="A2315" s="31" t="s">
        <v>38</v>
      </c>
      <c r="B2315" s="31" t="s">
        <v>254</v>
      </c>
      <c r="C2315" s="22" t="s">
        <v>157</v>
      </c>
      <c r="D2315" s="35">
        <v>44621</v>
      </c>
      <c r="E2315" s="32">
        <v>25917.46</v>
      </c>
    </row>
    <row r="2316" spans="1:5" ht="18" customHeight="1" x14ac:dyDescent="0.35">
      <c r="A2316" s="31" t="s">
        <v>38</v>
      </c>
      <c r="B2316" s="31" t="s">
        <v>254</v>
      </c>
      <c r="C2316" s="22" t="s">
        <v>157</v>
      </c>
      <c r="D2316" s="35">
        <v>44652</v>
      </c>
      <c r="E2316" s="32">
        <v>31147.03</v>
      </c>
    </row>
    <row r="2317" spans="1:5" ht="18" customHeight="1" x14ac:dyDescent="0.35">
      <c r="A2317" s="31" t="s">
        <v>38</v>
      </c>
      <c r="B2317" s="31" t="s">
        <v>254</v>
      </c>
      <c r="C2317" s="22" t="s">
        <v>157</v>
      </c>
      <c r="D2317" s="35">
        <v>44682</v>
      </c>
      <c r="E2317" s="32">
        <v>47487.31</v>
      </c>
    </row>
    <row r="2318" spans="1:5" ht="18" customHeight="1" x14ac:dyDescent="0.35">
      <c r="A2318" s="31" t="s">
        <v>38</v>
      </c>
      <c r="B2318" s="31" t="s">
        <v>254</v>
      </c>
      <c r="C2318" s="22" t="s">
        <v>157</v>
      </c>
      <c r="D2318" s="35">
        <v>44713</v>
      </c>
      <c r="E2318" s="32">
        <v>52090.79</v>
      </c>
    </row>
    <row r="2319" spans="1:5" ht="18" customHeight="1" x14ac:dyDescent="0.35">
      <c r="A2319" s="31" t="s">
        <v>38</v>
      </c>
      <c r="B2319" s="31" t="s">
        <v>254</v>
      </c>
      <c r="C2319" s="22" t="s">
        <v>157</v>
      </c>
      <c r="D2319" s="35">
        <v>44743</v>
      </c>
      <c r="E2319" s="32">
        <v>61966.1</v>
      </c>
    </row>
    <row r="2320" spans="1:5" ht="18" customHeight="1" x14ac:dyDescent="0.35">
      <c r="A2320" s="31" t="s">
        <v>38</v>
      </c>
      <c r="B2320" s="31" t="s">
        <v>254</v>
      </c>
      <c r="C2320" s="22" t="s">
        <v>157</v>
      </c>
      <c r="D2320" s="35">
        <v>44774</v>
      </c>
      <c r="E2320" s="32">
        <v>37803.519999999997</v>
      </c>
    </row>
    <row r="2321" spans="1:5" ht="18" customHeight="1" x14ac:dyDescent="0.35">
      <c r="A2321" s="31" t="s">
        <v>38</v>
      </c>
      <c r="B2321" s="31" t="s">
        <v>254</v>
      </c>
      <c r="C2321" s="22" t="s">
        <v>157</v>
      </c>
      <c r="D2321" s="35">
        <v>44805</v>
      </c>
      <c r="E2321" s="32">
        <v>39063.089999999997</v>
      </c>
    </row>
    <row r="2322" spans="1:5" ht="18" customHeight="1" x14ac:dyDescent="0.35">
      <c r="A2322" s="31" t="s">
        <v>38</v>
      </c>
      <c r="B2322" s="31" t="s">
        <v>254</v>
      </c>
      <c r="C2322" s="22" t="s">
        <v>157</v>
      </c>
      <c r="D2322" s="35">
        <v>44835</v>
      </c>
      <c r="E2322" s="32">
        <v>49017.75</v>
      </c>
    </row>
    <row r="2323" spans="1:5" ht="18" customHeight="1" x14ac:dyDescent="0.35">
      <c r="A2323" s="31" t="s">
        <v>38</v>
      </c>
      <c r="B2323" s="31" t="s">
        <v>254</v>
      </c>
      <c r="C2323" s="22" t="s">
        <v>157</v>
      </c>
      <c r="D2323" s="35">
        <v>44866</v>
      </c>
      <c r="E2323" s="32">
        <v>24112.03</v>
      </c>
    </row>
    <row r="2324" spans="1:5" ht="18" customHeight="1" x14ac:dyDescent="0.35">
      <c r="A2324" s="31" t="s">
        <v>38</v>
      </c>
      <c r="B2324" s="31" t="s">
        <v>254</v>
      </c>
      <c r="C2324" s="22" t="s">
        <v>157</v>
      </c>
      <c r="D2324" s="35">
        <v>44927</v>
      </c>
      <c r="E2324" s="32">
        <v>53053.38</v>
      </c>
    </row>
    <row r="2325" spans="1:5" ht="18" customHeight="1" x14ac:dyDescent="0.35">
      <c r="A2325" s="31" t="s">
        <v>41</v>
      </c>
      <c r="B2325" s="31" t="s">
        <v>151</v>
      </c>
      <c r="C2325" s="22" t="s">
        <v>157</v>
      </c>
      <c r="D2325" s="35">
        <v>42856</v>
      </c>
      <c r="E2325" s="32">
        <v>147651.75</v>
      </c>
    </row>
    <row r="2326" spans="1:5" ht="18" customHeight="1" x14ac:dyDescent="0.35">
      <c r="A2326" s="31" t="s">
        <v>41</v>
      </c>
      <c r="B2326" s="31" t="s">
        <v>151</v>
      </c>
      <c r="C2326" s="22" t="s">
        <v>157</v>
      </c>
      <c r="D2326" s="35">
        <v>42979</v>
      </c>
      <c r="E2326" s="32">
        <v>689886.42</v>
      </c>
    </row>
    <row r="2327" spans="1:5" ht="18" customHeight="1" x14ac:dyDescent="0.35">
      <c r="A2327" s="31" t="s">
        <v>41</v>
      </c>
      <c r="B2327" s="31" t="s">
        <v>151</v>
      </c>
      <c r="C2327" s="22" t="s">
        <v>157</v>
      </c>
      <c r="D2327" s="35">
        <v>43040</v>
      </c>
      <c r="E2327" s="32">
        <v>352727.85</v>
      </c>
    </row>
    <row r="2328" spans="1:5" ht="18" customHeight="1" x14ac:dyDescent="0.35">
      <c r="A2328" s="31" t="s">
        <v>41</v>
      </c>
      <c r="B2328" s="31" t="s">
        <v>151</v>
      </c>
      <c r="C2328" s="22" t="s">
        <v>157</v>
      </c>
      <c r="D2328" s="35">
        <v>43070</v>
      </c>
      <c r="E2328" s="32">
        <v>141465</v>
      </c>
    </row>
    <row r="2329" spans="1:5" ht="18" customHeight="1" x14ac:dyDescent="0.35">
      <c r="A2329" s="31" t="s">
        <v>41</v>
      </c>
      <c r="B2329" s="31" t="s">
        <v>151</v>
      </c>
      <c r="C2329" s="22" t="s">
        <v>157</v>
      </c>
      <c r="D2329" s="35">
        <v>43221</v>
      </c>
      <c r="E2329" s="32">
        <v>415.71</v>
      </c>
    </row>
    <row r="2330" spans="1:5" ht="18" customHeight="1" x14ac:dyDescent="0.35">
      <c r="A2330" s="31" t="s">
        <v>41</v>
      </c>
      <c r="B2330" s="31" t="s">
        <v>151</v>
      </c>
      <c r="C2330" s="22" t="s">
        <v>157</v>
      </c>
      <c r="D2330" s="35">
        <v>43252</v>
      </c>
      <c r="E2330" s="32">
        <v>1592980.9</v>
      </c>
    </row>
    <row r="2331" spans="1:5" ht="18" customHeight="1" x14ac:dyDescent="0.35">
      <c r="A2331" s="31" t="s">
        <v>41</v>
      </c>
      <c r="B2331" s="31" t="s">
        <v>151</v>
      </c>
      <c r="C2331" s="22" t="s">
        <v>157</v>
      </c>
      <c r="D2331" s="35">
        <v>43344</v>
      </c>
      <c r="E2331" s="32">
        <v>84728.57</v>
      </c>
    </row>
    <row r="2332" spans="1:5" ht="18" customHeight="1" x14ac:dyDescent="0.35">
      <c r="A2332" s="31" t="s">
        <v>41</v>
      </c>
      <c r="B2332" s="31" t="s">
        <v>151</v>
      </c>
      <c r="C2332" s="22" t="s">
        <v>157</v>
      </c>
      <c r="D2332" s="35">
        <v>43374</v>
      </c>
      <c r="E2332" s="32">
        <v>2997339.81</v>
      </c>
    </row>
    <row r="2333" spans="1:5" ht="18" customHeight="1" x14ac:dyDescent="0.35">
      <c r="A2333" s="31" t="s">
        <v>41</v>
      </c>
      <c r="B2333" s="31" t="s">
        <v>151</v>
      </c>
      <c r="C2333" s="22" t="s">
        <v>157</v>
      </c>
      <c r="D2333" s="35">
        <v>43405</v>
      </c>
      <c r="E2333" s="32">
        <v>67334.16</v>
      </c>
    </row>
    <row r="2334" spans="1:5" ht="18" customHeight="1" x14ac:dyDescent="0.35">
      <c r="A2334" s="31" t="s">
        <v>41</v>
      </c>
      <c r="B2334" s="31" t="s">
        <v>151</v>
      </c>
      <c r="C2334" s="22" t="s">
        <v>157</v>
      </c>
      <c r="D2334" s="35">
        <v>43435</v>
      </c>
      <c r="E2334" s="32">
        <v>2346782.1</v>
      </c>
    </row>
    <row r="2335" spans="1:5" ht="18" customHeight="1" x14ac:dyDescent="0.35">
      <c r="A2335" s="31" t="s">
        <v>41</v>
      </c>
      <c r="B2335" s="31" t="s">
        <v>151</v>
      </c>
      <c r="C2335" s="22" t="s">
        <v>157</v>
      </c>
      <c r="D2335" s="35">
        <v>43466</v>
      </c>
      <c r="E2335" s="32">
        <v>1409349.05</v>
      </c>
    </row>
    <row r="2336" spans="1:5" ht="18" customHeight="1" x14ac:dyDescent="0.35">
      <c r="A2336" s="31" t="s">
        <v>41</v>
      </c>
      <c r="B2336" s="31" t="s">
        <v>151</v>
      </c>
      <c r="C2336" s="22" t="s">
        <v>157</v>
      </c>
      <c r="D2336" s="35">
        <v>43497</v>
      </c>
      <c r="E2336" s="32">
        <v>344897.42</v>
      </c>
    </row>
    <row r="2337" spans="1:5" ht="18" customHeight="1" x14ac:dyDescent="0.35">
      <c r="A2337" s="31" t="s">
        <v>41</v>
      </c>
      <c r="B2337" s="31" t="s">
        <v>151</v>
      </c>
      <c r="C2337" s="22" t="s">
        <v>157</v>
      </c>
      <c r="D2337" s="35">
        <v>43525</v>
      </c>
      <c r="E2337" s="32">
        <v>585211.19999999995</v>
      </c>
    </row>
    <row r="2338" spans="1:5" ht="18" customHeight="1" x14ac:dyDescent="0.35">
      <c r="A2338" s="31" t="s">
        <v>41</v>
      </c>
      <c r="B2338" s="31" t="s">
        <v>151</v>
      </c>
      <c r="C2338" s="22" t="s">
        <v>157</v>
      </c>
      <c r="D2338" s="35">
        <v>43556</v>
      </c>
      <c r="E2338" s="32">
        <v>530835.71</v>
      </c>
    </row>
    <row r="2339" spans="1:5" ht="18" customHeight="1" x14ac:dyDescent="0.35">
      <c r="A2339" s="31" t="s">
        <v>41</v>
      </c>
      <c r="B2339" s="31" t="s">
        <v>151</v>
      </c>
      <c r="C2339" s="22" t="s">
        <v>157</v>
      </c>
      <c r="D2339" s="35">
        <v>43586</v>
      </c>
      <c r="E2339" s="32">
        <v>414329.53</v>
      </c>
    </row>
    <row r="2340" spans="1:5" ht="18" customHeight="1" x14ac:dyDescent="0.35">
      <c r="A2340" s="31" t="s">
        <v>41</v>
      </c>
      <c r="B2340" s="31" t="s">
        <v>151</v>
      </c>
      <c r="C2340" s="22" t="s">
        <v>157</v>
      </c>
      <c r="D2340" s="35">
        <v>43617</v>
      </c>
      <c r="E2340" s="32">
        <v>6740350.9500000002</v>
      </c>
    </row>
    <row r="2341" spans="1:5" ht="18" customHeight="1" x14ac:dyDescent="0.35">
      <c r="A2341" s="31" t="s">
        <v>41</v>
      </c>
      <c r="B2341" s="31" t="s">
        <v>151</v>
      </c>
      <c r="C2341" s="22" t="s">
        <v>157</v>
      </c>
      <c r="D2341" s="35">
        <v>43647</v>
      </c>
      <c r="E2341" s="32">
        <v>52018.58</v>
      </c>
    </row>
    <row r="2342" spans="1:5" ht="18" customHeight="1" x14ac:dyDescent="0.35">
      <c r="A2342" s="31" t="s">
        <v>41</v>
      </c>
      <c r="B2342" s="31" t="s">
        <v>151</v>
      </c>
      <c r="C2342" s="22" t="s">
        <v>157</v>
      </c>
      <c r="D2342" s="35">
        <v>43678</v>
      </c>
      <c r="E2342" s="32">
        <v>126783.02</v>
      </c>
    </row>
    <row r="2343" spans="1:5" ht="18" customHeight="1" x14ac:dyDescent="0.35">
      <c r="A2343" s="31" t="s">
        <v>41</v>
      </c>
      <c r="B2343" s="31" t="s">
        <v>151</v>
      </c>
      <c r="C2343" s="22" t="s">
        <v>157</v>
      </c>
      <c r="D2343" s="35">
        <v>43709</v>
      </c>
      <c r="E2343" s="32">
        <v>368638.12</v>
      </c>
    </row>
    <row r="2344" spans="1:5" ht="18" customHeight="1" x14ac:dyDescent="0.35">
      <c r="A2344" s="31" t="s">
        <v>41</v>
      </c>
      <c r="B2344" s="31" t="s">
        <v>151</v>
      </c>
      <c r="C2344" s="22" t="s">
        <v>157</v>
      </c>
      <c r="D2344" s="35">
        <v>43739</v>
      </c>
      <c r="E2344" s="32">
        <v>675541.13</v>
      </c>
    </row>
    <row r="2345" spans="1:5" ht="18" customHeight="1" x14ac:dyDescent="0.35">
      <c r="A2345" s="31" t="s">
        <v>41</v>
      </c>
      <c r="B2345" s="31" t="s">
        <v>151</v>
      </c>
      <c r="C2345" s="22" t="s">
        <v>157</v>
      </c>
      <c r="D2345" s="35">
        <v>43770</v>
      </c>
      <c r="E2345" s="32">
        <v>316795.77</v>
      </c>
    </row>
    <row r="2346" spans="1:5" ht="18" customHeight="1" x14ac:dyDescent="0.35">
      <c r="A2346" s="31" t="s">
        <v>41</v>
      </c>
      <c r="B2346" s="31" t="s">
        <v>151</v>
      </c>
      <c r="C2346" s="22" t="s">
        <v>157</v>
      </c>
      <c r="D2346" s="35">
        <v>43800</v>
      </c>
      <c r="E2346" s="32">
        <v>139092.23000000001</v>
      </c>
    </row>
    <row r="2347" spans="1:5" ht="18" customHeight="1" x14ac:dyDescent="0.35">
      <c r="A2347" s="31" t="s">
        <v>41</v>
      </c>
      <c r="B2347" s="31" t="s">
        <v>151</v>
      </c>
      <c r="C2347" s="22" t="s">
        <v>157</v>
      </c>
      <c r="D2347" s="35">
        <v>43831</v>
      </c>
      <c r="E2347" s="32">
        <v>764010.44</v>
      </c>
    </row>
    <row r="2348" spans="1:5" ht="18" customHeight="1" x14ac:dyDescent="0.35">
      <c r="A2348" s="31" t="s">
        <v>41</v>
      </c>
      <c r="B2348" s="31" t="s">
        <v>151</v>
      </c>
      <c r="C2348" s="22" t="s">
        <v>157</v>
      </c>
      <c r="D2348" s="35">
        <v>43862</v>
      </c>
      <c r="E2348" s="32">
        <v>297154.02</v>
      </c>
    </row>
    <row r="2349" spans="1:5" ht="18" customHeight="1" x14ac:dyDescent="0.35">
      <c r="A2349" s="31" t="s">
        <v>41</v>
      </c>
      <c r="B2349" s="31" t="s">
        <v>151</v>
      </c>
      <c r="C2349" s="22" t="s">
        <v>157</v>
      </c>
      <c r="D2349" s="35">
        <v>43891</v>
      </c>
      <c r="E2349" s="32">
        <v>263784.90000000002</v>
      </c>
    </row>
    <row r="2350" spans="1:5" ht="18" customHeight="1" x14ac:dyDescent="0.35">
      <c r="A2350" s="31" t="s">
        <v>41</v>
      </c>
      <c r="B2350" s="31" t="s">
        <v>151</v>
      </c>
      <c r="C2350" s="22" t="s">
        <v>157</v>
      </c>
      <c r="D2350" s="35">
        <v>43922</v>
      </c>
      <c r="E2350" s="32">
        <v>486001.62</v>
      </c>
    </row>
    <row r="2351" spans="1:5" ht="18" customHeight="1" x14ac:dyDescent="0.35">
      <c r="A2351" s="31" t="s">
        <v>41</v>
      </c>
      <c r="B2351" s="31" t="s">
        <v>151</v>
      </c>
      <c r="C2351" s="22" t="s">
        <v>157</v>
      </c>
      <c r="D2351" s="35">
        <v>43952</v>
      </c>
      <c r="E2351" s="32">
        <v>338384.3</v>
      </c>
    </row>
    <row r="2352" spans="1:5" ht="18" customHeight="1" x14ac:dyDescent="0.35">
      <c r="A2352" s="31" t="s">
        <v>41</v>
      </c>
      <c r="B2352" s="31" t="s">
        <v>151</v>
      </c>
      <c r="C2352" s="22" t="s">
        <v>157</v>
      </c>
      <c r="D2352" s="35">
        <v>43983</v>
      </c>
      <c r="E2352" s="32">
        <v>17682.580000000002</v>
      </c>
    </row>
    <row r="2353" spans="1:5" ht="18" customHeight="1" x14ac:dyDescent="0.35">
      <c r="A2353" s="31" t="s">
        <v>41</v>
      </c>
      <c r="B2353" s="31" t="s">
        <v>151</v>
      </c>
      <c r="C2353" s="22" t="s">
        <v>157</v>
      </c>
      <c r="D2353" s="35">
        <v>44013</v>
      </c>
      <c r="E2353" s="32">
        <v>1305720.95</v>
      </c>
    </row>
    <row r="2354" spans="1:5" ht="18" customHeight="1" x14ac:dyDescent="0.35">
      <c r="A2354" s="31" t="s">
        <v>41</v>
      </c>
      <c r="B2354" s="31" t="s">
        <v>151</v>
      </c>
      <c r="C2354" s="22" t="s">
        <v>157</v>
      </c>
      <c r="D2354" s="35">
        <v>44044</v>
      </c>
      <c r="E2354" s="32">
        <v>216170.59</v>
      </c>
    </row>
    <row r="2355" spans="1:5" ht="18" customHeight="1" x14ac:dyDescent="0.35">
      <c r="A2355" s="31" t="s">
        <v>41</v>
      </c>
      <c r="B2355" s="31" t="s">
        <v>151</v>
      </c>
      <c r="C2355" s="22" t="s">
        <v>157</v>
      </c>
      <c r="D2355" s="35">
        <v>44075</v>
      </c>
      <c r="E2355" s="32">
        <v>320016.33</v>
      </c>
    </row>
    <row r="2356" spans="1:5" ht="18" customHeight="1" x14ac:dyDescent="0.35">
      <c r="A2356" s="31" t="s">
        <v>41</v>
      </c>
      <c r="B2356" s="31" t="s">
        <v>151</v>
      </c>
      <c r="C2356" s="22" t="s">
        <v>157</v>
      </c>
      <c r="D2356" s="35">
        <v>44105</v>
      </c>
      <c r="E2356" s="32">
        <v>211119.82</v>
      </c>
    </row>
    <row r="2357" spans="1:5" ht="18" customHeight="1" x14ac:dyDescent="0.35">
      <c r="A2357" s="31" t="s">
        <v>41</v>
      </c>
      <c r="B2357" s="31" t="s">
        <v>151</v>
      </c>
      <c r="C2357" s="22" t="s">
        <v>157</v>
      </c>
      <c r="D2357" s="35">
        <v>44136</v>
      </c>
      <c r="E2357" s="32">
        <v>216291.39</v>
      </c>
    </row>
    <row r="2358" spans="1:5" ht="18" customHeight="1" x14ac:dyDescent="0.35">
      <c r="A2358" s="31" t="s">
        <v>41</v>
      </c>
      <c r="B2358" s="31" t="s">
        <v>151</v>
      </c>
      <c r="C2358" s="22" t="s">
        <v>157</v>
      </c>
      <c r="D2358" s="35">
        <v>44166</v>
      </c>
      <c r="E2358" s="32">
        <v>225916.35</v>
      </c>
    </row>
    <row r="2359" spans="1:5" ht="18" customHeight="1" x14ac:dyDescent="0.35">
      <c r="A2359" s="31" t="s">
        <v>41</v>
      </c>
      <c r="B2359" s="31" t="s">
        <v>151</v>
      </c>
      <c r="C2359" s="22" t="s">
        <v>157</v>
      </c>
      <c r="D2359" s="35">
        <v>44197</v>
      </c>
      <c r="E2359" s="32">
        <v>672760.99</v>
      </c>
    </row>
    <row r="2360" spans="1:5" ht="18" customHeight="1" x14ac:dyDescent="0.35">
      <c r="A2360" s="31" t="s">
        <v>41</v>
      </c>
      <c r="B2360" s="31" t="s">
        <v>151</v>
      </c>
      <c r="C2360" s="22" t="s">
        <v>157</v>
      </c>
      <c r="D2360" s="35">
        <v>44228</v>
      </c>
      <c r="E2360" s="32">
        <v>110921.12</v>
      </c>
    </row>
    <row r="2361" spans="1:5" ht="18" customHeight="1" x14ac:dyDescent="0.35">
      <c r="A2361" s="31" t="s">
        <v>41</v>
      </c>
      <c r="B2361" s="31" t="s">
        <v>151</v>
      </c>
      <c r="C2361" s="22" t="s">
        <v>157</v>
      </c>
      <c r="D2361" s="35">
        <v>44256</v>
      </c>
      <c r="E2361" s="32">
        <v>26658.49</v>
      </c>
    </row>
    <row r="2362" spans="1:5" ht="18" customHeight="1" x14ac:dyDescent="0.35">
      <c r="A2362" s="31" t="s">
        <v>41</v>
      </c>
      <c r="B2362" s="31" t="s">
        <v>151</v>
      </c>
      <c r="C2362" s="22" t="s">
        <v>157</v>
      </c>
      <c r="D2362" s="35">
        <v>44287</v>
      </c>
      <c r="E2362" s="32">
        <v>257324.89</v>
      </c>
    </row>
    <row r="2363" spans="1:5" ht="18" customHeight="1" x14ac:dyDescent="0.35">
      <c r="A2363" s="31" t="s">
        <v>41</v>
      </c>
      <c r="B2363" s="31" t="s">
        <v>151</v>
      </c>
      <c r="C2363" s="22" t="s">
        <v>157</v>
      </c>
      <c r="D2363" s="35">
        <v>44317</v>
      </c>
      <c r="E2363" s="32">
        <v>109204.39</v>
      </c>
    </row>
    <row r="2364" spans="1:5" ht="18" customHeight="1" x14ac:dyDescent="0.35">
      <c r="A2364" s="31" t="s">
        <v>41</v>
      </c>
      <c r="B2364" s="31" t="s">
        <v>151</v>
      </c>
      <c r="C2364" s="22" t="s">
        <v>157</v>
      </c>
      <c r="D2364" s="35">
        <v>44348</v>
      </c>
      <c r="E2364" s="32">
        <v>156695.67999999999</v>
      </c>
    </row>
    <row r="2365" spans="1:5" ht="18" customHeight="1" x14ac:dyDescent="0.35">
      <c r="A2365" s="31" t="s">
        <v>41</v>
      </c>
      <c r="B2365" s="31" t="s">
        <v>151</v>
      </c>
      <c r="C2365" s="22" t="s">
        <v>157</v>
      </c>
      <c r="D2365" s="35">
        <v>44378</v>
      </c>
      <c r="E2365" s="32">
        <v>160990.64000000001</v>
      </c>
    </row>
    <row r="2366" spans="1:5" ht="18" customHeight="1" x14ac:dyDescent="0.35">
      <c r="A2366" s="31" t="s">
        <v>41</v>
      </c>
      <c r="B2366" s="31" t="s">
        <v>151</v>
      </c>
      <c r="C2366" s="22" t="s">
        <v>157</v>
      </c>
      <c r="D2366" s="35">
        <v>44440</v>
      </c>
      <c r="E2366" s="32">
        <v>100219.24</v>
      </c>
    </row>
    <row r="2367" spans="1:5" ht="18" customHeight="1" x14ac:dyDescent="0.35">
      <c r="A2367" s="31" t="s">
        <v>41</v>
      </c>
      <c r="B2367" s="31" t="s">
        <v>151</v>
      </c>
      <c r="C2367" s="22" t="s">
        <v>157</v>
      </c>
      <c r="D2367" s="35">
        <v>44470</v>
      </c>
      <c r="E2367" s="32">
        <v>48909.71</v>
      </c>
    </row>
    <row r="2368" spans="1:5" ht="18" customHeight="1" x14ac:dyDescent="0.35">
      <c r="A2368" s="31" t="s">
        <v>41</v>
      </c>
      <c r="B2368" s="31" t="s">
        <v>151</v>
      </c>
      <c r="C2368" s="22" t="s">
        <v>157</v>
      </c>
      <c r="D2368" s="35">
        <v>44501</v>
      </c>
      <c r="E2368" s="32">
        <v>33246</v>
      </c>
    </row>
    <row r="2369" spans="1:5" ht="18" customHeight="1" x14ac:dyDescent="0.35">
      <c r="A2369" s="31" t="s">
        <v>41</v>
      </c>
      <c r="B2369" s="31" t="s">
        <v>151</v>
      </c>
      <c r="C2369" s="22" t="s">
        <v>157</v>
      </c>
      <c r="D2369" s="35">
        <v>44562</v>
      </c>
      <c r="E2369" s="32">
        <v>301582</v>
      </c>
    </row>
    <row r="2370" spans="1:5" ht="18" customHeight="1" x14ac:dyDescent="0.35">
      <c r="A2370" s="31" t="s">
        <v>41</v>
      </c>
      <c r="B2370" s="31" t="s">
        <v>151</v>
      </c>
      <c r="C2370" s="22" t="s">
        <v>157</v>
      </c>
      <c r="D2370" s="35">
        <v>44682</v>
      </c>
      <c r="E2370" s="32">
        <v>14403.05</v>
      </c>
    </row>
    <row r="2371" spans="1:5" ht="18" customHeight="1" x14ac:dyDescent="0.35">
      <c r="A2371" s="31" t="s">
        <v>43</v>
      </c>
      <c r="B2371" s="31" t="s">
        <v>255</v>
      </c>
      <c r="C2371" s="22" t="s">
        <v>157</v>
      </c>
      <c r="D2371" s="35">
        <v>42887</v>
      </c>
      <c r="E2371" s="32">
        <v>10000000</v>
      </c>
    </row>
    <row r="2372" spans="1:5" ht="18" customHeight="1" x14ac:dyDescent="0.35">
      <c r="A2372" s="31" t="s">
        <v>43</v>
      </c>
      <c r="B2372" s="31" t="s">
        <v>255</v>
      </c>
      <c r="C2372" s="22" t="s">
        <v>157</v>
      </c>
      <c r="D2372" s="35">
        <v>42917</v>
      </c>
      <c r="E2372" s="32">
        <v>7200</v>
      </c>
    </row>
    <row r="2373" spans="1:5" ht="18" customHeight="1" x14ac:dyDescent="0.35">
      <c r="A2373" s="31" t="s">
        <v>43</v>
      </c>
      <c r="B2373" s="31" t="s">
        <v>255</v>
      </c>
      <c r="C2373" s="22" t="s">
        <v>157</v>
      </c>
      <c r="D2373" s="35">
        <v>42948</v>
      </c>
      <c r="E2373" s="32">
        <v>282176.5</v>
      </c>
    </row>
    <row r="2374" spans="1:5" ht="18" customHeight="1" x14ac:dyDescent="0.35">
      <c r="A2374" s="31" t="s">
        <v>43</v>
      </c>
      <c r="B2374" s="31" t="s">
        <v>255</v>
      </c>
      <c r="C2374" s="22" t="s">
        <v>157</v>
      </c>
      <c r="D2374" s="35">
        <v>42979</v>
      </c>
      <c r="E2374" s="32">
        <v>292503.99</v>
      </c>
    </row>
    <row r="2375" spans="1:5" ht="18" customHeight="1" x14ac:dyDescent="0.35">
      <c r="A2375" s="31" t="s">
        <v>43</v>
      </c>
      <c r="B2375" s="31" t="s">
        <v>255</v>
      </c>
      <c r="C2375" s="22" t="s">
        <v>157</v>
      </c>
      <c r="D2375" s="35">
        <v>43070</v>
      </c>
      <c r="E2375" s="32">
        <v>220608.47</v>
      </c>
    </row>
    <row r="2376" spans="1:5" ht="18" customHeight="1" x14ac:dyDescent="0.35">
      <c r="A2376" s="31" t="s">
        <v>43</v>
      </c>
      <c r="B2376" s="31" t="s">
        <v>255</v>
      </c>
      <c r="C2376" s="22" t="s">
        <v>157</v>
      </c>
      <c r="D2376" s="35">
        <v>43101</v>
      </c>
      <c r="E2376" s="32">
        <v>588.96</v>
      </c>
    </row>
    <row r="2377" spans="1:5" ht="18" customHeight="1" x14ac:dyDescent="0.35">
      <c r="A2377" s="31" t="s">
        <v>43</v>
      </c>
      <c r="B2377" s="31" t="s">
        <v>255</v>
      </c>
      <c r="C2377" s="22" t="s">
        <v>157</v>
      </c>
      <c r="D2377" s="35">
        <v>43191</v>
      </c>
      <c r="E2377" s="32">
        <v>1500</v>
      </c>
    </row>
    <row r="2378" spans="1:5" ht="18" customHeight="1" x14ac:dyDescent="0.35">
      <c r="A2378" s="31" t="s">
        <v>43</v>
      </c>
      <c r="B2378" s="31" t="s">
        <v>255</v>
      </c>
      <c r="C2378" s="22" t="s">
        <v>157</v>
      </c>
      <c r="D2378" s="35">
        <v>43221</v>
      </c>
      <c r="E2378" s="32">
        <v>98872.8</v>
      </c>
    </row>
    <row r="2379" spans="1:5" ht="18" customHeight="1" x14ac:dyDescent="0.35">
      <c r="A2379" s="31" t="s">
        <v>43</v>
      </c>
      <c r="B2379" s="31" t="s">
        <v>255</v>
      </c>
      <c r="C2379" s="22" t="s">
        <v>157</v>
      </c>
      <c r="D2379" s="35">
        <v>43252</v>
      </c>
      <c r="E2379" s="32">
        <v>7401.06</v>
      </c>
    </row>
    <row r="2380" spans="1:5" ht="18" customHeight="1" x14ac:dyDescent="0.35">
      <c r="A2380" s="31" t="s">
        <v>43</v>
      </c>
      <c r="B2380" s="31" t="s">
        <v>255</v>
      </c>
      <c r="C2380" s="22" t="s">
        <v>157</v>
      </c>
      <c r="D2380" s="35">
        <v>43282</v>
      </c>
      <c r="E2380" s="32">
        <v>34597.629999999997</v>
      </c>
    </row>
    <row r="2381" spans="1:5" ht="18" customHeight="1" x14ac:dyDescent="0.35">
      <c r="A2381" s="31" t="s">
        <v>43</v>
      </c>
      <c r="B2381" s="31" t="s">
        <v>255</v>
      </c>
      <c r="C2381" s="22" t="s">
        <v>157</v>
      </c>
      <c r="D2381" s="35">
        <v>43313</v>
      </c>
      <c r="E2381" s="32">
        <v>125000</v>
      </c>
    </row>
    <row r="2382" spans="1:5" ht="18" customHeight="1" x14ac:dyDescent="0.35">
      <c r="A2382" s="31" t="s">
        <v>43</v>
      </c>
      <c r="B2382" s="31" t="s">
        <v>255</v>
      </c>
      <c r="C2382" s="22" t="s">
        <v>157</v>
      </c>
      <c r="D2382" s="35">
        <v>43374</v>
      </c>
      <c r="E2382" s="32">
        <v>435453.11</v>
      </c>
    </row>
    <row r="2383" spans="1:5" ht="18" customHeight="1" x14ac:dyDescent="0.35">
      <c r="A2383" s="31" t="s">
        <v>43</v>
      </c>
      <c r="B2383" s="31" t="s">
        <v>255</v>
      </c>
      <c r="C2383" s="22" t="s">
        <v>157</v>
      </c>
      <c r="D2383" s="35">
        <v>43405</v>
      </c>
      <c r="E2383" s="32">
        <v>212120.78</v>
      </c>
    </row>
    <row r="2384" spans="1:5" ht="18" customHeight="1" x14ac:dyDescent="0.35">
      <c r="A2384" s="31" t="s">
        <v>43</v>
      </c>
      <c r="B2384" s="31" t="s">
        <v>255</v>
      </c>
      <c r="C2384" s="22" t="s">
        <v>157</v>
      </c>
      <c r="D2384" s="35">
        <v>43466</v>
      </c>
      <c r="E2384" s="32">
        <v>3472096.82</v>
      </c>
    </row>
    <row r="2385" spans="1:5" ht="18" customHeight="1" x14ac:dyDescent="0.35">
      <c r="A2385" s="31" t="s">
        <v>43</v>
      </c>
      <c r="B2385" s="31" t="s">
        <v>255</v>
      </c>
      <c r="C2385" s="22" t="s">
        <v>157</v>
      </c>
      <c r="D2385" s="35">
        <v>43497</v>
      </c>
      <c r="E2385" s="32">
        <v>7022.26</v>
      </c>
    </row>
    <row r="2386" spans="1:5" ht="18" customHeight="1" x14ac:dyDescent="0.35">
      <c r="A2386" s="31" t="s">
        <v>43</v>
      </c>
      <c r="B2386" s="31" t="s">
        <v>255</v>
      </c>
      <c r="C2386" s="22" t="s">
        <v>157</v>
      </c>
      <c r="D2386" s="35">
        <v>43525</v>
      </c>
      <c r="E2386" s="32">
        <v>1049394.93</v>
      </c>
    </row>
    <row r="2387" spans="1:5" ht="18" customHeight="1" x14ac:dyDescent="0.35">
      <c r="A2387" s="31" t="s">
        <v>43</v>
      </c>
      <c r="B2387" s="31" t="s">
        <v>255</v>
      </c>
      <c r="C2387" s="22" t="s">
        <v>157</v>
      </c>
      <c r="D2387" s="35">
        <v>43556</v>
      </c>
      <c r="E2387" s="32">
        <v>3342369.87</v>
      </c>
    </row>
    <row r="2388" spans="1:5" ht="18" customHeight="1" x14ac:dyDescent="0.35">
      <c r="A2388" s="31" t="s">
        <v>43</v>
      </c>
      <c r="B2388" s="31" t="s">
        <v>255</v>
      </c>
      <c r="C2388" s="22" t="s">
        <v>157</v>
      </c>
      <c r="D2388" s="35">
        <v>43586</v>
      </c>
      <c r="E2388" s="32">
        <v>987858.29</v>
      </c>
    </row>
    <row r="2389" spans="1:5" ht="18" customHeight="1" x14ac:dyDescent="0.35">
      <c r="A2389" s="31" t="s">
        <v>43</v>
      </c>
      <c r="B2389" s="31" t="s">
        <v>255</v>
      </c>
      <c r="C2389" s="22" t="s">
        <v>157</v>
      </c>
      <c r="D2389" s="35">
        <v>43617</v>
      </c>
      <c r="E2389" s="32">
        <v>2935246.22</v>
      </c>
    </row>
    <row r="2390" spans="1:5" ht="18" customHeight="1" x14ac:dyDescent="0.35">
      <c r="A2390" s="31" t="s">
        <v>43</v>
      </c>
      <c r="B2390" s="31" t="s">
        <v>255</v>
      </c>
      <c r="C2390" s="22" t="s">
        <v>157</v>
      </c>
      <c r="D2390" s="35">
        <v>43647</v>
      </c>
      <c r="E2390" s="32">
        <v>4287501.87</v>
      </c>
    </row>
    <row r="2391" spans="1:5" ht="18" customHeight="1" x14ac:dyDescent="0.35">
      <c r="A2391" s="31" t="s">
        <v>43</v>
      </c>
      <c r="B2391" s="31" t="s">
        <v>255</v>
      </c>
      <c r="C2391" s="22" t="s">
        <v>157</v>
      </c>
      <c r="D2391" s="35">
        <v>43678</v>
      </c>
      <c r="E2391" s="32">
        <v>11010335.1</v>
      </c>
    </row>
    <row r="2392" spans="1:5" ht="18" customHeight="1" x14ac:dyDescent="0.35">
      <c r="A2392" s="31" t="s">
        <v>43</v>
      </c>
      <c r="B2392" s="31" t="s">
        <v>255</v>
      </c>
      <c r="C2392" s="22" t="s">
        <v>157</v>
      </c>
      <c r="D2392" s="35">
        <v>43709</v>
      </c>
      <c r="E2392" s="32">
        <v>16464487.91</v>
      </c>
    </row>
    <row r="2393" spans="1:5" ht="18" customHeight="1" x14ac:dyDescent="0.35">
      <c r="A2393" s="31" t="s">
        <v>43</v>
      </c>
      <c r="B2393" s="31" t="s">
        <v>255</v>
      </c>
      <c r="C2393" s="22" t="s">
        <v>157</v>
      </c>
      <c r="D2393" s="35">
        <v>43739</v>
      </c>
      <c r="E2393" s="32">
        <v>10295954.07</v>
      </c>
    </row>
    <row r="2394" spans="1:5" ht="18" customHeight="1" x14ac:dyDescent="0.35">
      <c r="A2394" s="31" t="s">
        <v>43</v>
      </c>
      <c r="B2394" s="31" t="s">
        <v>255</v>
      </c>
      <c r="C2394" s="22" t="s">
        <v>157</v>
      </c>
      <c r="D2394" s="35">
        <v>43770</v>
      </c>
      <c r="E2394" s="32">
        <v>19133419.960000001</v>
      </c>
    </row>
    <row r="2395" spans="1:5" ht="18" customHeight="1" x14ac:dyDescent="0.35">
      <c r="A2395" s="31" t="s">
        <v>43</v>
      </c>
      <c r="B2395" s="31" t="s">
        <v>255</v>
      </c>
      <c r="C2395" s="22" t="s">
        <v>157</v>
      </c>
      <c r="D2395" s="35">
        <v>43800</v>
      </c>
      <c r="E2395" s="32">
        <v>18067564.379999999</v>
      </c>
    </row>
    <row r="2396" spans="1:5" ht="18" customHeight="1" x14ac:dyDescent="0.35">
      <c r="A2396" s="31" t="s">
        <v>43</v>
      </c>
      <c r="B2396" s="31" t="s">
        <v>255</v>
      </c>
      <c r="C2396" s="22" t="s">
        <v>157</v>
      </c>
      <c r="D2396" s="35">
        <v>43831</v>
      </c>
      <c r="E2396" s="32">
        <v>16465.169999999998</v>
      </c>
    </row>
    <row r="2397" spans="1:5" ht="18" customHeight="1" x14ac:dyDescent="0.35">
      <c r="A2397" s="31" t="s">
        <v>43</v>
      </c>
      <c r="B2397" s="31" t="s">
        <v>255</v>
      </c>
      <c r="C2397" s="22" t="s">
        <v>157</v>
      </c>
      <c r="D2397" s="35">
        <v>43862</v>
      </c>
      <c r="E2397" s="32">
        <v>787067.69</v>
      </c>
    </row>
    <row r="2398" spans="1:5" ht="18" customHeight="1" x14ac:dyDescent="0.35">
      <c r="A2398" s="31" t="s">
        <v>43</v>
      </c>
      <c r="B2398" s="31" t="s">
        <v>255</v>
      </c>
      <c r="C2398" s="22" t="s">
        <v>157</v>
      </c>
      <c r="D2398" s="35">
        <v>43891</v>
      </c>
      <c r="E2398" s="32">
        <v>1451838.64</v>
      </c>
    </row>
    <row r="2399" spans="1:5" ht="18" customHeight="1" x14ac:dyDescent="0.35">
      <c r="A2399" s="31" t="s">
        <v>43</v>
      </c>
      <c r="B2399" s="31" t="s">
        <v>255</v>
      </c>
      <c r="C2399" s="22" t="s">
        <v>157</v>
      </c>
      <c r="D2399" s="35">
        <v>43922</v>
      </c>
      <c r="E2399" s="32">
        <v>9748090.5800000001</v>
      </c>
    </row>
    <row r="2400" spans="1:5" ht="18" customHeight="1" x14ac:dyDescent="0.35">
      <c r="A2400" s="31" t="s">
        <v>43</v>
      </c>
      <c r="B2400" s="31" t="s">
        <v>255</v>
      </c>
      <c r="C2400" s="22" t="s">
        <v>157</v>
      </c>
      <c r="D2400" s="35">
        <v>43952</v>
      </c>
      <c r="E2400" s="32">
        <v>2085589.85</v>
      </c>
    </row>
    <row r="2401" spans="1:5" ht="18" customHeight="1" x14ac:dyDescent="0.35">
      <c r="A2401" s="31" t="s">
        <v>43</v>
      </c>
      <c r="B2401" s="31" t="s">
        <v>255</v>
      </c>
      <c r="C2401" s="22" t="s">
        <v>157</v>
      </c>
      <c r="D2401" s="35">
        <v>43983</v>
      </c>
      <c r="E2401" s="32">
        <v>4834419.62</v>
      </c>
    </row>
    <row r="2402" spans="1:5" ht="18" customHeight="1" x14ac:dyDescent="0.35">
      <c r="A2402" s="31" t="s">
        <v>43</v>
      </c>
      <c r="B2402" s="31" t="s">
        <v>255</v>
      </c>
      <c r="C2402" s="22" t="s">
        <v>157</v>
      </c>
      <c r="D2402" s="35">
        <v>44013</v>
      </c>
      <c r="E2402" s="32">
        <v>311321.62</v>
      </c>
    </row>
    <row r="2403" spans="1:5" ht="18" customHeight="1" x14ac:dyDescent="0.35">
      <c r="A2403" s="31" t="s">
        <v>43</v>
      </c>
      <c r="B2403" s="31" t="s">
        <v>255</v>
      </c>
      <c r="C2403" s="22" t="s">
        <v>157</v>
      </c>
      <c r="D2403" s="35">
        <v>44044</v>
      </c>
      <c r="E2403" s="32">
        <v>55058.2</v>
      </c>
    </row>
    <row r="2404" spans="1:5" ht="18" customHeight="1" x14ac:dyDescent="0.35">
      <c r="A2404" s="31" t="s">
        <v>43</v>
      </c>
      <c r="B2404" s="31" t="s">
        <v>255</v>
      </c>
      <c r="C2404" s="22" t="s">
        <v>157</v>
      </c>
      <c r="D2404" s="35">
        <v>44075</v>
      </c>
      <c r="E2404" s="32">
        <v>174663.16</v>
      </c>
    </row>
    <row r="2405" spans="1:5" ht="18" customHeight="1" x14ac:dyDescent="0.35">
      <c r="A2405" s="31" t="s">
        <v>43</v>
      </c>
      <c r="B2405" s="31" t="s">
        <v>255</v>
      </c>
      <c r="C2405" s="22" t="s">
        <v>157</v>
      </c>
      <c r="D2405" s="35">
        <v>44105</v>
      </c>
      <c r="E2405" s="32">
        <v>-61651.71</v>
      </c>
    </row>
    <row r="2406" spans="1:5" ht="18" customHeight="1" x14ac:dyDescent="0.35">
      <c r="A2406" s="31" t="s">
        <v>43</v>
      </c>
      <c r="B2406" s="31" t="s">
        <v>255</v>
      </c>
      <c r="C2406" s="22" t="s">
        <v>157</v>
      </c>
      <c r="D2406" s="35">
        <v>44136</v>
      </c>
      <c r="E2406" s="32">
        <v>35639.5</v>
      </c>
    </row>
    <row r="2407" spans="1:5" ht="18" customHeight="1" x14ac:dyDescent="0.35">
      <c r="A2407" s="31" t="s">
        <v>43</v>
      </c>
      <c r="B2407" s="31" t="s">
        <v>255</v>
      </c>
      <c r="C2407" s="22" t="s">
        <v>157</v>
      </c>
      <c r="D2407" s="35">
        <v>44166</v>
      </c>
      <c r="E2407" s="32">
        <v>1129298</v>
      </c>
    </row>
    <row r="2408" spans="1:5" ht="18" customHeight="1" x14ac:dyDescent="0.35">
      <c r="A2408" s="31" t="s">
        <v>43</v>
      </c>
      <c r="B2408" s="31" t="s">
        <v>255</v>
      </c>
      <c r="C2408" s="22" t="s">
        <v>157</v>
      </c>
      <c r="D2408" s="35">
        <v>44197</v>
      </c>
      <c r="E2408" s="32">
        <v>358059.68</v>
      </c>
    </row>
    <row r="2409" spans="1:5" ht="18" customHeight="1" x14ac:dyDescent="0.35">
      <c r="A2409" s="31" t="s">
        <v>43</v>
      </c>
      <c r="B2409" s="31" t="s">
        <v>255</v>
      </c>
      <c r="C2409" s="22" t="s">
        <v>157</v>
      </c>
      <c r="D2409" s="35">
        <v>44228</v>
      </c>
      <c r="E2409" s="32">
        <v>931937.08</v>
      </c>
    </row>
    <row r="2410" spans="1:5" ht="18" customHeight="1" x14ac:dyDescent="0.35">
      <c r="A2410" s="31" t="s">
        <v>43</v>
      </c>
      <c r="B2410" s="31" t="s">
        <v>255</v>
      </c>
      <c r="C2410" s="22" t="s">
        <v>157</v>
      </c>
      <c r="D2410" s="35">
        <v>44256</v>
      </c>
      <c r="E2410" s="32">
        <v>142908.32999999999</v>
      </c>
    </row>
    <row r="2411" spans="1:5" ht="18" customHeight="1" x14ac:dyDescent="0.35">
      <c r="A2411" s="31" t="s">
        <v>43</v>
      </c>
      <c r="B2411" s="31" t="s">
        <v>255</v>
      </c>
      <c r="C2411" s="22" t="s">
        <v>157</v>
      </c>
      <c r="D2411" s="35">
        <v>44287</v>
      </c>
      <c r="E2411" s="32">
        <v>130277.72</v>
      </c>
    </row>
    <row r="2412" spans="1:5" ht="18" customHeight="1" x14ac:dyDescent="0.35">
      <c r="A2412" s="31" t="s">
        <v>43</v>
      </c>
      <c r="B2412" s="31" t="s">
        <v>255</v>
      </c>
      <c r="C2412" s="22" t="s">
        <v>157</v>
      </c>
      <c r="D2412" s="35">
        <v>44317</v>
      </c>
      <c r="E2412" s="32">
        <v>33308.92</v>
      </c>
    </row>
    <row r="2413" spans="1:5" ht="18" customHeight="1" x14ac:dyDescent="0.35">
      <c r="A2413" s="31" t="s">
        <v>43</v>
      </c>
      <c r="B2413" s="31" t="s">
        <v>255</v>
      </c>
      <c r="C2413" s="22" t="s">
        <v>157</v>
      </c>
      <c r="D2413" s="35">
        <v>44348</v>
      </c>
      <c r="E2413" s="32">
        <v>312961.37</v>
      </c>
    </row>
    <row r="2414" spans="1:5" ht="18" customHeight="1" x14ac:dyDescent="0.35">
      <c r="A2414" s="31" t="s">
        <v>43</v>
      </c>
      <c r="B2414" s="31" t="s">
        <v>255</v>
      </c>
      <c r="C2414" s="22" t="s">
        <v>157</v>
      </c>
      <c r="D2414" s="35">
        <v>44378</v>
      </c>
      <c r="E2414" s="32">
        <v>376757.95</v>
      </c>
    </row>
    <row r="2415" spans="1:5" ht="18" customHeight="1" x14ac:dyDescent="0.35">
      <c r="A2415" s="31" t="s">
        <v>43</v>
      </c>
      <c r="B2415" s="31" t="s">
        <v>255</v>
      </c>
      <c r="C2415" s="22" t="s">
        <v>157</v>
      </c>
      <c r="D2415" s="35">
        <v>44409</v>
      </c>
      <c r="E2415" s="32">
        <v>664515.54</v>
      </c>
    </row>
    <row r="2416" spans="1:5" ht="18" customHeight="1" x14ac:dyDescent="0.35">
      <c r="A2416" s="31" t="s">
        <v>43</v>
      </c>
      <c r="B2416" s="31" t="s">
        <v>255</v>
      </c>
      <c r="C2416" s="22" t="s">
        <v>157</v>
      </c>
      <c r="D2416" s="35">
        <v>44440</v>
      </c>
      <c r="E2416" s="32">
        <v>567441.77</v>
      </c>
    </row>
    <row r="2417" spans="1:5" ht="18" customHeight="1" x14ac:dyDescent="0.35">
      <c r="A2417" s="31" t="s">
        <v>43</v>
      </c>
      <c r="B2417" s="31" t="s">
        <v>255</v>
      </c>
      <c r="C2417" s="22" t="s">
        <v>157</v>
      </c>
      <c r="D2417" s="35">
        <v>44470</v>
      </c>
      <c r="E2417" s="32">
        <v>275721.69</v>
      </c>
    </row>
    <row r="2418" spans="1:5" ht="18" customHeight="1" x14ac:dyDescent="0.35">
      <c r="A2418" s="31" t="s">
        <v>43</v>
      </c>
      <c r="B2418" s="31" t="s">
        <v>255</v>
      </c>
      <c r="C2418" s="22" t="s">
        <v>157</v>
      </c>
      <c r="D2418" s="35">
        <v>44501</v>
      </c>
      <c r="E2418" s="32">
        <v>215803.64</v>
      </c>
    </row>
    <row r="2419" spans="1:5" ht="18" customHeight="1" x14ac:dyDescent="0.35">
      <c r="A2419" s="31" t="s">
        <v>43</v>
      </c>
      <c r="B2419" s="31" t="s">
        <v>255</v>
      </c>
      <c r="C2419" s="22" t="s">
        <v>157</v>
      </c>
      <c r="D2419" s="35">
        <v>44531</v>
      </c>
      <c r="E2419" s="32">
        <v>131509.15</v>
      </c>
    </row>
    <row r="2420" spans="1:5" ht="18" customHeight="1" x14ac:dyDescent="0.35">
      <c r="A2420" s="31" t="s">
        <v>43</v>
      </c>
      <c r="B2420" s="31" t="s">
        <v>255</v>
      </c>
      <c r="C2420" s="22" t="s">
        <v>157</v>
      </c>
      <c r="D2420" s="35">
        <v>44562</v>
      </c>
      <c r="E2420" s="32">
        <v>77007.17</v>
      </c>
    </row>
    <row r="2421" spans="1:5" ht="18" customHeight="1" x14ac:dyDescent="0.35">
      <c r="A2421" s="31" t="s">
        <v>43</v>
      </c>
      <c r="B2421" s="31" t="s">
        <v>255</v>
      </c>
      <c r="C2421" s="22" t="s">
        <v>157</v>
      </c>
      <c r="D2421" s="35">
        <v>44593</v>
      </c>
      <c r="E2421" s="32">
        <v>93257.42</v>
      </c>
    </row>
    <row r="2422" spans="1:5" ht="18" customHeight="1" x14ac:dyDescent="0.35">
      <c r="A2422" s="31" t="s">
        <v>43</v>
      </c>
      <c r="B2422" s="31" t="s">
        <v>255</v>
      </c>
      <c r="C2422" s="22" t="s">
        <v>157</v>
      </c>
      <c r="D2422" s="35">
        <v>44621</v>
      </c>
      <c r="E2422" s="32">
        <v>179646.88</v>
      </c>
    </row>
    <row r="2423" spans="1:5" ht="18" customHeight="1" x14ac:dyDescent="0.35">
      <c r="A2423" s="31" t="s">
        <v>43</v>
      </c>
      <c r="B2423" s="31" t="s">
        <v>255</v>
      </c>
      <c r="C2423" s="22" t="s">
        <v>157</v>
      </c>
      <c r="D2423" s="35">
        <v>44652</v>
      </c>
      <c r="E2423" s="32">
        <v>35097.440000000002</v>
      </c>
    </row>
    <row r="2424" spans="1:5" ht="18" customHeight="1" x14ac:dyDescent="0.35">
      <c r="A2424" s="31" t="s">
        <v>43</v>
      </c>
      <c r="B2424" s="31" t="s">
        <v>255</v>
      </c>
      <c r="C2424" s="22" t="s">
        <v>157</v>
      </c>
      <c r="D2424" s="35">
        <v>44713</v>
      </c>
      <c r="E2424" s="32">
        <v>1887.69</v>
      </c>
    </row>
    <row r="2425" spans="1:5" ht="18" customHeight="1" x14ac:dyDescent="0.35">
      <c r="A2425" s="31" t="s">
        <v>43</v>
      </c>
      <c r="B2425" s="31" t="s">
        <v>255</v>
      </c>
      <c r="C2425" s="22" t="s">
        <v>157</v>
      </c>
      <c r="D2425" s="35">
        <v>44896</v>
      </c>
      <c r="E2425" s="32">
        <v>910643.41</v>
      </c>
    </row>
    <row r="2426" spans="1:5" ht="18" customHeight="1" x14ac:dyDescent="0.35">
      <c r="A2426" s="31" t="s">
        <v>43</v>
      </c>
      <c r="B2426" s="31" t="s">
        <v>255</v>
      </c>
      <c r="C2426" s="22" t="s">
        <v>157</v>
      </c>
      <c r="D2426" s="35">
        <v>44927</v>
      </c>
      <c r="E2426" s="32">
        <v>727708.87</v>
      </c>
    </row>
    <row r="2427" spans="1:5" ht="18" customHeight="1" x14ac:dyDescent="0.35">
      <c r="A2427" s="31" t="s">
        <v>44</v>
      </c>
      <c r="B2427" s="31" t="s">
        <v>84</v>
      </c>
      <c r="C2427" s="22" t="s">
        <v>157</v>
      </c>
      <c r="D2427" s="35">
        <v>42856</v>
      </c>
      <c r="E2427" s="32">
        <v>306127.55</v>
      </c>
    </row>
    <row r="2428" spans="1:5" ht="18" customHeight="1" x14ac:dyDescent="0.35">
      <c r="A2428" s="31" t="s">
        <v>44</v>
      </c>
      <c r="B2428" s="31" t="s">
        <v>84</v>
      </c>
      <c r="C2428" s="22" t="s">
        <v>157</v>
      </c>
      <c r="D2428" s="35">
        <v>42887</v>
      </c>
      <c r="E2428" s="32">
        <v>10823.66</v>
      </c>
    </row>
    <row r="2429" spans="1:5" ht="18" customHeight="1" x14ac:dyDescent="0.35">
      <c r="A2429" s="31" t="s">
        <v>44</v>
      </c>
      <c r="B2429" s="31" t="s">
        <v>84</v>
      </c>
      <c r="C2429" s="22" t="s">
        <v>157</v>
      </c>
      <c r="D2429" s="35">
        <v>42948</v>
      </c>
      <c r="E2429" s="32">
        <v>222418.23</v>
      </c>
    </row>
    <row r="2430" spans="1:5" ht="18" customHeight="1" x14ac:dyDescent="0.35">
      <c r="A2430" s="31" t="s">
        <v>44</v>
      </c>
      <c r="B2430" s="31" t="s">
        <v>84</v>
      </c>
      <c r="C2430" s="22" t="s">
        <v>157</v>
      </c>
      <c r="D2430" s="35">
        <v>43009</v>
      </c>
      <c r="E2430" s="32">
        <v>11645.66</v>
      </c>
    </row>
    <row r="2431" spans="1:5" ht="18" customHeight="1" x14ac:dyDescent="0.35">
      <c r="A2431" s="31" t="s">
        <v>44</v>
      </c>
      <c r="B2431" s="31" t="s">
        <v>84</v>
      </c>
      <c r="C2431" s="22" t="s">
        <v>157</v>
      </c>
      <c r="D2431" s="35">
        <v>43040</v>
      </c>
      <c r="E2431" s="32">
        <v>972802.11</v>
      </c>
    </row>
    <row r="2432" spans="1:5" ht="18" customHeight="1" x14ac:dyDescent="0.35">
      <c r="A2432" s="31" t="s">
        <v>44</v>
      </c>
      <c r="B2432" s="31" t="s">
        <v>84</v>
      </c>
      <c r="C2432" s="22" t="s">
        <v>157</v>
      </c>
      <c r="D2432" s="35">
        <v>43070</v>
      </c>
      <c r="E2432" s="32">
        <v>107607.28</v>
      </c>
    </row>
    <row r="2433" spans="1:5" ht="18" customHeight="1" x14ac:dyDescent="0.35">
      <c r="A2433" s="31" t="s">
        <v>44</v>
      </c>
      <c r="B2433" s="31" t="s">
        <v>84</v>
      </c>
      <c r="C2433" s="22" t="s">
        <v>157</v>
      </c>
      <c r="D2433" s="35">
        <v>43101</v>
      </c>
      <c r="E2433" s="32">
        <v>4479.8599999999997</v>
      </c>
    </row>
    <row r="2434" spans="1:5" ht="18" customHeight="1" x14ac:dyDescent="0.35">
      <c r="A2434" s="31" t="s">
        <v>44</v>
      </c>
      <c r="B2434" s="31" t="s">
        <v>84</v>
      </c>
      <c r="C2434" s="22" t="s">
        <v>157</v>
      </c>
      <c r="D2434" s="35">
        <v>43132</v>
      </c>
      <c r="E2434" s="32">
        <v>2381597.94</v>
      </c>
    </row>
    <row r="2435" spans="1:5" ht="18" customHeight="1" x14ac:dyDescent="0.35">
      <c r="A2435" s="31" t="s">
        <v>44</v>
      </c>
      <c r="B2435" s="31" t="s">
        <v>84</v>
      </c>
      <c r="C2435" s="22" t="s">
        <v>157</v>
      </c>
      <c r="D2435" s="35">
        <v>43160</v>
      </c>
      <c r="E2435" s="32">
        <v>50925.57</v>
      </c>
    </row>
    <row r="2436" spans="1:5" ht="18" customHeight="1" x14ac:dyDescent="0.35">
      <c r="A2436" s="31" t="s">
        <v>44</v>
      </c>
      <c r="B2436" s="31" t="s">
        <v>84</v>
      </c>
      <c r="C2436" s="22" t="s">
        <v>157</v>
      </c>
      <c r="D2436" s="35">
        <v>43191</v>
      </c>
      <c r="E2436" s="32">
        <v>369792.5</v>
      </c>
    </row>
    <row r="2437" spans="1:5" ht="18" customHeight="1" x14ac:dyDescent="0.35">
      <c r="A2437" s="31" t="s">
        <v>44</v>
      </c>
      <c r="B2437" s="31" t="s">
        <v>84</v>
      </c>
      <c r="C2437" s="22" t="s">
        <v>157</v>
      </c>
      <c r="D2437" s="35">
        <v>43221</v>
      </c>
      <c r="E2437" s="32">
        <v>111851.09</v>
      </c>
    </row>
    <row r="2438" spans="1:5" ht="18" customHeight="1" x14ac:dyDescent="0.35">
      <c r="A2438" s="31" t="s">
        <v>44</v>
      </c>
      <c r="B2438" s="31" t="s">
        <v>84</v>
      </c>
      <c r="C2438" s="22" t="s">
        <v>157</v>
      </c>
      <c r="D2438" s="35">
        <v>43252</v>
      </c>
      <c r="E2438" s="32">
        <v>3510841.4</v>
      </c>
    </row>
    <row r="2439" spans="1:5" ht="18" customHeight="1" x14ac:dyDescent="0.35">
      <c r="A2439" s="31" t="s">
        <v>44</v>
      </c>
      <c r="B2439" s="31" t="s">
        <v>84</v>
      </c>
      <c r="C2439" s="22" t="s">
        <v>157</v>
      </c>
      <c r="D2439" s="35">
        <v>43282</v>
      </c>
      <c r="E2439" s="32">
        <v>851769.82</v>
      </c>
    </row>
    <row r="2440" spans="1:5" ht="18" customHeight="1" x14ac:dyDescent="0.35">
      <c r="A2440" s="31" t="s">
        <v>44</v>
      </c>
      <c r="B2440" s="31" t="s">
        <v>84</v>
      </c>
      <c r="C2440" s="22" t="s">
        <v>157</v>
      </c>
      <c r="D2440" s="35">
        <v>43313</v>
      </c>
      <c r="E2440" s="32">
        <v>1568980.7</v>
      </c>
    </row>
    <row r="2441" spans="1:5" ht="18" customHeight="1" x14ac:dyDescent="0.35">
      <c r="A2441" s="31" t="s">
        <v>44</v>
      </c>
      <c r="B2441" s="31" t="s">
        <v>84</v>
      </c>
      <c r="C2441" s="22" t="s">
        <v>157</v>
      </c>
      <c r="D2441" s="35">
        <v>43344</v>
      </c>
      <c r="E2441" s="32">
        <v>2358467.04</v>
      </c>
    </row>
    <row r="2442" spans="1:5" ht="18" customHeight="1" x14ac:dyDescent="0.35">
      <c r="A2442" s="31" t="s">
        <v>44</v>
      </c>
      <c r="B2442" s="31" t="s">
        <v>84</v>
      </c>
      <c r="C2442" s="22" t="s">
        <v>157</v>
      </c>
      <c r="D2442" s="35">
        <v>43374</v>
      </c>
      <c r="E2442" s="32">
        <v>2364939.38</v>
      </c>
    </row>
    <row r="2443" spans="1:5" ht="18" customHeight="1" x14ac:dyDescent="0.35">
      <c r="A2443" s="31" t="s">
        <v>44</v>
      </c>
      <c r="B2443" s="31" t="s">
        <v>84</v>
      </c>
      <c r="C2443" s="22" t="s">
        <v>157</v>
      </c>
      <c r="D2443" s="35">
        <v>43405</v>
      </c>
      <c r="E2443" s="32">
        <v>2870931.96</v>
      </c>
    </row>
    <row r="2444" spans="1:5" ht="18" customHeight="1" x14ac:dyDescent="0.35">
      <c r="A2444" s="31" t="s">
        <v>44</v>
      </c>
      <c r="B2444" s="31" t="s">
        <v>84</v>
      </c>
      <c r="C2444" s="22" t="s">
        <v>157</v>
      </c>
      <c r="D2444" s="35">
        <v>43435</v>
      </c>
      <c r="E2444" s="32">
        <v>259627.2</v>
      </c>
    </row>
    <row r="2445" spans="1:5" ht="18" customHeight="1" x14ac:dyDescent="0.35">
      <c r="A2445" s="31" t="s">
        <v>44</v>
      </c>
      <c r="B2445" s="31" t="s">
        <v>84</v>
      </c>
      <c r="C2445" s="22" t="s">
        <v>157</v>
      </c>
      <c r="D2445" s="35">
        <v>43466</v>
      </c>
      <c r="E2445" s="32">
        <v>5082764.7699999996</v>
      </c>
    </row>
    <row r="2446" spans="1:5" ht="18" customHeight="1" x14ac:dyDescent="0.35">
      <c r="A2446" s="31" t="s">
        <v>44</v>
      </c>
      <c r="B2446" s="31" t="s">
        <v>84</v>
      </c>
      <c r="C2446" s="22" t="s">
        <v>157</v>
      </c>
      <c r="D2446" s="35">
        <v>43497</v>
      </c>
      <c r="E2446" s="32">
        <v>3443524.01</v>
      </c>
    </row>
    <row r="2447" spans="1:5" ht="18" customHeight="1" x14ac:dyDescent="0.35">
      <c r="A2447" s="31" t="s">
        <v>44</v>
      </c>
      <c r="B2447" s="31" t="s">
        <v>84</v>
      </c>
      <c r="C2447" s="22" t="s">
        <v>157</v>
      </c>
      <c r="D2447" s="35">
        <v>43525</v>
      </c>
      <c r="E2447" s="32">
        <v>5223423.33</v>
      </c>
    </row>
    <row r="2448" spans="1:5" ht="18" customHeight="1" x14ac:dyDescent="0.35">
      <c r="A2448" s="31" t="s">
        <v>44</v>
      </c>
      <c r="B2448" s="31" t="s">
        <v>84</v>
      </c>
      <c r="C2448" s="22" t="s">
        <v>157</v>
      </c>
      <c r="D2448" s="35">
        <v>43556</v>
      </c>
      <c r="E2448" s="32">
        <v>8767897.7300000004</v>
      </c>
    </row>
    <row r="2449" spans="1:5" ht="18" customHeight="1" x14ac:dyDescent="0.35">
      <c r="A2449" s="31" t="s">
        <v>44</v>
      </c>
      <c r="B2449" s="31" t="s">
        <v>84</v>
      </c>
      <c r="C2449" s="22" t="s">
        <v>157</v>
      </c>
      <c r="D2449" s="35">
        <v>43586</v>
      </c>
      <c r="E2449" s="32">
        <v>12805019.66</v>
      </c>
    </row>
    <row r="2450" spans="1:5" ht="18" customHeight="1" x14ac:dyDescent="0.35">
      <c r="A2450" s="31" t="s">
        <v>44</v>
      </c>
      <c r="B2450" s="31" t="s">
        <v>84</v>
      </c>
      <c r="C2450" s="22" t="s">
        <v>157</v>
      </c>
      <c r="D2450" s="35">
        <v>43617</v>
      </c>
      <c r="E2450" s="32">
        <v>2793113.9</v>
      </c>
    </row>
    <row r="2451" spans="1:5" ht="18" customHeight="1" x14ac:dyDescent="0.35">
      <c r="A2451" s="31" t="s">
        <v>44</v>
      </c>
      <c r="B2451" s="31" t="s">
        <v>84</v>
      </c>
      <c r="C2451" s="22" t="s">
        <v>157</v>
      </c>
      <c r="D2451" s="35">
        <v>43647</v>
      </c>
      <c r="E2451" s="32">
        <v>2594152.46</v>
      </c>
    </row>
    <row r="2452" spans="1:5" ht="18" customHeight="1" x14ac:dyDescent="0.35">
      <c r="A2452" s="31" t="s">
        <v>44</v>
      </c>
      <c r="B2452" s="31" t="s">
        <v>84</v>
      </c>
      <c r="C2452" s="22" t="s">
        <v>157</v>
      </c>
      <c r="D2452" s="35">
        <v>43678</v>
      </c>
      <c r="E2452" s="32">
        <v>2362093.2400000002</v>
      </c>
    </row>
    <row r="2453" spans="1:5" ht="18" customHeight="1" x14ac:dyDescent="0.35">
      <c r="A2453" s="31" t="s">
        <v>44</v>
      </c>
      <c r="B2453" s="31" t="s">
        <v>84</v>
      </c>
      <c r="C2453" s="22" t="s">
        <v>157</v>
      </c>
      <c r="D2453" s="35">
        <v>43709</v>
      </c>
      <c r="E2453" s="32">
        <v>1641456.13</v>
      </c>
    </row>
    <row r="2454" spans="1:5" ht="18" customHeight="1" x14ac:dyDescent="0.35">
      <c r="A2454" s="31" t="s">
        <v>44</v>
      </c>
      <c r="B2454" s="31" t="s">
        <v>84</v>
      </c>
      <c r="C2454" s="22" t="s">
        <v>157</v>
      </c>
      <c r="D2454" s="35">
        <v>43739</v>
      </c>
      <c r="E2454" s="32">
        <v>1547630.83</v>
      </c>
    </row>
    <row r="2455" spans="1:5" ht="18" customHeight="1" x14ac:dyDescent="0.35">
      <c r="A2455" s="31" t="s">
        <v>44</v>
      </c>
      <c r="B2455" s="31" t="s">
        <v>84</v>
      </c>
      <c r="C2455" s="22" t="s">
        <v>157</v>
      </c>
      <c r="D2455" s="35">
        <v>43770</v>
      </c>
      <c r="E2455" s="32">
        <v>627000.96</v>
      </c>
    </row>
    <row r="2456" spans="1:5" ht="18" customHeight="1" x14ac:dyDescent="0.35">
      <c r="A2456" s="31" t="s">
        <v>44</v>
      </c>
      <c r="B2456" s="31" t="s">
        <v>84</v>
      </c>
      <c r="C2456" s="22" t="s">
        <v>157</v>
      </c>
      <c r="D2456" s="35">
        <v>43800</v>
      </c>
      <c r="E2456" s="32">
        <v>1320741.18</v>
      </c>
    </row>
    <row r="2457" spans="1:5" ht="18" customHeight="1" x14ac:dyDescent="0.35">
      <c r="A2457" s="31" t="s">
        <v>44</v>
      </c>
      <c r="B2457" s="31" t="s">
        <v>84</v>
      </c>
      <c r="C2457" s="22" t="s">
        <v>157</v>
      </c>
      <c r="D2457" s="35">
        <v>43831</v>
      </c>
      <c r="E2457" s="32">
        <v>2767623.55</v>
      </c>
    </row>
    <row r="2458" spans="1:5" ht="18" customHeight="1" x14ac:dyDescent="0.35">
      <c r="A2458" s="31" t="s">
        <v>44</v>
      </c>
      <c r="B2458" s="31" t="s">
        <v>84</v>
      </c>
      <c r="C2458" s="22" t="s">
        <v>157</v>
      </c>
      <c r="D2458" s="35">
        <v>43862</v>
      </c>
      <c r="E2458" s="32">
        <v>277203.74</v>
      </c>
    </row>
    <row r="2459" spans="1:5" ht="18" customHeight="1" x14ac:dyDescent="0.35">
      <c r="A2459" s="31" t="s">
        <v>44</v>
      </c>
      <c r="B2459" s="31" t="s">
        <v>84</v>
      </c>
      <c r="C2459" s="22" t="s">
        <v>157</v>
      </c>
      <c r="D2459" s="35">
        <v>43891</v>
      </c>
      <c r="E2459" s="32">
        <v>1342482.29</v>
      </c>
    </row>
    <row r="2460" spans="1:5" ht="18" customHeight="1" x14ac:dyDescent="0.35">
      <c r="A2460" s="31" t="s">
        <v>44</v>
      </c>
      <c r="B2460" s="31" t="s">
        <v>84</v>
      </c>
      <c r="C2460" s="22" t="s">
        <v>157</v>
      </c>
      <c r="D2460" s="35">
        <v>43952</v>
      </c>
      <c r="E2460" s="32">
        <v>2465922.13</v>
      </c>
    </row>
    <row r="2461" spans="1:5" ht="18" customHeight="1" x14ac:dyDescent="0.35">
      <c r="A2461" s="31" t="s">
        <v>44</v>
      </c>
      <c r="B2461" s="31" t="s">
        <v>84</v>
      </c>
      <c r="C2461" s="22" t="s">
        <v>157</v>
      </c>
      <c r="D2461" s="35">
        <v>43983</v>
      </c>
      <c r="E2461" s="32">
        <v>65919.679999999993</v>
      </c>
    </row>
    <row r="2462" spans="1:5" ht="18" customHeight="1" x14ac:dyDescent="0.35">
      <c r="A2462" s="31" t="s">
        <v>44</v>
      </c>
      <c r="B2462" s="31" t="s">
        <v>84</v>
      </c>
      <c r="C2462" s="22" t="s">
        <v>157</v>
      </c>
      <c r="D2462" s="35">
        <v>44013</v>
      </c>
      <c r="E2462" s="32">
        <v>1213350.21</v>
      </c>
    </row>
    <row r="2463" spans="1:5" ht="18" customHeight="1" x14ac:dyDescent="0.35">
      <c r="A2463" s="31" t="s">
        <v>44</v>
      </c>
      <c r="B2463" s="31" t="s">
        <v>84</v>
      </c>
      <c r="C2463" s="22" t="s">
        <v>157</v>
      </c>
      <c r="D2463" s="35">
        <v>44044</v>
      </c>
      <c r="E2463" s="32">
        <v>225629.57</v>
      </c>
    </row>
    <row r="2464" spans="1:5" ht="18" customHeight="1" x14ac:dyDescent="0.35">
      <c r="A2464" s="31" t="s">
        <v>44</v>
      </c>
      <c r="B2464" s="31" t="s">
        <v>84</v>
      </c>
      <c r="C2464" s="22" t="s">
        <v>157</v>
      </c>
      <c r="D2464" s="35">
        <v>44075</v>
      </c>
      <c r="E2464" s="32">
        <v>1016337.51</v>
      </c>
    </row>
    <row r="2465" spans="1:5" ht="18" customHeight="1" x14ac:dyDescent="0.35">
      <c r="A2465" s="31" t="s">
        <v>44</v>
      </c>
      <c r="B2465" s="31" t="s">
        <v>84</v>
      </c>
      <c r="C2465" s="22" t="s">
        <v>157</v>
      </c>
      <c r="D2465" s="35">
        <v>44105</v>
      </c>
      <c r="E2465" s="32">
        <v>74433.17</v>
      </c>
    </row>
    <row r="2466" spans="1:5" ht="18" customHeight="1" x14ac:dyDescent="0.35">
      <c r="A2466" s="31" t="s">
        <v>44</v>
      </c>
      <c r="B2466" s="31" t="s">
        <v>84</v>
      </c>
      <c r="C2466" s="22" t="s">
        <v>157</v>
      </c>
      <c r="D2466" s="35">
        <v>44136</v>
      </c>
      <c r="E2466" s="32">
        <v>5625513.0700000003</v>
      </c>
    </row>
    <row r="2467" spans="1:5" ht="18" customHeight="1" x14ac:dyDescent="0.35">
      <c r="A2467" s="31" t="s">
        <v>44</v>
      </c>
      <c r="B2467" s="31" t="s">
        <v>84</v>
      </c>
      <c r="C2467" s="22" t="s">
        <v>157</v>
      </c>
      <c r="D2467" s="35">
        <v>44166</v>
      </c>
      <c r="E2467" s="32">
        <v>37825.47</v>
      </c>
    </row>
    <row r="2468" spans="1:5" ht="18" customHeight="1" x14ac:dyDescent="0.35">
      <c r="A2468" s="31" t="s">
        <v>44</v>
      </c>
      <c r="B2468" s="31" t="s">
        <v>84</v>
      </c>
      <c r="C2468" s="22" t="s">
        <v>157</v>
      </c>
      <c r="D2468" s="35">
        <v>44197</v>
      </c>
      <c r="E2468" s="32">
        <v>22858.720000000001</v>
      </c>
    </row>
    <row r="2469" spans="1:5" ht="18" customHeight="1" x14ac:dyDescent="0.35">
      <c r="A2469" s="31" t="s">
        <v>44</v>
      </c>
      <c r="B2469" s="31" t="s">
        <v>84</v>
      </c>
      <c r="C2469" s="22" t="s">
        <v>157</v>
      </c>
      <c r="D2469" s="35">
        <v>44228</v>
      </c>
      <c r="E2469" s="32">
        <v>10700</v>
      </c>
    </row>
    <row r="2470" spans="1:5" ht="18" customHeight="1" x14ac:dyDescent="0.35">
      <c r="A2470" s="31" t="s">
        <v>44</v>
      </c>
      <c r="B2470" s="31" t="s">
        <v>84</v>
      </c>
      <c r="C2470" s="22" t="s">
        <v>157</v>
      </c>
      <c r="D2470" s="35">
        <v>44256</v>
      </c>
      <c r="E2470" s="32">
        <v>23513.27</v>
      </c>
    </row>
    <row r="2471" spans="1:5" ht="18" customHeight="1" x14ac:dyDescent="0.35">
      <c r="A2471" s="31" t="s">
        <v>44</v>
      </c>
      <c r="B2471" s="31" t="s">
        <v>84</v>
      </c>
      <c r="C2471" s="22" t="s">
        <v>157</v>
      </c>
      <c r="D2471" s="35">
        <v>44287</v>
      </c>
      <c r="E2471" s="32">
        <v>-1677192</v>
      </c>
    </row>
    <row r="2472" spans="1:5" ht="18" customHeight="1" x14ac:dyDescent="0.35">
      <c r="A2472" s="31" t="s">
        <v>44</v>
      </c>
      <c r="B2472" s="31" t="s">
        <v>84</v>
      </c>
      <c r="C2472" s="22" t="s">
        <v>157</v>
      </c>
      <c r="D2472" s="35">
        <v>44317</v>
      </c>
      <c r="E2472" s="32">
        <v>25417.01</v>
      </c>
    </row>
    <row r="2473" spans="1:5" ht="18" customHeight="1" x14ac:dyDescent="0.35">
      <c r="A2473" s="31" t="s">
        <v>44</v>
      </c>
      <c r="B2473" s="31" t="s">
        <v>84</v>
      </c>
      <c r="C2473" s="22" t="s">
        <v>157</v>
      </c>
      <c r="D2473" s="35">
        <v>44348</v>
      </c>
      <c r="E2473" s="32">
        <v>1904483.85</v>
      </c>
    </row>
    <row r="2474" spans="1:5" ht="18" customHeight="1" x14ac:dyDescent="0.35">
      <c r="A2474" s="31" t="s">
        <v>44</v>
      </c>
      <c r="B2474" s="31" t="s">
        <v>84</v>
      </c>
      <c r="C2474" s="22" t="s">
        <v>157</v>
      </c>
      <c r="D2474" s="35">
        <v>44378</v>
      </c>
      <c r="E2474" s="32">
        <v>1282492.3</v>
      </c>
    </row>
    <row r="2475" spans="1:5" ht="18" customHeight="1" x14ac:dyDescent="0.35">
      <c r="A2475" s="31" t="s">
        <v>44</v>
      </c>
      <c r="B2475" s="31" t="s">
        <v>84</v>
      </c>
      <c r="C2475" s="22" t="s">
        <v>157</v>
      </c>
      <c r="D2475" s="35">
        <v>44409</v>
      </c>
      <c r="E2475" s="32">
        <v>1139821.0900000001</v>
      </c>
    </row>
    <row r="2476" spans="1:5" ht="18" customHeight="1" x14ac:dyDescent="0.35">
      <c r="A2476" s="31" t="s">
        <v>44</v>
      </c>
      <c r="B2476" s="31" t="s">
        <v>84</v>
      </c>
      <c r="C2476" s="22" t="s">
        <v>157</v>
      </c>
      <c r="D2476" s="35">
        <v>44440</v>
      </c>
      <c r="E2476" s="32">
        <v>26346.68</v>
      </c>
    </row>
    <row r="2477" spans="1:5" ht="18" customHeight="1" x14ac:dyDescent="0.35">
      <c r="A2477" s="31" t="s">
        <v>44</v>
      </c>
      <c r="B2477" s="31" t="s">
        <v>84</v>
      </c>
      <c r="C2477" s="22" t="s">
        <v>157</v>
      </c>
      <c r="D2477" s="35">
        <v>44470</v>
      </c>
      <c r="E2477" s="32">
        <v>685882.03</v>
      </c>
    </row>
    <row r="2478" spans="1:5" ht="18" customHeight="1" x14ac:dyDescent="0.35">
      <c r="A2478" s="31" t="s">
        <v>44</v>
      </c>
      <c r="B2478" s="31" t="s">
        <v>84</v>
      </c>
      <c r="C2478" s="22" t="s">
        <v>157</v>
      </c>
      <c r="D2478" s="35">
        <v>44501</v>
      </c>
      <c r="E2478" s="32">
        <v>16941.97</v>
      </c>
    </row>
    <row r="2479" spans="1:5" ht="18" customHeight="1" x14ac:dyDescent="0.35">
      <c r="A2479" s="31" t="s">
        <v>44</v>
      </c>
      <c r="B2479" s="31" t="s">
        <v>84</v>
      </c>
      <c r="C2479" s="22" t="s">
        <v>157</v>
      </c>
      <c r="D2479" s="35">
        <v>44531</v>
      </c>
      <c r="E2479" s="32">
        <v>232176.72</v>
      </c>
    </row>
    <row r="2480" spans="1:5" ht="18" customHeight="1" x14ac:dyDescent="0.35">
      <c r="A2480" s="31" t="s">
        <v>44</v>
      </c>
      <c r="B2480" s="31" t="s">
        <v>84</v>
      </c>
      <c r="C2480" s="22" t="s">
        <v>157</v>
      </c>
      <c r="D2480" s="35">
        <v>44562</v>
      </c>
      <c r="E2480" s="32">
        <v>210722.93</v>
      </c>
    </row>
    <row r="2481" spans="1:5" ht="18" customHeight="1" x14ac:dyDescent="0.35">
      <c r="A2481" s="31" t="s">
        <v>44</v>
      </c>
      <c r="B2481" s="31" t="s">
        <v>84</v>
      </c>
      <c r="C2481" s="22" t="s">
        <v>157</v>
      </c>
      <c r="D2481" s="35">
        <v>44593</v>
      </c>
      <c r="E2481" s="32">
        <v>858114.29</v>
      </c>
    </row>
    <row r="2482" spans="1:5" ht="18" customHeight="1" x14ac:dyDescent="0.35">
      <c r="A2482" s="31" t="s">
        <v>44</v>
      </c>
      <c r="B2482" s="31" t="s">
        <v>84</v>
      </c>
      <c r="C2482" s="22" t="s">
        <v>157</v>
      </c>
      <c r="D2482" s="35">
        <v>44621</v>
      </c>
      <c r="E2482" s="32">
        <v>91872.6</v>
      </c>
    </row>
    <row r="2483" spans="1:5" ht="18" customHeight="1" x14ac:dyDescent="0.35">
      <c r="A2483" s="31" t="s">
        <v>44</v>
      </c>
      <c r="B2483" s="31" t="s">
        <v>84</v>
      </c>
      <c r="C2483" s="22" t="s">
        <v>157</v>
      </c>
      <c r="D2483" s="35">
        <v>44652</v>
      </c>
      <c r="E2483" s="32">
        <v>195058.54</v>
      </c>
    </row>
    <row r="2484" spans="1:5" ht="18" customHeight="1" x14ac:dyDescent="0.35">
      <c r="A2484" s="31" t="s">
        <v>44</v>
      </c>
      <c r="B2484" s="31" t="s">
        <v>84</v>
      </c>
      <c r="C2484" s="22" t="s">
        <v>157</v>
      </c>
      <c r="D2484" s="35">
        <v>44682</v>
      </c>
      <c r="E2484" s="32">
        <v>2056128.92</v>
      </c>
    </row>
    <row r="2485" spans="1:5" ht="18" customHeight="1" x14ac:dyDescent="0.35">
      <c r="A2485" s="31" t="s">
        <v>44</v>
      </c>
      <c r="B2485" s="31" t="s">
        <v>84</v>
      </c>
      <c r="C2485" s="22" t="s">
        <v>157</v>
      </c>
      <c r="D2485" s="35">
        <v>44713</v>
      </c>
      <c r="E2485" s="32">
        <v>3811799.24</v>
      </c>
    </row>
    <row r="2486" spans="1:5" ht="18" customHeight="1" x14ac:dyDescent="0.35">
      <c r="A2486" s="31" t="s">
        <v>44</v>
      </c>
      <c r="B2486" s="31" t="s">
        <v>84</v>
      </c>
      <c r="C2486" s="22" t="s">
        <v>157</v>
      </c>
      <c r="D2486" s="35">
        <v>44743</v>
      </c>
      <c r="E2486" s="32">
        <v>451427.43</v>
      </c>
    </row>
    <row r="2487" spans="1:5" ht="18" customHeight="1" x14ac:dyDescent="0.35">
      <c r="A2487" s="31" t="s">
        <v>44</v>
      </c>
      <c r="B2487" s="31" t="s">
        <v>84</v>
      </c>
      <c r="C2487" s="22" t="s">
        <v>157</v>
      </c>
      <c r="D2487" s="35">
        <v>44774</v>
      </c>
      <c r="E2487" s="32">
        <v>1242794.3700000001</v>
      </c>
    </row>
    <row r="2488" spans="1:5" ht="18" customHeight="1" x14ac:dyDescent="0.35">
      <c r="A2488" s="31" t="s">
        <v>44</v>
      </c>
      <c r="B2488" s="31" t="s">
        <v>84</v>
      </c>
      <c r="C2488" s="22" t="s">
        <v>157</v>
      </c>
      <c r="D2488" s="35">
        <v>44805</v>
      </c>
      <c r="E2488" s="32">
        <v>2706943.15</v>
      </c>
    </row>
    <row r="2489" spans="1:5" ht="18" customHeight="1" x14ac:dyDescent="0.35">
      <c r="A2489" s="31" t="s">
        <v>44</v>
      </c>
      <c r="B2489" s="31" t="s">
        <v>84</v>
      </c>
      <c r="C2489" s="22" t="s">
        <v>157</v>
      </c>
      <c r="D2489" s="35">
        <v>44835</v>
      </c>
      <c r="E2489" s="32">
        <v>1665913.25</v>
      </c>
    </row>
    <row r="2490" spans="1:5" ht="18" customHeight="1" x14ac:dyDescent="0.35">
      <c r="A2490" s="31" t="s">
        <v>44</v>
      </c>
      <c r="B2490" s="31" t="s">
        <v>84</v>
      </c>
      <c r="C2490" s="22" t="s">
        <v>157</v>
      </c>
      <c r="D2490" s="35">
        <v>44866</v>
      </c>
      <c r="E2490" s="32">
        <v>8000783.4900000002</v>
      </c>
    </row>
    <row r="2491" spans="1:5" ht="18" customHeight="1" x14ac:dyDescent="0.35">
      <c r="A2491" s="31" t="s">
        <v>44</v>
      </c>
      <c r="B2491" s="31" t="s">
        <v>84</v>
      </c>
      <c r="C2491" s="22" t="s">
        <v>157</v>
      </c>
      <c r="D2491" s="35">
        <v>44896</v>
      </c>
      <c r="E2491" s="32">
        <v>3165270.78</v>
      </c>
    </row>
    <row r="2492" spans="1:5" ht="18" customHeight="1" x14ac:dyDescent="0.35">
      <c r="A2492" s="31" t="s">
        <v>44</v>
      </c>
      <c r="B2492" s="31" t="s">
        <v>84</v>
      </c>
      <c r="C2492" s="22" t="s">
        <v>157</v>
      </c>
      <c r="D2492" s="35">
        <v>44927</v>
      </c>
      <c r="E2492" s="32">
        <v>19159556.789999999</v>
      </c>
    </row>
    <row r="2493" spans="1:5" ht="18" customHeight="1" x14ac:dyDescent="0.35">
      <c r="A2493" s="31" t="s">
        <v>53</v>
      </c>
      <c r="B2493" s="31" t="s">
        <v>73</v>
      </c>
      <c r="C2493" s="22" t="s">
        <v>157</v>
      </c>
      <c r="D2493" s="35">
        <v>43313</v>
      </c>
      <c r="E2493" s="32">
        <v>96391.35</v>
      </c>
    </row>
    <row r="2494" spans="1:5" ht="18" customHeight="1" x14ac:dyDescent="0.35">
      <c r="A2494" s="31" t="s">
        <v>53</v>
      </c>
      <c r="B2494" s="31" t="s">
        <v>73</v>
      </c>
      <c r="C2494" s="22" t="s">
        <v>157</v>
      </c>
      <c r="D2494" s="35">
        <v>43374</v>
      </c>
      <c r="E2494" s="32">
        <v>566883.83999999997</v>
      </c>
    </row>
    <row r="2495" spans="1:5" ht="18" customHeight="1" x14ac:dyDescent="0.35">
      <c r="A2495" s="31" t="s">
        <v>53</v>
      </c>
      <c r="B2495" s="31" t="s">
        <v>73</v>
      </c>
      <c r="C2495" s="22" t="s">
        <v>157</v>
      </c>
      <c r="D2495" s="35">
        <v>43831</v>
      </c>
      <c r="E2495" s="32">
        <v>4040049.04</v>
      </c>
    </row>
    <row r="2496" spans="1:5" ht="18" customHeight="1" x14ac:dyDescent="0.35">
      <c r="A2496" s="31" t="s">
        <v>53</v>
      </c>
      <c r="B2496" s="31" t="s">
        <v>73</v>
      </c>
      <c r="C2496" s="22" t="s">
        <v>157</v>
      </c>
      <c r="D2496" s="35">
        <v>44713</v>
      </c>
      <c r="E2496" s="32">
        <v>2179.5500000000002</v>
      </c>
    </row>
    <row r="2497" spans="1:5" ht="18" customHeight="1" x14ac:dyDescent="0.35">
      <c r="A2497" s="31" t="s">
        <v>53</v>
      </c>
      <c r="B2497" s="31" t="s">
        <v>73</v>
      </c>
      <c r="C2497" s="22" t="s">
        <v>157</v>
      </c>
      <c r="D2497" s="35">
        <v>44866</v>
      </c>
      <c r="E2497" s="32">
        <v>3437.63</v>
      </c>
    </row>
    <row r="2498" spans="1:5" ht="18" customHeight="1" x14ac:dyDescent="0.35">
      <c r="A2498" s="31" t="s">
        <v>53</v>
      </c>
      <c r="B2498" s="31" t="s">
        <v>73</v>
      </c>
      <c r="C2498" s="22" t="s">
        <v>157</v>
      </c>
      <c r="D2498" s="35">
        <v>44896</v>
      </c>
      <c r="E2498" s="32">
        <v>3472.35</v>
      </c>
    </row>
    <row r="2499" spans="1:5" ht="18" customHeight="1" x14ac:dyDescent="0.35">
      <c r="A2499" s="31" t="s">
        <v>53</v>
      </c>
      <c r="B2499" s="31" t="s">
        <v>73</v>
      </c>
      <c r="C2499" s="22" t="s">
        <v>157</v>
      </c>
      <c r="D2499" s="35">
        <v>44927</v>
      </c>
      <c r="E2499" s="32">
        <v>3785.88</v>
      </c>
    </row>
    <row r="2500" spans="1:5" ht="18" customHeight="1" x14ac:dyDescent="0.35">
      <c r="A2500" s="31" t="s">
        <v>54</v>
      </c>
      <c r="B2500" s="31" t="s">
        <v>255</v>
      </c>
      <c r="C2500" s="22" t="s">
        <v>157</v>
      </c>
      <c r="D2500" s="35">
        <v>43101</v>
      </c>
      <c r="E2500" s="32">
        <v>87.44</v>
      </c>
    </row>
    <row r="2501" spans="1:5" ht="18" customHeight="1" x14ac:dyDescent="0.35">
      <c r="A2501" s="31" t="s">
        <v>54</v>
      </c>
      <c r="B2501" s="31" t="s">
        <v>255</v>
      </c>
      <c r="C2501" s="22" t="s">
        <v>157</v>
      </c>
      <c r="D2501" s="35">
        <v>43132</v>
      </c>
      <c r="E2501" s="32">
        <v>43.66</v>
      </c>
    </row>
    <row r="2502" spans="1:5" ht="18" customHeight="1" x14ac:dyDescent="0.35">
      <c r="A2502" s="31" t="s">
        <v>54</v>
      </c>
      <c r="B2502" s="31" t="s">
        <v>255</v>
      </c>
      <c r="C2502" s="22" t="s">
        <v>157</v>
      </c>
      <c r="D2502" s="35">
        <v>43160</v>
      </c>
      <c r="E2502" s="32">
        <v>48473.919999999998</v>
      </c>
    </row>
    <row r="2503" spans="1:5" ht="18" customHeight="1" x14ac:dyDescent="0.35">
      <c r="A2503" s="31" t="s">
        <v>54</v>
      </c>
      <c r="B2503" s="31" t="s">
        <v>255</v>
      </c>
      <c r="C2503" s="22" t="s">
        <v>157</v>
      </c>
      <c r="D2503" s="35">
        <v>43191</v>
      </c>
      <c r="E2503" s="32">
        <v>220850.54</v>
      </c>
    </row>
    <row r="2504" spans="1:5" ht="18" customHeight="1" x14ac:dyDescent="0.35">
      <c r="A2504" s="31" t="s">
        <v>54</v>
      </c>
      <c r="B2504" s="31" t="s">
        <v>255</v>
      </c>
      <c r="C2504" s="22" t="s">
        <v>157</v>
      </c>
      <c r="D2504" s="35">
        <v>43221</v>
      </c>
      <c r="E2504" s="32">
        <v>55430.62</v>
      </c>
    </row>
    <row r="2505" spans="1:5" ht="18" customHeight="1" x14ac:dyDescent="0.35">
      <c r="A2505" s="31" t="s">
        <v>54</v>
      </c>
      <c r="B2505" s="31" t="s">
        <v>255</v>
      </c>
      <c r="C2505" s="22" t="s">
        <v>157</v>
      </c>
      <c r="D2505" s="35">
        <v>43252</v>
      </c>
      <c r="E2505" s="32">
        <v>1329858.94</v>
      </c>
    </row>
    <row r="2506" spans="1:5" ht="18" customHeight="1" x14ac:dyDescent="0.35">
      <c r="A2506" s="31" t="s">
        <v>54</v>
      </c>
      <c r="B2506" s="31" t="s">
        <v>255</v>
      </c>
      <c r="C2506" s="22" t="s">
        <v>157</v>
      </c>
      <c r="D2506" s="35">
        <v>43282</v>
      </c>
      <c r="E2506" s="32">
        <v>25093.96</v>
      </c>
    </row>
    <row r="2507" spans="1:5" ht="18" customHeight="1" x14ac:dyDescent="0.35">
      <c r="A2507" s="31" t="s">
        <v>54</v>
      </c>
      <c r="B2507" s="31" t="s">
        <v>255</v>
      </c>
      <c r="C2507" s="22" t="s">
        <v>157</v>
      </c>
      <c r="D2507" s="35">
        <v>43313</v>
      </c>
      <c r="E2507" s="32">
        <v>20806.78</v>
      </c>
    </row>
    <row r="2508" spans="1:5" ht="18" customHeight="1" x14ac:dyDescent="0.35">
      <c r="A2508" s="31" t="s">
        <v>54</v>
      </c>
      <c r="B2508" s="31" t="s">
        <v>255</v>
      </c>
      <c r="C2508" s="22" t="s">
        <v>157</v>
      </c>
      <c r="D2508" s="35">
        <v>43344</v>
      </c>
      <c r="E2508" s="32">
        <v>573449.52</v>
      </c>
    </row>
    <row r="2509" spans="1:5" ht="18" customHeight="1" x14ac:dyDescent="0.35">
      <c r="A2509" s="31" t="s">
        <v>54</v>
      </c>
      <c r="B2509" s="31" t="s">
        <v>255</v>
      </c>
      <c r="C2509" s="22" t="s">
        <v>157</v>
      </c>
      <c r="D2509" s="35">
        <v>43374</v>
      </c>
      <c r="E2509" s="32">
        <v>307554.53999999998</v>
      </c>
    </row>
    <row r="2510" spans="1:5" ht="18" customHeight="1" x14ac:dyDescent="0.35">
      <c r="A2510" s="31" t="s">
        <v>54</v>
      </c>
      <c r="B2510" s="31" t="s">
        <v>255</v>
      </c>
      <c r="C2510" s="22" t="s">
        <v>157</v>
      </c>
      <c r="D2510" s="35">
        <v>43405</v>
      </c>
      <c r="E2510" s="32">
        <v>53149.09</v>
      </c>
    </row>
    <row r="2511" spans="1:5" ht="18" customHeight="1" x14ac:dyDescent="0.35">
      <c r="A2511" s="31" t="s">
        <v>54</v>
      </c>
      <c r="B2511" s="31" t="s">
        <v>255</v>
      </c>
      <c r="C2511" s="22" t="s">
        <v>157</v>
      </c>
      <c r="D2511" s="35">
        <v>43497</v>
      </c>
      <c r="E2511" s="32">
        <v>645385.18000000005</v>
      </c>
    </row>
    <row r="2512" spans="1:5" ht="18" customHeight="1" x14ac:dyDescent="0.35">
      <c r="A2512" s="31" t="s">
        <v>54</v>
      </c>
      <c r="B2512" s="31" t="s">
        <v>255</v>
      </c>
      <c r="C2512" s="22" t="s">
        <v>157</v>
      </c>
      <c r="D2512" s="35">
        <v>43525</v>
      </c>
      <c r="E2512" s="32">
        <v>428979.22</v>
      </c>
    </row>
    <row r="2513" spans="1:5" ht="18" customHeight="1" x14ac:dyDescent="0.35">
      <c r="A2513" s="31" t="s">
        <v>54</v>
      </c>
      <c r="B2513" s="31" t="s">
        <v>255</v>
      </c>
      <c r="C2513" s="22" t="s">
        <v>157</v>
      </c>
      <c r="D2513" s="35">
        <v>43556</v>
      </c>
      <c r="E2513" s="32">
        <v>261121.5</v>
      </c>
    </row>
    <row r="2514" spans="1:5" ht="18" customHeight="1" x14ac:dyDescent="0.35">
      <c r="A2514" s="31" t="s">
        <v>54</v>
      </c>
      <c r="B2514" s="31" t="s">
        <v>255</v>
      </c>
      <c r="C2514" s="22" t="s">
        <v>157</v>
      </c>
      <c r="D2514" s="35">
        <v>43586</v>
      </c>
      <c r="E2514" s="32">
        <v>517051.28</v>
      </c>
    </row>
    <row r="2515" spans="1:5" ht="18" customHeight="1" x14ac:dyDescent="0.35">
      <c r="A2515" s="31" t="s">
        <v>54</v>
      </c>
      <c r="B2515" s="31" t="s">
        <v>255</v>
      </c>
      <c r="C2515" s="22" t="s">
        <v>157</v>
      </c>
      <c r="D2515" s="35">
        <v>43617</v>
      </c>
      <c r="E2515" s="32">
        <v>294611.86</v>
      </c>
    </row>
    <row r="2516" spans="1:5" ht="18" customHeight="1" x14ac:dyDescent="0.35">
      <c r="A2516" s="31" t="s">
        <v>54</v>
      </c>
      <c r="B2516" s="31" t="s">
        <v>255</v>
      </c>
      <c r="C2516" s="22" t="s">
        <v>157</v>
      </c>
      <c r="D2516" s="35">
        <v>43647</v>
      </c>
      <c r="E2516" s="32">
        <v>301315.86</v>
      </c>
    </row>
    <row r="2517" spans="1:5" ht="18" customHeight="1" x14ac:dyDescent="0.35">
      <c r="A2517" s="31" t="s">
        <v>54</v>
      </c>
      <c r="B2517" s="31" t="s">
        <v>255</v>
      </c>
      <c r="C2517" s="22" t="s">
        <v>157</v>
      </c>
      <c r="D2517" s="35">
        <v>43678</v>
      </c>
      <c r="E2517" s="32">
        <v>175796.14</v>
      </c>
    </row>
    <row r="2518" spans="1:5" ht="18" customHeight="1" x14ac:dyDescent="0.35">
      <c r="A2518" s="31" t="s">
        <v>54</v>
      </c>
      <c r="B2518" s="31" t="s">
        <v>255</v>
      </c>
      <c r="C2518" s="22" t="s">
        <v>157</v>
      </c>
      <c r="D2518" s="35">
        <v>43709</v>
      </c>
      <c r="E2518" s="32">
        <v>216195.26</v>
      </c>
    </row>
    <row r="2519" spans="1:5" ht="18" customHeight="1" x14ac:dyDescent="0.35">
      <c r="A2519" s="31" t="s">
        <v>54</v>
      </c>
      <c r="B2519" s="31" t="s">
        <v>255</v>
      </c>
      <c r="C2519" s="22" t="s">
        <v>157</v>
      </c>
      <c r="D2519" s="35">
        <v>43739</v>
      </c>
      <c r="E2519" s="32">
        <v>48160.51</v>
      </c>
    </row>
    <row r="2520" spans="1:5" ht="18" customHeight="1" x14ac:dyDescent="0.35">
      <c r="A2520" s="31" t="s">
        <v>54</v>
      </c>
      <c r="B2520" s="31" t="s">
        <v>255</v>
      </c>
      <c r="C2520" s="22" t="s">
        <v>157</v>
      </c>
      <c r="D2520" s="35">
        <v>43770</v>
      </c>
      <c r="E2520" s="32">
        <v>188898.65</v>
      </c>
    </row>
    <row r="2521" spans="1:5" ht="18" customHeight="1" x14ac:dyDescent="0.35">
      <c r="A2521" s="31" t="s">
        <v>54</v>
      </c>
      <c r="B2521" s="31" t="s">
        <v>255</v>
      </c>
      <c r="C2521" s="22" t="s">
        <v>157</v>
      </c>
      <c r="D2521" s="35">
        <v>43800</v>
      </c>
      <c r="E2521" s="32">
        <v>1266284.42</v>
      </c>
    </row>
    <row r="2522" spans="1:5" ht="18" customHeight="1" x14ac:dyDescent="0.35">
      <c r="A2522" s="31" t="s">
        <v>54</v>
      </c>
      <c r="B2522" s="31" t="s">
        <v>255</v>
      </c>
      <c r="C2522" s="22" t="s">
        <v>157</v>
      </c>
      <c r="D2522" s="35">
        <v>43831</v>
      </c>
      <c r="E2522" s="32">
        <v>14267.54</v>
      </c>
    </row>
    <row r="2523" spans="1:5" ht="18" customHeight="1" x14ac:dyDescent="0.35">
      <c r="A2523" s="31" t="s">
        <v>54</v>
      </c>
      <c r="B2523" s="31" t="s">
        <v>255</v>
      </c>
      <c r="C2523" s="22" t="s">
        <v>157</v>
      </c>
      <c r="D2523" s="35">
        <v>43862</v>
      </c>
      <c r="E2523" s="32">
        <v>382245.09</v>
      </c>
    </row>
    <row r="2524" spans="1:5" ht="18" customHeight="1" x14ac:dyDescent="0.35">
      <c r="A2524" s="31" t="s">
        <v>54</v>
      </c>
      <c r="B2524" s="31" t="s">
        <v>255</v>
      </c>
      <c r="C2524" s="22" t="s">
        <v>157</v>
      </c>
      <c r="D2524" s="35">
        <v>43891</v>
      </c>
      <c r="E2524" s="32">
        <v>88907.83</v>
      </c>
    </row>
    <row r="2525" spans="1:5" ht="18" customHeight="1" x14ac:dyDescent="0.35">
      <c r="A2525" s="31" t="s">
        <v>54</v>
      </c>
      <c r="B2525" s="31" t="s">
        <v>255</v>
      </c>
      <c r="C2525" s="22" t="s">
        <v>157</v>
      </c>
      <c r="D2525" s="35">
        <v>43922</v>
      </c>
      <c r="E2525" s="32">
        <v>2744702.17</v>
      </c>
    </row>
    <row r="2526" spans="1:5" ht="18" customHeight="1" x14ac:dyDescent="0.35">
      <c r="A2526" s="31" t="s">
        <v>54</v>
      </c>
      <c r="B2526" s="31" t="s">
        <v>255</v>
      </c>
      <c r="C2526" s="22" t="s">
        <v>157</v>
      </c>
      <c r="D2526" s="35">
        <v>43952</v>
      </c>
      <c r="E2526" s="32">
        <v>1362277.62</v>
      </c>
    </row>
    <row r="2527" spans="1:5" ht="18" customHeight="1" x14ac:dyDescent="0.35">
      <c r="A2527" s="31" t="s">
        <v>54</v>
      </c>
      <c r="B2527" s="31" t="s">
        <v>255</v>
      </c>
      <c r="C2527" s="22" t="s">
        <v>157</v>
      </c>
      <c r="D2527" s="35">
        <v>43983</v>
      </c>
      <c r="E2527" s="32">
        <v>929107.52</v>
      </c>
    </row>
    <row r="2528" spans="1:5" ht="18" customHeight="1" x14ac:dyDescent="0.35">
      <c r="A2528" s="31" t="s">
        <v>54</v>
      </c>
      <c r="B2528" s="31" t="s">
        <v>255</v>
      </c>
      <c r="C2528" s="22" t="s">
        <v>157</v>
      </c>
      <c r="D2528" s="35">
        <v>44013</v>
      </c>
      <c r="E2528" s="32">
        <v>2020454.62</v>
      </c>
    </row>
    <row r="2529" spans="1:5" ht="18" customHeight="1" x14ac:dyDescent="0.35">
      <c r="A2529" s="31" t="s">
        <v>54</v>
      </c>
      <c r="B2529" s="31" t="s">
        <v>255</v>
      </c>
      <c r="C2529" s="22" t="s">
        <v>157</v>
      </c>
      <c r="D2529" s="35">
        <v>44044</v>
      </c>
      <c r="E2529" s="32">
        <v>726489.62</v>
      </c>
    </row>
    <row r="2530" spans="1:5" ht="18" customHeight="1" x14ac:dyDescent="0.35">
      <c r="A2530" s="31" t="s">
        <v>54</v>
      </c>
      <c r="B2530" s="31" t="s">
        <v>255</v>
      </c>
      <c r="C2530" s="22" t="s">
        <v>157</v>
      </c>
      <c r="D2530" s="35">
        <v>44075</v>
      </c>
      <c r="E2530" s="32">
        <v>429932.77</v>
      </c>
    </row>
    <row r="2531" spans="1:5" ht="18" customHeight="1" x14ac:dyDescent="0.35">
      <c r="A2531" s="31" t="s">
        <v>54</v>
      </c>
      <c r="B2531" s="31" t="s">
        <v>255</v>
      </c>
      <c r="C2531" s="22" t="s">
        <v>157</v>
      </c>
      <c r="D2531" s="35">
        <v>44105</v>
      </c>
      <c r="E2531" s="32">
        <v>517530.84</v>
      </c>
    </row>
    <row r="2532" spans="1:5" ht="18" customHeight="1" x14ac:dyDescent="0.35">
      <c r="A2532" s="31" t="s">
        <v>54</v>
      </c>
      <c r="B2532" s="31" t="s">
        <v>255</v>
      </c>
      <c r="C2532" s="22" t="s">
        <v>157</v>
      </c>
      <c r="D2532" s="35">
        <v>44136</v>
      </c>
      <c r="E2532" s="32">
        <v>3582874.02</v>
      </c>
    </row>
    <row r="2533" spans="1:5" ht="18" customHeight="1" x14ac:dyDescent="0.35">
      <c r="A2533" s="31" t="s">
        <v>54</v>
      </c>
      <c r="B2533" s="31" t="s">
        <v>255</v>
      </c>
      <c r="C2533" s="22" t="s">
        <v>157</v>
      </c>
      <c r="D2533" s="35">
        <v>44166</v>
      </c>
      <c r="E2533" s="32">
        <v>4022325.26</v>
      </c>
    </row>
    <row r="2534" spans="1:5" ht="18" customHeight="1" x14ac:dyDescent="0.35">
      <c r="A2534" s="31" t="s">
        <v>54</v>
      </c>
      <c r="B2534" s="31" t="s">
        <v>255</v>
      </c>
      <c r="C2534" s="22" t="s">
        <v>157</v>
      </c>
      <c r="D2534" s="35">
        <v>44197</v>
      </c>
      <c r="E2534" s="32">
        <v>11190285.470000001</v>
      </c>
    </row>
    <row r="2535" spans="1:5" ht="18" customHeight="1" x14ac:dyDescent="0.35">
      <c r="A2535" s="31" t="s">
        <v>54</v>
      </c>
      <c r="B2535" s="31" t="s">
        <v>255</v>
      </c>
      <c r="C2535" s="22" t="s">
        <v>157</v>
      </c>
      <c r="D2535" s="35">
        <v>44228</v>
      </c>
      <c r="E2535" s="32">
        <v>10751663.73</v>
      </c>
    </row>
    <row r="2536" spans="1:5" ht="18" customHeight="1" x14ac:dyDescent="0.35">
      <c r="A2536" s="31" t="s">
        <v>54</v>
      </c>
      <c r="B2536" s="31" t="s">
        <v>255</v>
      </c>
      <c r="C2536" s="22" t="s">
        <v>157</v>
      </c>
      <c r="D2536" s="35">
        <v>44256</v>
      </c>
      <c r="E2536" s="32">
        <v>9589220.2200000007</v>
      </c>
    </row>
    <row r="2537" spans="1:5" ht="18" customHeight="1" x14ac:dyDescent="0.35">
      <c r="A2537" s="31" t="s">
        <v>54</v>
      </c>
      <c r="B2537" s="31" t="s">
        <v>255</v>
      </c>
      <c r="C2537" s="22" t="s">
        <v>157</v>
      </c>
      <c r="D2537" s="35">
        <v>44287</v>
      </c>
      <c r="E2537" s="32">
        <v>7927124.21</v>
      </c>
    </row>
    <row r="2538" spans="1:5" ht="18" customHeight="1" x14ac:dyDescent="0.35">
      <c r="A2538" s="31" t="s">
        <v>54</v>
      </c>
      <c r="B2538" s="31" t="s">
        <v>255</v>
      </c>
      <c r="C2538" s="22" t="s">
        <v>157</v>
      </c>
      <c r="D2538" s="35">
        <v>44317</v>
      </c>
      <c r="E2538" s="32">
        <v>2716195.97</v>
      </c>
    </row>
    <row r="2539" spans="1:5" ht="18" customHeight="1" x14ac:dyDescent="0.35">
      <c r="A2539" s="31" t="s">
        <v>54</v>
      </c>
      <c r="B2539" s="31" t="s">
        <v>255</v>
      </c>
      <c r="C2539" s="22" t="s">
        <v>157</v>
      </c>
      <c r="D2539" s="35">
        <v>44348</v>
      </c>
      <c r="E2539" s="32">
        <v>522727.75</v>
      </c>
    </row>
    <row r="2540" spans="1:5" ht="18" customHeight="1" x14ac:dyDescent="0.35">
      <c r="A2540" s="31" t="s">
        <v>54</v>
      </c>
      <c r="B2540" s="31" t="s">
        <v>255</v>
      </c>
      <c r="C2540" s="22" t="s">
        <v>157</v>
      </c>
      <c r="D2540" s="35">
        <v>44378</v>
      </c>
      <c r="E2540" s="32">
        <v>1822149.89</v>
      </c>
    </row>
    <row r="2541" spans="1:5" ht="18" customHeight="1" x14ac:dyDescent="0.35">
      <c r="A2541" s="31" t="s">
        <v>54</v>
      </c>
      <c r="B2541" s="31" t="s">
        <v>255</v>
      </c>
      <c r="C2541" s="22" t="s">
        <v>157</v>
      </c>
      <c r="D2541" s="35">
        <v>44409</v>
      </c>
      <c r="E2541" s="32">
        <v>3288131.04</v>
      </c>
    </row>
    <row r="2542" spans="1:5" ht="18" customHeight="1" x14ac:dyDescent="0.35">
      <c r="A2542" s="31" t="s">
        <v>54</v>
      </c>
      <c r="B2542" s="31" t="s">
        <v>255</v>
      </c>
      <c r="C2542" s="22" t="s">
        <v>157</v>
      </c>
      <c r="D2542" s="35">
        <v>44440</v>
      </c>
      <c r="E2542" s="32">
        <v>726468.98</v>
      </c>
    </row>
    <row r="2543" spans="1:5" ht="18" customHeight="1" x14ac:dyDescent="0.35">
      <c r="A2543" s="31" t="s">
        <v>54</v>
      </c>
      <c r="B2543" s="31" t="s">
        <v>255</v>
      </c>
      <c r="C2543" s="22" t="s">
        <v>157</v>
      </c>
      <c r="D2543" s="35">
        <v>44470</v>
      </c>
      <c r="E2543" s="32">
        <v>770195.27</v>
      </c>
    </row>
    <row r="2544" spans="1:5" ht="18" customHeight="1" x14ac:dyDescent="0.35">
      <c r="A2544" s="31" t="s">
        <v>54</v>
      </c>
      <c r="B2544" s="31" t="s">
        <v>255</v>
      </c>
      <c r="C2544" s="22" t="s">
        <v>157</v>
      </c>
      <c r="D2544" s="35">
        <v>44501</v>
      </c>
      <c r="E2544" s="32">
        <v>227752.2</v>
      </c>
    </row>
    <row r="2545" spans="1:5" ht="18" customHeight="1" x14ac:dyDescent="0.35">
      <c r="A2545" s="31" t="s">
        <v>54</v>
      </c>
      <c r="B2545" s="31" t="s">
        <v>255</v>
      </c>
      <c r="C2545" s="22" t="s">
        <v>157</v>
      </c>
      <c r="D2545" s="35">
        <v>44531</v>
      </c>
      <c r="E2545" s="32">
        <v>113133.11</v>
      </c>
    </row>
    <row r="2546" spans="1:5" ht="18" customHeight="1" x14ac:dyDescent="0.35">
      <c r="A2546" s="31" t="s">
        <v>54</v>
      </c>
      <c r="B2546" s="31" t="s">
        <v>255</v>
      </c>
      <c r="C2546" s="22" t="s">
        <v>157</v>
      </c>
      <c r="D2546" s="35">
        <v>44562</v>
      </c>
      <c r="E2546" s="32">
        <v>695203.14</v>
      </c>
    </row>
    <row r="2547" spans="1:5" ht="18" customHeight="1" x14ac:dyDescent="0.35">
      <c r="A2547" s="31" t="s">
        <v>54</v>
      </c>
      <c r="B2547" s="31" t="s">
        <v>255</v>
      </c>
      <c r="C2547" s="22" t="s">
        <v>157</v>
      </c>
      <c r="D2547" s="35">
        <v>44593</v>
      </c>
      <c r="E2547" s="32">
        <v>249027.6</v>
      </c>
    </row>
    <row r="2548" spans="1:5" ht="18" customHeight="1" x14ac:dyDescent="0.35">
      <c r="A2548" s="31" t="s">
        <v>54</v>
      </c>
      <c r="B2548" s="31" t="s">
        <v>255</v>
      </c>
      <c r="C2548" s="22" t="s">
        <v>157</v>
      </c>
      <c r="D2548" s="35">
        <v>44621</v>
      </c>
      <c r="E2548" s="32">
        <v>166522.88</v>
      </c>
    </row>
    <row r="2549" spans="1:5" ht="18" customHeight="1" x14ac:dyDescent="0.35">
      <c r="A2549" s="31" t="s">
        <v>54</v>
      </c>
      <c r="B2549" s="31" t="s">
        <v>255</v>
      </c>
      <c r="C2549" s="22" t="s">
        <v>157</v>
      </c>
      <c r="D2549" s="35">
        <v>44652</v>
      </c>
      <c r="E2549" s="32">
        <v>299752.38</v>
      </c>
    </row>
    <row r="2550" spans="1:5" ht="18" customHeight="1" x14ac:dyDescent="0.35">
      <c r="A2550" s="31" t="s">
        <v>54</v>
      </c>
      <c r="B2550" s="31" t="s">
        <v>255</v>
      </c>
      <c r="C2550" s="22" t="s">
        <v>157</v>
      </c>
      <c r="D2550" s="35">
        <v>44682</v>
      </c>
      <c r="E2550" s="32">
        <v>153885.25</v>
      </c>
    </row>
    <row r="2551" spans="1:5" ht="18" customHeight="1" x14ac:dyDescent="0.35">
      <c r="A2551" s="31" t="s">
        <v>54</v>
      </c>
      <c r="B2551" s="31" t="s">
        <v>255</v>
      </c>
      <c r="C2551" s="22" t="s">
        <v>157</v>
      </c>
      <c r="D2551" s="35">
        <v>44713</v>
      </c>
      <c r="E2551" s="32">
        <v>3145.54</v>
      </c>
    </row>
    <row r="2552" spans="1:5" ht="18" customHeight="1" x14ac:dyDescent="0.35">
      <c r="A2552" s="31" t="s">
        <v>54</v>
      </c>
      <c r="B2552" s="31" t="s">
        <v>255</v>
      </c>
      <c r="C2552" s="22" t="s">
        <v>157</v>
      </c>
      <c r="D2552" s="35">
        <v>44743</v>
      </c>
      <c r="E2552" s="32">
        <v>97709.64</v>
      </c>
    </row>
    <row r="2553" spans="1:5" ht="18" customHeight="1" x14ac:dyDescent="0.35">
      <c r="A2553" s="31" t="s">
        <v>54</v>
      </c>
      <c r="B2553" s="31" t="s">
        <v>255</v>
      </c>
      <c r="C2553" s="22" t="s">
        <v>157</v>
      </c>
      <c r="D2553" s="35">
        <v>44774</v>
      </c>
      <c r="E2553" s="32">
        <v>19630.54</v>
      </c>
    </row>
    <row r="2554" spans="1:5" ht="18" customHeight="1" x14ac:dyDescent="0.35">
      <c r="A2554" s="31" t="s">
        <v>54</v>
      </c>
      <c r="B2554" s="31" t="s">
        <v>255</v>
      </c>
      <c r="C2554" s="22" t="s">
        <v>157</v>
      </c>
      <c r="D2554" s="35">
        <v>44805</v>
      </c>
      <c r="E2554" s="32">
        <v>22515.27</v>
      </c>
    </row>
    <row r="2555" spans="1:5" ht="18" customHeight="1" x14ac:dyDescent="0.35">
      <c r="A2555" s="31" t="s">
        <v>54</v>
      </c>
      <c r="B2555" s="31" t="s">
        <v>255</v>
      </c>
      <c r="C2555" s="22" t="s">
        <v>157</v>
      </c>
      <c r="D2555" s="35">
        <v>44835</v>
      </c>
      <c r="E2555" s="32">
        <v>61901.34</v>
      </c>
    </row>
    <row r="2556" spans="1:5" ht="18" customHeight="1" x14ac:dyDescent="0.35">
      <c r="A2556" s="31" t="s">
        <v>54</v>
      </c>
      <c r="B2556" s="31" t="s">
        <v>255</v>
      </c>
      <c r="C2556" s="22" t="s">
        <v>157</v>
      </c>
      <c r="D2556" s="35">
        <v>44866</v>
      </c>
      <c r="E2556" s="32">
        <v>238169.26</v>
      </c>
    </row>
    <row r="2557" spans="1:5" ht="18" customHeight="1" x14ac:dyDescent="0.35">
      <c r="A2557" s="31" t="s">
        <v>54</v>
      </c>
      <c r="B2557" s="31" t="s">
        <v>255</v>
      </c>
      <c r="C2557" s="22" t="s">
        <v>157</v>
      </c>
      <c r="D2557" s="35">
        <v>44896</v>
      </c>
      <c r="E2557" s="32">
        <v>5195</v>
      </c>
    </row>
    <row r="2558" spans="1:5" ht="18" customHeight="1" x14ac:dyDescent="0.35">
      <c r="A2558" s="31" t="s">
        <v>54</v>
      </c>
      <c r="B2558" s="31" t="s">
        <v>255</v>
      </c>
      <c r="C2558" s="22" t="s">
        <v>157</v>
      </c>
      <c r="D2558" s="35">
        <v>44927</v>
      </c>
      <c r="E2558" s="32">
        <v>36783.01</v>
      </c>
    </row>
    <row r="2559" spans="1:5" ht="18" customHeight="1" x14ac:dyDescent="0.35">
      <c r="A2559" s="31" t="s">
        <v>55</v>
      </c>
      <c r="B2559" s="31" t="s">
        <v>85</v>
      </c>
      <c r="C2559" s="22" t="s">
        <v>157</v>
      </c>
      <c r="D2559" s="35">
        <v>43466</v>
      </c>
      <c r="E2559" s="32">
        <v>5873549.9199999999</v>
      </c>
    </row>
    <row r="2560" spans="1:5" ht="18" customHeight="1" x14ac:dyDescent="0.35">
      <c r="A2560" s="31" t="s">
        <v>55</v>
      </c>
      <c r="B2560" s="31" t="s">
        <v>85</v>
      </c>
      <c r="C2560" s="22" t="s">
        <v>157</v>
      </c>
      <c r="D2560" s="35">
        <v>43497</v>
      </c>
      <c r="E2560" s="32">
        <v>455312.13</v>
      </c>
    </row>
    <row r="2561" spans="1:5" ht="18" customHeight="1" x14ac:dyDescent="0.35">
      <c r="A2561" s="31" t="s">
        <v>55</v>
      </c>
      <c r="B2561" s="31" t="s">
        <v>85</v>
      </c>
      <c r="C2561" s="22" t="s">
        <v>157</v>
      </c>
      <c r="D2561" s="35">
        <v>43525</v>
      </c>
      <c r="E2561" s="32">
        <v>1094262.6499999999</v>
      </c>
    </row>
    <row r="2562" spans="1:5" ht="18" customHeight="1" x14ac:dyDescent="0.35">
      <c r="A2562" s="31" t="s">
        <v>55</v>
      </c>
      <c r="B2562" s="31" t="s">
        <v>85</v>
      </c>
      <c r="C2562" s="22" t="s">
        <v>157</v>
      </c>
      <c r="D2562" s="35">
        <v>43556</v>
      </c>
      <c r="E2562" s="32">
        <v>290908.71999999997</v>
      </c>
    </row>
    <row r="2563" spans="1:5" ht="18" customHeight="1" x14ac:dyDescent="0.35">
      <c r="A2563" s="31" t="s">
        <v>55</v>
      </c>
      <c r="B2563" s="31" t="s">
        <v>85</v>
      </c>
      <c r="C2563" s="22" t="s">
        <v>157</v>
      </c>
      <c r="D2563" s="35">
        <v>43586</v>
      </c>
      <c r="E2563" s="32">
        <v>439190.95</v>
      </c>
    </row>
    <row r="2564" spans="1:5" ht="18" customHeight="1" x14ac:dyDescent="0.35">
      <c r="A2564" s="31" t="s">
        <v>55</v>
      </c>
      <c r="B2564" s="31" t="s">
        <v>85</v>
      </c>
      <c r="C2564" s="22" t="s">
        <v>157</v>
      </c>
      <c r="D2564" s="35">
        <v>43617</v>
      </c>
      <c r="E2564" s="32">
        <v>338678.05</v>
      </c>
    </row>
    <row r="2565" spans="1:5" ht="18" customHeight="1" x14ac:dyDescent="0.35">
      <c r="A2565" s="31" t="s">
        <v>55</v>
      </c>
      <c r="B2565" s="31" t="s">
        <v>85</v>
      </c>
      <c r="C2565" s="22" t="s">
        <v>157</v>
      </c>
      <c r="D2565" s="35">
        <v>43647</v>
      </c>
      <c r="E2565" s="32">
        <v>552021.98</v>
      </c>
    </row>
    <row r="2566" spans="1:5" ht="18" customHeight="1" x14ac:dyDescent="0.35">
      <c r="A2566" s="31" t="s">
        <v>55</v>
      </c>
      <c r="B2566" s="31" t="s">
        <v>85</v>
      </c>
      <c r="C2566" s="22" t="s">
        <v>157</v>
      </c>
      <c r="D2566" s="35">
        <v>43678</v>
      </c>
      <c r="E2566" s="32">
        <v>818730.38</v>
      </c>
    </row>
    <row r="2567" spans="1:5" ht="18" customHeight="1" x14ac:dyDescent="0.35">
      <c r="A2567" s="31" t="s">
        <v>55</v>
      </c>
      <c r="B2567" s="31" t="s">
        <v>85</v>
      </c>
      <c r="C2567" s="22" t="s">
        <v>157</v>
      </c>
      <c r="D2567" s="35">
        <v>43709</v>
      </c>
      <c r="E2567" s="32">
        <v>1900396.54</v>
      </c>
    </row>
    <row r="2568" spans="1:5" ht="18" customHeight="1" x14ac:dyDescent="0.35">
      <c r="A2568" s="31" t="s">
        <v>55</v>
      </c>
      <c r="B2568" s="31" t="s">
        <v>85</v>
      </c>
      <c r="C2568" s="22" t="s">
        <v>157</v>
      </c>
      <c r="D2568" s="35">
        <v>43739</v>
      </c>
      <c r="E2568" s="32">
        <v>775295.7</v>
      </c>
    </row>
    <row r="2569" spans="1:5" ht="18" customHeight="1" x14ac:dyDescent="0.35">
      <c r="A2569" s="31" t="s">
        <v>55</v>
      </c>
      <c r="B2569" s="31" t="s">
        <v>85</v>
      </c>
      <c r="C2569" s="22" t="s">
        <v>157</v>
      </c>
      <c r="D2569" s="35">
        <v>43770</v>
      </c>
      <c r="E2569" s="32">
        <v>672275.54</v>
      </c>
    </row>
    <row r="2570" spans="1:5" ht="18" customHeight="1" x14ac:dyDescent="0.35">
      <c r="A2570" s="31" t="s">
        <v>55</v>
      </c>
      <c r="B2570" s="31" t="s">
        <v>85</v>
      </c>
      <c r="C2570" s="22" t="s">
        <v>157</v>
      </c>
      <c r="D2570" s="35">
        <v>43800</v>
      </c>
      <c r="E2570" s="32">
        <v>483989.12</v>
      </c>
    </row>
    <row r="2571" spans="1:5" ht="18" customHeight="1" x14ac:dyDescent="0.35">
      <c r="A2571" s="31" t="s">
        <v>55</v>
      </c>
      <c r="B2571" s="31" t="s">
        <v>85</v>
      </c>
      <c r="C2571" s="22" t="s">
        <v>157</v>
      </c>
      <c r="D2571" s="35">
        <v>43831</v>
      </c>
      <c r="E2571" s="32">
        <v>115951.98</v>
      </c>
    </row>
    <row r="2572" spans="1:5" ht="18" customHeight="1" x14ac:dyDescent="0.35">
      <c r="A2572" s="31" t="s">
        <v>55</v>
      </c>
      <c r="B2572" s="31" t="s">
        <v>85</v>
      </c>
      <c r="C2572" s="22" t="s">
        <v>157</v>
      </c>
      <c r="D2572" s="35">
        <v>43862</v>
      </c>
      <c r="E2572" s="32">
        <v>604026.84</v>
      </c>
    </row>
    <row r="2573" spans="1:5" ht="18" customHeight="1" x14ac:dyDescent="0.35">
      <c r="A2573" s="31" t="s">
        <v>55</v>
      </c>
      <c r="B2573" s="31" t="s">
        <v>85</v>
      </c>
      <c r="C2573" s="22" t="s">
        <v>157</v>
      </c>
      <c r="D2573" s="35">
        <v>43891</v>
      </c>
      <c r="E2573" s="32">
        <v>320069.48</v>
      </c>
    </row>
    <row r="2574" spans="1:5" ht="18" customHeight="1" x14ac:dyDescent="0.35">
      <c r="A2574" s="31" t="s">
        <v>55</v>
      </c>
      <c r="B2574" s="31" t="s">
        <v>85</v>
      </c>
      <c r="C2574" s="22" t="s">
        <v>157</v>
      </c>
      <c r="D2574" s="35">
        <v>43922</v>
      </c>
      <c r="E2574" s="32">
        <v>3061771.81</v>
      </c>
    </row>
    <row r="2575" spans="1:5" ht="18" customHeight="1" x14ac:dyDescent="0.35">
      <c r="A2575" s="31" t="s">
        <v>55</v>
      </c>
      <c r="B2575" s="31" t="s">
        <v>85</v>
      </c>
      <c r="C2575" s="22" t="s">
        <v>157</v>
      </c>
      <c r="D2575" s="35">
        <v>43952</v>
      </c>
      <c r="E2575" s="32">
        <v>14622446.92</v>
      </c>
    </row>
    <row r="2576" spans="1:5" ht="18" customHeight="1" x14ac:dyDescent="0.35">
      <c r="A2576" s="31" t="s">
        <v>55</v>
      </c>
      <c r="B2576" s="31" t="s">
        <v>85</v>
      </c>
      <c r="C2576" s="22" t="s">
        <v>157</v>
      </c>
      <c r="D2576" s="35">
        <v>43983</v>
      </c>
      <c r="E2576" s="32">
        <v>18763390.210000001</v>
      </c>
    </row>
    <row r="2577" spans="1:5" ht="18" customHeight="1" x14ac:dyDescent="0.35">
      <c r="A2577" s="31" t="s">
        <v>55</v>
      </c>
      <c r="B2577" s="31" t="s">
        <v>85</v>
      </c>
      <c r="C2577" s="22" t="s">
        <v>157</v>
      </c>
      <c r="D2577" s="35">
        <v>44013</v>
      </c>
      <c r="E2577" s="32">
        <v>6657805.9800000004</v>
      </c>
    </row>
    <row r="2578" spans="1:5" ht="18" customHeight="1" x14ac:dyDescent="0.35">
      <c r="A2578" s="31" t="s">
        <v>55</v>
      </c>
      <c r="B2578" s="31" t="s">
        <v>85</v>
      </c>
      <c r="C2578" s="22" t="s">
        <v>157</v>
      </c>
      <c r="D2578" s="35">
        <v>44044</v>
      </c>
      <c r="E2578" s="32">
        <v>1219960.79</v>
      </c>
    </row>
    <row r="2579" spans="1:5" ht="18" customHeight="1" x14ac:dyDescent="0.35">
      <c r="A2579" s="31" t="s">
        <v>55</v>
      </c>
      <c r="B2579" s="31" t="s">
        <v>85</v>
      </c>
      <c r="C2579" s="22" t="s">
        <v>157</v>
      </c>
      <c r="D2579" s="35">
        <v>44075</v>
      </c>
      <c r="E2579" s="32">
        <v>1164124.94</v>
      </c>
    </row>
    <row r="2580" spans="1:5" ht="18" customHeight="1" x14ac:dyDescent="0.35">
      <c r="A2580" s="31" t="s">
        <v>55</v>
      </c>
      <c r="B2580" s="31" t="s">
        <v>85</v>
      </c>
      <c r="C2580" s="22" t="s">
        <v>157</v>
      </c>
      <c r="D2580" s="35">
        <v>44105</v>
      </c>
      <c r="E2580" s="32">
        <v>796425.63</v>
      </c>
    </row>
    <row r="2581" spans="1:5" ht="18" customHeight="1" x14ac:dyDescent="0.35">
      <c r="A2581" s="31" t="s">
        <v>55</v>
      </c>
      <c r="B2581" s="31" t="s">
        <v>85</v>
      </c>
      <c r="C2581" s="22" t="s">
        <v>157</v>
      </c>
      <c r="D2581" s="35">
        <v>44136</v>
      </c>
      <c r="E2581" s="32">
        <v>473653.9</v>
      </c>
    </row>
    <row r="2582" spans="1:5" ht="18" customHeight="1" x14ac:dyDescent="0.35">
      <c r="A2582" s="31" t="s">
        <v>55</v>
      </c>
      <c r="B2582" s="31" t="s">
        <v>85</v>
      </c>
      <c r="C2582" s="22" t="s">
        <v>157</v>
      </c>
      <c r="D2582" s="35">
        <v>44166</v>
      </c>
      <c r="E2582" s="32">
        <v>1269930.82</v>
      </c>
    </row>
    <row r="2583" spans="1:5" ht="18" customHeight="1" x14ac:dyDescent="0.35">
      <c r="A2583" s="31" t="s">
        <v>55</v>
      </c>
      <c r="B2583" s="31" t="s">
        <v>85</v>
      </c>
      <c r="C2583" s="22" t="s">
        <v>157</v>
      </c>
      <c r="D2583" s="35">
        <v>44197</v>
      </c>
      <c r="E2583" s="32">
        <v>670770.82999999996</v>
      </c>
    </row>
    <row r="2584" spans="1:5" ht="18" customHeight="1" x14ac:dyDescent="0.35">
      <c r="A2584" s="31" t="s">
        <v>55</v>
      </c>
      <c r="B2584" s="31" t="s">
        <v>85</v>
      </c>
      <c r="C2584" s="22" t="s">
        <v>157</v>
      </c>
      <c r="D2584" s="35">
        <v>44228</v>
      </c>
      <c r="E2584" s="32">
        <v>742547.54</v>
      </c>
    </row>
    <row r="2585" spans="1:5" ht="18" customHeight="1" x14ac:dyDescent="0.35">
      <c r="A2585" s="31" t="s">
        <v>55</v>
      </c>
      <c r="B2585" s="31" t="s">
        <v>85</v>
      </c>
      <c r="C2585" s="22" t="s">
        <v>157</v>
      </c>
      <c r="D2585" s="35">
        <v>44256</v>
      </c>
      <c r="E2585" s="32">
        <v>454576.52</v>
      </c>
    </row>
    <row r="2586" spans="1:5" ht="18" customHeight="1" x14ac:dyDescent="0.35">
      <c r="A2586" s="31" t="s">
        <v>55</v>
      </c>
      <c r="B2586" s="31" t="s">
        <v>85</v>
      </c>
      <c r="C2586" s="22" t="s">
        <v>157</v>
      </c>
      <c r="D2586" s="35">
        <v>44287</v>
      </c>
      <c r="E2586" s="32">
        <v>954458.24</v>
      </c>
    </row>
    <row r="2587" spans="1:5" ht="18" customHeight="1" x14ac:dyDescent="0.35">
      <c r="A2587" s="31" t="s">
        <v>55</v>
      </c>
      <c r="B2587" s="31" t="s">
        <v>85</v>
      </c>
      <c r="C2587" s="22" t="s">
        <v>157</v>
      </c>
      <c r="D2587" s="35">
        <v>44317</v>
      </c>
      <c r="E2587" s="32">
        <v>3667350.84</v>
      </c>
    </row>
    <row r="2588" spans="1:5" ht="18" customHeight="1" x14ac:dyDescent="0.35">
      <c r="A2588" s="31" t="s">
        <v>55</v>
      </c>
      <c r="B2588" s="31" t="s">
        <v>85</v>
      </c>
      <c r="C2588" s="22" t="s">
        <v>157</v>
      </c>
      <c r="D2588" s="35">
        <v>44348</v>
      </c>
      <c r="E2588" s="32">
        <v>1389769.46</v>
      </c>
    </row>
    <row r="2589" spans="1:5" ht="18" customHeight="1" x14ac:dyDescent="0.35">
      <c r="A2589" s="31" t="s">
        <v>55</v>
      </c>
      <c r="B2589" s="31" t="s">
        <v>85</v>
      </c>
      <c r="C2589" s="22" t="s">
        <v>157</v>
      </c>
      <c r="D2589" s="35">
        <v>44378</v>
      </c>
      <c r="E2589" s="32">
        <v>143796.46</v>
      </c>
    </row>
    <row r="2590" spans="1:5" ht="18" customHeight="1" x14ac:dyDescent="0.35">
      <c r="A2590" s="31" t="s">
        <v>55</v>
      </c>
      <c r="B2590" s="31" t="s">
        <v>85</v>
      </c>
      <c r="C2590" s="22" t="s">
        <v>157</v>
      </c>
      <c r="D2590" s="35">
        <v>44409</v>
      </c>
      <c r="E2590" s="32">
        <v>111678.23</v>
      </c>
    </row>
    <row r="2591" spans="1:5" ht="18" customHeight="1" x14ac:dyDescent="0.35">
      <c r="A2591" s="31" t="s">
        <v>55</v>
      </c>
      <c r="B2591" s="31" t="s">
        <v>85</v>
      </c>
      <c r="C2591" s="22" t="s">
        <v>157</v>
      </c>
      <c r="D2591" s="35">
        <v>44440</v>
      </c>
      <c r="E2591" s="32">
        <v>351811.09</v>
      </c>
    </row>
    <row r="2592" spans="1:5" ht="18" customHeight="1" x14ac:dyDescent="0.35">
      <c r="A2592" s="31" t="s">
        <v>55</v>
      </c>
      <c r="B2592" s="31" t="s">
        <v>85</v>
      </c>
      <c r="C2592" s="22" t="s">
        <v>157</v>
      </c>
      <c r="D2592" s="35">
        <v>44501</v>
      </c>
      <c r="E2592" s="32">
        <v>1541.68</v>
      </c>
    </row>
    <row r="2593" spans="1:5" ht="18" customHeight="1" x14ac:dyDescent="0.35">
      <c r="A2593" s="31" t="s">
        <v>55</v>
      </c>
      <c r="B2593" s="31" t="s">
        <v>85</v>
      </c>
      <c r="C2593" s="22" t="s">
        <v>157</v>
      </c>
      <c r="D2593" s="35">
        <v>44562</v>
      </c>
      <c r="E2593" s="32">
        <v>938671.93</v>
      </c>
    </row>
    <row r="2594" spans="1:5" ht="18" customHeight="1" x14ac:dyDescent="0.35">
      <c r="A2594" s="31" t="s">
        <v>55</v>
      </c>
      <c r="B2594" s="31" t="s">
        <v>85</v>
      </c>
      <c r="C2594" s="22" t="s">
        <v>157</v>
      </c>
      <c r="D2594" s="35">
        <v>44593</v>
      </c>
      <c r="E2594" s="32">
        <v>385784.45</v>
      </c>
    </row>
    <row r="2595" spans="1:5" ht="18" customHeight="1" x14ac:dyDescent="0.35">
      <c r="A2595" s="31" t="s">
        <v>55</v>
      </c>
      <c r="B2595" s="31" t="s">
        <v>85</v>
      </c>
      <c r="C2595" s="22" t="s">
        <v>157</v>
      </c>
      <c r="D2595" s="35">
        <v>44621</v>
      </c>
      <c r="E2595" s="32">
        <v>342185.47</v>
      </c>
    </row>
    <row r="2596" spans="1:5" ht="18" customHeight="1" x14ac:dyDescent="0.35">
      <c r="A2596" s="31" t="s">
        <v>55</v>
      </c>
      <c r="B2596" s="31" t="s">
        <v>85</v>
      </c>
      <c r="C2596" s="22" t="s">
        <v>157</v>
      </c>
      <c r="D2596" s="35">
        <v>44652</v>
      </c>
      <c r="E2596" s="32">
        <v>161728.16</v>
      </c>
    </row>
    <row r="2597" spans="1:5" ht="18" customHeight="1" x14ac:dyDescent="0.35">
      <c r="A2597" s="31" t="s">
        <v>55</v>
      </c>
      <c r="B2597" s="31" t="s">
        <v>85</v>
      </c>
      <c r="C2597" s="22" t="s">
        <v>157</v>
      </c>
      <c r="D2597" s="35">
        <v>44682</v>
      </c>
      <c r="E2597" s="32">
        <v>326759.14</v>
      </c>
    </row>
    <row r="2598" spans="1:5" ht="18" customHeight="1" x14ac:dyDescent="0.35">
      <c r="A2598" s="31" t="s">
        <v>55</v>
      </c>
      <c r="B2598" s="31" t="s">
        <v>85</v>
      </c>
      <c r="C2598" s="22" t="s">
        <v>157</v>
      </c>
      <c r="D2598" s="35">
        <v>44713</v>
      </c>
      <c r="E2598" s="32">
        <v>1665538.32</v>
      </c>
    </row>
    <row r="2599" spans="1:5" ht="18" customHeight="1" x14ac:dyDescent="0.35">
      <c r="A2599" s="31" t="s">
        <v>55</v>
      </c>
      <c r="B2599" s="31" t="s">
        <v>85</v>
      </c>
      <c r="C2599" s="22" t="s">
        <v>157</v>
      </c>
      <c r="D2599" s="35">
        <v>44743</v>
      </c>
      <c r="E2599" s="32">
        <v>295616.40999999997</v>
      </c>
    </row>
    <row r="2600" spans="1:5" ht="18" customHeight="1" x14ac:dyDescent="0.35">
      <c r="A2600" s="31" t="s">
        <v>55</v>
      </c>
      <c r="B2600" s="31" t="s">
        <v>85</v>
      </c>
      <c r="C2600" s="22" t="s">
        <v>157</v>
      </c>
      <c r="D2600" s="35">
        <v>44774</v>
      </c>
      <c r="E2600" s="32">
        <v>542519.17000000004</v>
      </c>
    </row>
    <row r="2601" spans="1:5" ht="18" customHeight="1" x14ac:dyDescent="0.35">
      <c r="A2601" s="31" t="s">
        <v>55</v>
      </c>
      <c r="B2601" s="31" t="s">
        <v>85</v>
      </c>
      <c r="C2601" s="22" t="s">
        <v>157</v>
      </c>
      <c r="D2601" s="35">
        <v>44805</v>
      </c>
      <c r="E2601" s="32">
        <v>2094012.86</v>
      </c>
    </row>
    <row r="2602" spans="1:5" ht="18" customHeight="1" x14ac:dyDescent="0.35">
      <c r="A2602" s="31" t="s">
        <v>55</v>
      </c>
      <c r="B2602" s="31" t="s">
        <v>85</v>
      </c>
      <c r="C2602" s="22" t="s">
        <v>157</v>
      </c>
      <c r="D2602" s="35">
        <v>44835</v>
      </c>
      <c r="E2602" s="32">
        <v>1170541.26</v>
      </c>
    </row>
    <row r="2603" spans="1:5" ht="18" customHeight="1" x14ac:dyDescent="0.35">
      <c r="A2603" s="31" t="s">
        <v>55</v>
      </c>
      <c r="B2603" s="31" t="s">
        <v>85</v>
      </c>
      <c r="C2603" s="22" t="s">
        <v>157</v>
      </c>
      <c r="D2603" s="35">
        <v>44866</v>
      </c>
      <c r="E2603" s="32">
        <v>1750400.51</v>
      </c>
    </row>
    <row r="2604" spans="1:5" ht="18" customHeight="1" x14ac:dyDescent="0.35">
      <c r="A2604" s="31" t="s">
        <v>55</v>
      </c>
      <c r="B2604" s="31" t="s">
        <v>85</v>
      </c>
      <c r="C2604" s="22" t="s">
        <v>157</v>
      </c>
      <c r="D2604" s="35">
        <v>44896</v>
      </c>
      <c r="E2604" s="32">
        <v>131822.65</v>
      </c>
    </row>
    <row r="2605" spans="1:5" ht="18" customHeight="1" x14ac:dyDescent="0.35">
      <c r="A2605" s="31" t="s">
        <v>55</v>
      </c>
      <c r="B2605" s="31" t="s">
        <v>85</v>
      </c>
      <c r="C2605" s="22" t="s">
        <v>157</v>
      </c>
      <c r="D2605" s="35">
        <v>44927</v>
      </c>
      <c r="E2605" s="32">
        <v>130967.15</v>
      </c>
    </row>
    <row r="2606" spans="1:5" ht="18" customHeight="1" x14ac:dyDescent="0.35">
      <c r="A2606" s="31" t="s">
        <v>56</v>
      </c>
      <c r="B2606" s="31" t="s">
        <v>73</v>
      </c>
      <c r="C2606" s="22" t="s">
        <v>157</v>
      </c>
      <c r="D2606" s="35">
        <v>43374</v>
      </c>
      <c r="E2606" s="32">
        <v>541025.31000000006</v>
      </c>
    </row>
    <row r="2607" spans="1:5" ht="18" customHeight="1" x14ac:dyDescent="0.35">
      <c r="A2607" s="31" t="s">
        <v>56</v>
      </c>
      <c r="B2607" s="31" t="s">
        <v>73</v>
      </c>
      <c r="C2607" s="22" t="s">
        <v>157</v>
      </c>
      <c r="D2607" s="35">
        <v>43831</v>
      </c>
      <c r="E2607" s="32">
        <v>3138763.23</v>
      </c>
    </row>
    <row r="2608" spans="1:5" ht="18" customHeight="1" x14ac:dyDescent="0.35">
      <c r="A2608" s="31" t="s">
        <v>56</v>
      </c>
      <c r="B2608" s="31" t="s">
        <v>73</v>
      </c>
      <c r="C2608" s="22" t="s">
        <v>157</v>
      </c>
      <c r="D2608" s="35">
        <v>44713</v>
      </c>
      <c r="E2608" s="32">
        <v>3051.37</v>
      </c>
    </row>
    <row r="2609" spans="1:5" ht="18" customHeight="1" x14ac:dyDescent="0.35">
      <c r="A2609" s="31" t="s">
        <v>71</v>
      </c>
      <c r="B2609" s="31" t="s">
        <v>133</v>
      </c>
      <c r="C2609" s="22" t="s">
        <v>157</v>
      </c>
      <c r="D2609" s="35">
        <v>43040</v>
      </c>
      <c r="E2609" s="32">
        <v>550099.93999999994</v>
      </c>
    </row>
    <row r="2610" spans="1:5" ht="18" customHeight="1" x14ac:dyDescent="0.35">
      <c r="A2610" s="31" t="s">
        <v>71</v>
      </c>
      <c r="B2610" s="31" t="s">
        <v>133</v>
      </c>
      <c r="C2610" s="22" t="s">
        <v>157</v>
      </c>
      <c r="D2610" s="35">
        <v>43070</v>
      </c>
      <c r="E2610" s="32">
        <v>53578.879999999997</v>
      </c>
    </row>
    <row r="2611" spans="1:5" ht="18" customHeight="1" x14ac:dyDescent="0.35">
      <c r="A2611" s="31" t="s">
        <v>71</v>
      </c>
      <c r="B2611" s="31" t="s">
        <v>133</v>
      </c>
      <c r="C2611" s="22" t="s">
        <v>157</v>
      </c>
      <c r="D2611" s="35">
        <v>43101</v>
      </c>
      <c r="E2611" s="32">
        <v>191924.67</v>
      </c>
    </row>
    <row r="2612" spans="1:5" ht="18" customHeight="1" x14ac:dyDescent="0.35">
      <c r="A2612" s="31" t="s">
        <v>71</v>
      </c>
      <c r="B2612" s="31" t="s">
        <v>133</v>
      </c>
      <c r="C2612" s="22" t="s">
        <v>157</v>
      </c>
      <c r="D2612" s="35">
        <v>43132</v>
      </c>
      <c r="E2612" s="32">
        <v>1421523.51</v>
      </c>
    </row>
    <row r="2613" spans="1:5" ht="18" customHeight="1" x14ac:dyDescent="0.35">
      <c r="A2613" s="31" t="s">
        <v>71</v>
      </c>
      <c r="B2613" s="31" t="s">
        <v>133</v>
      </c>
      <c r="C2613" s="22" t="s">
        <v>157</v>
      </c>
      <c r="D2613" s="35">
        <v>43160</v>
      </c>
      <c r="E2613" s="32">
        <v>460499.87</v>
      </c>
    </row>
    <row r="2614" spans="1:5" ht="18" customHeight="1" x14ac:dyDescent="0.35">
      <c r="A2614" s="31" t="s">
        <v>71</v>
      </c>
      <c r="B2614" s="31" t="s">
        <v>133</v>
      </c>
      <c r="C2614" s="22" t="s">
        <v>157</v>
      </c>
      <c r="D2614" s="35">
        <v>43191</v>
      </c>
      <c r="E2614" s="32">
        <v>928727.75</v>
      </c>
    </row>
    <row r="2615" spans="1:5" ht="18" customHeight="1" x14ac:dyDescent="0.35">
      <c r="A2615" s="31" t="s">
        <v>71</v>
      </c>
      <c r="B2615" s="31" t="s">
        <v>133</v>
      </c>
      <c r="C2615" s="22" t="s">
        <v>157</v>
      </c>
      <c r="D2615" s="35">
        <v>43221</v>
      </c>
      <c r="E2615" s="32">
        <v>1331413.31</v>
      </c>
    </row>
    <row r="2616" spans="1:5" ht="18" customHeight="1" x14ac:dyDescent="0.35">
      <c r="A2616" s="31" t="s">
        <v>71</v>
      </c>
      <c r="B2616" s="31" t="s">
        <v>133</v>
      </c>
      <c r="C2616" s="22" t="s">
        <v>157</v>
      </c>
      <c r="D2616" s="35">
        <v>43252</v>
      </c>
      <c r="E2616" s="32">
        <v>213716.22</v>
      </c>
    </row>
    <row r="2617" spans="1:5" ht="18" customHeight="1" x14ac:dyDescent="0.35">
      <c r="A2617" s="31" t="s">
        <v>71</v>
      </c>
      <c r="B2617" s="31" t="s">
        <v>133</v>
      </c>
      <c r="C2617" s="22" t="s">
        <v>157</v>
      </c>
      <c r="D2617" s="35">
        <v>43282</v>
      </c>
      <c r="E2617" s="32">
        <v>1383259.66</v>
      </c>
    </row>
    <row r="2618" spans="1:5" ht="18" customHeight="1" x14ac:dyDescent="0.35">
      <c r="A2618" s="31" t="s">
        <v>71</v>
      </c>
      <c r="B2618" s="31" t="s">
        <v>133</v>
      </c>
      <c r="C2618" s="22" t="s">
        <v>157</v>
      </c>
      <c r="D2618" s="35">
        <v>43313</v>
      </c>
      <c r="E2618" s="32">
        <v>1105780.26</v>
      </c>
    </row>
    <row r="2619" spans="1:5" ht="18" customHeight="1" x14ac:dyDescent="0.35">
      <c r="A2619" s="31" t="s">
        <v>71</v>
      </c>
      <c r="B2619" s="31" t="s">
        <v>133</v>
      </c>
      <c r="C2619" s="22" t="s">
        <v>157</v>
      </c>
      <c r="D2619" s="35">
        <v>43344</v>
      </c>
      <c r="E2619" s="32">
        <v>279024</v>
      </c>
    </row>
    <row r="2620" spans="1:5" ht="18" customHeight="1" x14ac:dyDescent="0.35">
      <c r="A2620" s="31" t="s">
        <v>71</v>
      </c>
      <c r="B2620" s="31" t="s">
        <v>133</v>
      </c>
      <c r="C2620" s="22" t="s">
        <v>157</v>
      </c>
      <c r="D2620" s="35">
        <v>43374</v>
      </c>
      <c r="E2620" s="32">
        <v>576825.44999999995</v>
      </c>
    </row>
    <row r="2621" spans="1:5" ht="18" customHeight="1" x14ac:dyDescent="0.35">
      <c r="A2621" s="31" t="s">
        <v>71</v>
      </c>
      <c r="B2621" s="31" t="s">
        <v>133</v>
      </c>
      <c r="C2621" s="22" t="s">
        <v>157</v>
      </c>
      <c r="D2621" s="35">
        <v>43405</v>
      </c>
      <c r="E2621" s="32">
        <v>609430.01</v>
      </c>
    </row>
    <row r="2622" spans="1:5" ht="18" customHeight="1" x14ac:dyDescent="0.35">
      <c r="A2622" s="31" t="s">
        <v>71</v>
      </c>
      <c r="B2622" s="31" t="s">
        <v>133</v>
      </c>
      <c r="C2622" s="22" t="s">
        <v>157</v>
      </c>
      <c r="D2622" s="35">
        <v>43435</v>
      </c>
      <c r="E2622" s="32">
        <v>2397129.98</v>
      </c>
    </row>
    <row r="2623" spans="1:5" ht="18" customHeight="1" x14ac:dyDescent="0.35">
      <c r="A2623" s="31" t="s">
        <v>71</v>
      </c>
      <c r="B2623" s="31" t="s">
        <v>133</v>
      </c>
      <c r="C2623" s="22" t="s">
        <v>157</v>
      </c>
      <c r="D2623" s="35">
        <v>43466</v>
      </c>
      <c r="E2623" s="32">
        <v>39339.65</v>
      </c>
    </row>
    <row r="2624" spans="1:5" ht="18" customHeight="1" x14ac:dyDescent="0.35">
      <c r="A2624" s="31" t="s">
        <v>71</v>
      </c>
      <c r="B2624" s="31" t="s">
        <v>133</v>
      </c>
      <c r="C2624" s="22" t="s">
        <v>157</v>
      </c>
      <c r="D2624" s="35">
        <v>43497</v>
      </c>
      <c r="E2624" s="32">
        <v>92895.91</v>
      </c>
    </row>
    <row r="2625" spans="1:5" ht="18" customHeight="1" x14ac:dyDescent="0.35">
      <c r="A2625" s="31" t="s">
        <v>71</v>
      </c>
      <c r="B2625" s="31" t="s">
        <v>133</v>
      </c>
      <c r="C2625" s="22" t="s">
        <v>157</v>
      </c>
      <c r="D2625" s="35">
        <v>43525</v>
      </c>
      <c r="E2625" s="32">
        <v>136452.54</v>
      </c>
    </row>
    <row r="2626" spans="1:5" ht="18" customHeight="1" x14ac:dyDescent="0.35">
      <c r="A2626" s="31" t="s">
        <v>71</v>
      </c>
      <c r="B2626" s="31" t="s">
        <v>133</v>
      </c>
      <c r="C2626" s="22" t="s">
        <v>157</v>
      </c>
      <c r="D2626" s="35">
        <v>43556</v>
      </c>
      <c r="E2626" s="32">
        <v>4997473.3</v>
      </c>
    </row>
    <row r="2627" spans="1:5" ht="18" customHeight="1" x14ac:dyDescent="0.35">
      <c r="A2627" s="31" t="s">
        <v>71</v>
      </c>
      <c r="B2627" s="31" t="s">
        <v>133</v>
      </c>
      <c r="C2627" s="22" t="s">
        <v>157</v>
      </c>
      <c r="D2627" s="35">
        <v>43586</v>
      </c>
      <c r="E2627" s="32">
        <v>1759259.51</v>
      </c>
    </row>
    <row r="2628" spans="1:5" ht="18" customHeight="1" x14ac:dyDescent="0.35">
      <c r="A2628" s="31" t="s">
        <v>71</v>
      </c>
      <c r="B2628" s="31" t="s">
        <v>133</v>
      </c>
      <c r="C2628" s="22" t="s">
        <v>157</v>
      </c>
      <c r="D2628" s="35">
        <v>43617</v>
      </c>
      <c r="E2628" s="32">
        <v>841878.9</v>
      </c>
    </row>
    <row r="2629" spans="1:5" ht="18" customHeight="1" x14ac:dyDescent="0.35">
      <c r="A2629" s="31" t="s">
        <v>71</v>
      </c>
      <c r="B2629" s="31" t="s">
        <v>133</v>
      </c>
      <c r="C2629" s="22" t="s">
        <v>157</v>
      </c>
      <c r="D2629" s="35">
        <v>43647</v>
      </c>
      <c r="E2629" s="32">
        <v>5742415.9900000002</v>
      </c>
    </row>
    <row r="2630" spans="1:5" ht="18" customHeight="1" x14ac:dyDescent="0.35">
      <c r="A2630" s="31" t="s">
        <v>71</v>
      </c>
      <c r="B2630" s="31" t="s">
        <v>133</v>
      </c>
      <c r="C2630" s="22" t="s">
        <v>157</v>
      </c>
      <c r="D2630" s="35">
        <v>43678</v>
      </c>
      <c r="E2630" s="32">
        <v>3128677.78</v>
      </c>
    </row>
    <row r="2631" spans="1:5" ht="18" customHeight="1" x14ac:dyDescent="0.35">
      <c r="A2631" s="31" t="s">
        <v>71</v>
      </c>
      <c r="B2631" s="31" t="s">
        <v>133</v>
      </c>
      <c r="C2631" s="22" t="s">
        <v>157</v>
      </c>
      <c r="D2631" s="35">
        <v>43709</v>
      </c>
      <c r="E2631" s="32">
        <v>4406442.3</v>
      </c>
    </row>
    <row r="2632" spans="1:5" ht="18" customHeight="1" x14ac:dyDescent="0.35">
      <c r="A2632" s="31" t="s">
        <v>71</v>
      </c>
      <c r="B2632" s="31" t="s">
        <v>133</v>
      </c>
      <c r="C2632" s="22" t="s">
        <v>157</v>
      </c>
      <c r="D2632" s="35">
        <v>43739</v>
      </c>
      <c r="E2632" s="32">
        <v>8142718.9500000002</v>
      </c>
    </row>
    <row r="2633" spans="1:5" ht="18" customHeight="1" x14ac:dyDescent="0.35">
      <c r="A2633" s="31" t="s">
        <v>71</v>
      </c>
      <c r="B2633" s="31" t="s">
        <v>133</v>
      </c>
      <c r="C2633" s="22" t="s">
        <v>157</v>
      </c>
      <c r="D2633" s="35">
        <v>43770</v>
      </c>
      <c r="E2633" s="32">
        <v>20234481.170000002</v>
      </c>
    </row>
    <row r="2634" spans="1:5" ht="18" customHeight="1" x14ac:dyDescent="0.35">
      <c r="A2634" s="31" t="s">
        <v>71</v>
      </c>
      <c r="B2634" s="31" t="s">
        <v>133</v>
      </c>
      <c r="C2634" s="22" t="s">
        <v>157</v>
      </c>
      <c r="D2634" s="35">
        <v>43800</v>
      </c>
      <c r="E2634" s="32">
        <v>34289835.549999997</v>
      </c>
    </row>
    <row r="2635" spans="1:5" ht="18" customHeight="1" x14ac:dyDescent="0.35">
      <c r="A2635" s="31" t="s">
        <v>71</v>
      </c>
      <c r="B2635" s="31" t="s">
        <v>133</v>
      </c>
      <c r="C2635" s="22" t="s">
        <v>157</v>
      </c>
      <c r="D2635" s="35">
        <v>43831</v>
      </c>
      <c r="E2635" s="32">
        <v>28388366.280000001</v>
      </c>
    </row>
    <row r="2636" spans="1:5" ht="18" customHeight="1" x14ac:dyDescent="0.35">
      <c r="A2636" s="31" t="s">
        <v>71</v>
      </c>
      <c r="B2636" s="31" t="s">
        <v>133</v>
      </c>
      <c r="C2636" s="22" t="s">
        <v>157</v>
      </c>
      <c r="D2636" s="35">
        <v>43862</v>
      </c>
      <c r="E2636" s="32">
        <v>16999409.210000001</v>
      </c>
    </row>
    <row r="2637" spans="1:5" ht="18" customHeight="1" x14ac:dyDescent="0.35">
      <c r="A2637" s="31" t="s">
        <v>71</v>
      </c>
      <c r="B2637" s="31" t="s">
        <v>133</v>
      </c>
      <c r="C2637" s="22" t="s">
        <v>157</v>
      </c>
      <c r="D2637" s="35">
        <v>43891</v>
      </c>
      <c r="E2637" s="32">
        <v>17653193.77</v>
      </c>
    </row>
    <row r="2638" spans="1:5" ht="18" customHeight="1" x14ac:dyDescent="0.35">
      <c r="A2638" s="31" t="s">
        <v>71</v>
      </c>
      <c r="B2638" s="31" t="s">
        <v>133</v>
      </c>
      <c r="C2638" s="22" t="s">
        <v>157</v>
      </c>
      <c r="D2638" s="35">
        <v>43922</v>
      </c>
      <c r="E2638" s="32">
        <v>1353307.42</v>
      </c>
    </row>
    <row r="2639" spans="1:5" ht="18" customHeight="1" x14ac:dyDescent="0.35">
      <c r="A2639" s="31" t="s">
        <v>71</v>
      </c>
      <c r="B2639" s="31" t="s">
        <v>133</v>
      </c>
      <c r="C2639" s="22" t="s">
        <v>157</v>
      </c>
      <c r="D2639" s="35">
        <v>43952</v>
      </c>
      <c r="E2639" s="32">
        <v>5094869.07</v>
      </c>
    </row>
    <row r="2640" spans="1:5" ht="18" customHeight="1" x14ac:dyDescent="0.35">
      <c r="A2640" s="31" t="s">
        <v>71</v>
      </c>
      <c r="B2640" s="31" t="s">
        <v>133</v>
      </c>
      <c r="C2640" s="22" t="s">
        <v>157</v>
      </c>
      <c r="D2640" s="35">
        <v>43983</v>
      </c>
      <c r="E2640" s="32">
        <v>3005999.6</v>
      </c>
    </row>
    <row r="2641" spans="1:5" ht="18" customHeight="1" x14ac:dyDescent="0.35">
      <c r="A2641" s="31" t="s">
        <v>71</v>
      </c>
      <c r="B2641" s="31" t="s">
        <v>133</v>
      </c>
      <c r="C2641" s="22" t="s">
        <v>157</v>
      </c>
      <c r="D2641" s="35">
        <v>44013</v>
      </c>
      <c r="E2641" s="32">
        <v>312550.28999999998</v>
      </c>
    </row>
    <row r="2642" spans="1:5" ht="18" customHeight="1" x14ac:dyDescent="0.35">
      <c r="A2642" s="31" t="s">
        <v>71</v>
      </c>
      <c r="B2642" s="31" t="s">
        <v>133</v>
      </c>
      <c r="C2642" s="22" t="s">
        <v>157</v>
      </c>
      <c r="D2642" s="35">
        <v>44044</v>
      </c>
      <c r="E2642" s="32">
        <v>543777.18999999994</v>
      </c>
    </row>
    <row r="2643" spans="1:5" ht="18" customHeight="1" x14ac:dyDescent="0.35">
      <c r="A2643" s="31" t="s">
        <v>71</v>
      </c>
      <c r="B2643" s="31" t="s">
        <v>133</v>
      </c>
      <c r="C2643" s="22" t="s">
        <v>157</v>
      </c>
      <c r="D2643" s="35">
        <v>44075</v>
      </c>
      <c r="E2643" s="32">
        <v>329560.34999999998</v>
      </c>
    </row>
    <row r="2644" spans="1:5" ht="18" customHeight="1" x14ac:dyDescent="0.35">
      <c r="A2644" s="31" t="s">
        <v>71</v>
      </c>
      <c r="B2644" s="31" t="s">
        <v>133</v>
      </c>
      <c r="C2644" s="22" t="s">
        <v>157</v>
      </c>
      <c r="D2644" s="35">
        <v>44105</v>
      </c>
      <c r="E2644" s="32">
        <v>474176.35</v>
      </c>
    </row>
    <row r="2645" spans="1:5" ht="18" customHeight="1" x14ac:dyDescent="0.35">
      <c r="A2645" s="31" t="s">
        <v>71</v>
      </c>
      <c r="B2645" s="31" t="s">
        <v>133</v>
      </c>
      <c r="C2645" s="22" t="s">
        <v>157</v>
      </c>
      <c r="D2645" s="35">
        <v>44136</v>
      </c>
      <c r="E2645" s="32">
        <v>232428.08</v>
      </c>
    </row>
    <row r="2646" spans="1:5" ht="18" customHeight="1" x14ac:dyDescent="0.35">
      <c r="A2646" s="31" t="s">
        <v>71</v>
      </c>
      <c r="B2646" s="31" t="s">
        <v>133</v>
      </c>
      <c r="C2646" s="22" t="s">
        <v>157</v>
      </c>
      <c r="D2646" s="35">
        <v>44166</v>
      </c>
      <c r="E2646" s="32">
        <v>261337.57</v>
      </c>
    </row>
    <row r="2647" spans="1:5" ht="18" customHeight="1" x14ac:dyDescent="0.35">
      <c r="A2647" s="31" t="s">
        <v>71</v>
      </c>
      <c r="B2647" s="31" t="s">
        <v>133</v>
      </c>
      <c r="C2647" s="22" t="s">
        <v>157</v>
      </c>
      <c r="D2647" s="35">
        <v>44197</v>
      </c>
      <c r="E2647" s="32">
        <v>304518.71999999997</v>
      </c>
    </row>
    <row r="2648" spans="1:5" ht="18" customHeight="1" x14ac:dyDescent="0.35">
      <c r="A2648" s="31" t="s">
        <v>71</v>
      </c>
      <c r="B2648" s="31" t="s">
        <v>133</v>
      </c>
      <c r="C2648" s="22" t="s">
        <v>157</v>
      </c>
      <c r="D2648" s="35">
        <v>44228</v>
      </c>
      <c r="E2648" s="32">
        <v>527665.12</v>
      </c>
    </row>
    <row r="2649" spans="1:5" ht="18" customHeight="1" x14ac:dyDescent="0.35">
      <c r="A2649" s="31" t="s">
        <v>71</v>
      </c>
      <c r="B2649" s="31" t="s">
        <v>133</v>
      </c>
      <c r="C2649" s="22" t="s">
        <v>157</v>
      </c>
      <c r="D2649" s="35">
        <v>44256</v>
      </c>
      <c r="E2649" s="32">
        <v>340989.12</v>
      </c>
    </row>
    <row r="2650" spans="1:5" ht="18" customHeight="1" x14ac:dyDescent="0.35">
      <c r="A2650" s="31" t="s">
        <v>71</v>
      </c>
      <c r="B2650" s="31" t="s">
        <v>133</v>
      </c>
      <c r="C2650" s="22" t="s">
        <v>157</v>
      </c>
      <c r="D2650" s="35">
        <v>44287</v>
      </c>
      <c r="E2650" s="32">
        <v>278715.76</v>
      </c>
    </row>
    <row r="2651" spans="1:5" ht="18" customHeight="1" x14ac:dyDescent="0.35">
      <c r="A2651" s="31" t="s">
        <v>71</v>
      </c>
      <c r="B2651" s="31" t="s">
        <v>133</v>
      </c>
      <c r="C2651" s="22" t="s">
        <v>157</v>
      </c>
      <c r="D2651" s="35">
        <v>44317</v>
      </c>
      <c r="E2651" s="32">
        <v>165709.56</v>
      </c>
    </row>
    <row r="2652" spans="1:5" ht="18" customHeight="1" x14ac:dyDescent="0.35">
      <c r="A2652" s="31" t="s">
        <v>71</v>
      </c>
      <c r="B2652" s="31" t="s">
        <v>133</v>
      </c>
      <c r="C2652" s="22" t="s">
        <v>157</v>
      </c>
      <c r="D2652" s="35">
        <v>44348</v>
      </c>
      <c r="E2652" s="32">
        <v>331611.01</v>
      </c>
    </row>
    <row r="2653" spans="1:5" ht="18" customHeight="1" x14ac:dyDescent="0.35">
      <c r="A2653" s="31" t="s">
        <v>71</v>
      </c>
      <c r="B2653" s="31" t="s">
        <v>133</v>
      </c>
      <c r="C2653" s="22" t="s">
        <v>157</v>
      </c>
      <c r="D2653" s="35">
        <v>44378</v>
      </c>
      <c r="E2653" s="32">
        <v>32500</v>
      </c>
    </row>
    <row r="2654" spans="1:5" ht="18" customHeight="1" x14ac:dyDescent="0.35">
      <c r="A2654" s="31" t="s">
        <v>71</v>
      </c>
      <c r="B2654" s="31" t="s">
        <v>133</v>
      </c>
      <c r="C2654" s="22" t="s">
        <v>157</v>
      </c>
      <c r="D2654" s="35">
        <v>44409</v>
      </c>
      <c r="E2654" s="32">
        <v>345577.14</v>
      </c>
    </row>
    <row r="2655" spans="1:5" ht="18" customHeight="1" x14ac:dyDescent="0.35">
      <c r="A2655" s="31" t="s">
        <v>71</v>
      </c>
      <c r="B2655" s="31" t="s">
        <v>133</v>
      </c>
      <c r="C2655" s="22" t="s">
        <v>157</v>
      </c>
      <c r="D2655" s="35">
        <v>44440</v>
      </c>
      <c r="E2655" s="32">
        <v>1013514.92</v>
      </c>
    </row>
    <row r="2656" spans="1:5" ht="18" customHeight="1" x14ac:dyDescent="0.35">
      <c r="A2656" s="31" t="s">
        <v>71</v>
      </c>
      <c r="B2656" s="31" t="s">
        <v>133</v>
      </c>
      <c r="C2656" s="22" t="s">
        <v>157</v>
      </c>
      <c r="D2656" s="35">
        <v>44470</v>
      </c>
      <c r="E2656" s="32">
        <v>352282.53</v>
      </c>
    </row>
    <row r="2657" spans="1:5" ht="18" customHeight="1" x14ac:dyDescent="0.35">
      <c r="A2657" s="31" t="s">
        <v>71</v>
      </c>
      <c r="B2657" s="31" t="s">
        <v>133</v>
      </c>
      <c r="C2657" s="22" t="s">
        <v>157</v>
      </c>
      <c r="D2657" s="35">
        <v>44501</v>
      </c>
      <c r="E2657" s="32">
        <v>200603.42</v>
      </c>
    </row>
    <row r="2658" spans="1:5" ht="18" customHeight="1" x14ac:dyDescent="0.35">
      <c r="A2658" s="31" t="s">
        <v>71</v>
      </c>
      <c r="B2658" s="31" t="s">
        <v>133</v>
      </c>
      <c r="C2658" s="22" t="s">
        <v>157</v>
      </c>
      <c r="D2658" s="35">
        <v>44531</v>
      </c>
      <c r="E2658" s="32">
        <v>125538.68</v>
      </c>
    </row>
    <row r="2659" spans="1:5" ht="18" customHeight="1" x14ac:dyDescent="0.35">
      <c r="A2659" s="31" t="s">
        <v>71</v>
      </c>
      <c r="B2659" s="31" t="s">
        <v>133</v>
      </c>
      <c r="C2659" s="22" t="s">
        <v>157</v>
      </c>
      <c r="D2659" s="35">
        <v>44593</v>
      </c>
      <c r="E2659" s="32">
        <v>69497.48</v>
      </c>
    </row>
    <row r="2660" spans="1:5" ht="18" customHeight="1" x14ac:dyDescent="0.35">
      <c r="A2660" s="31" t="s">
        <v>71</v>
      </c>
      <c r="B2660" s="31" t="s">
        <v>133</v>
      </c>
      <c r="C2660" s="22" t="s">
        <v>157</v>
      </c>
      <c r="D2660" s="35">
        <v>44621</v>
      </c>
      <c r="E2660" s="32">
        <v>440867.42</v>
      </c>
    </row>
    <row r="2661" spans="1:5" ht="18" customHeight="1" x14ac:dyDescent="0.35">
      <c r="A2661" s="31" t="s">
        <v>71</v>
      </c>
      <c r="B2661" s="31" t="s">
        <v>133</v>
      </c>
      <c r="C2661" s="22" t="s">
        <v>157</v>
      </c>
      <c r="D2661" s="35">
        <v>44652</v>
      </c>
      <c r="E2661" s="32">
        <v>15290</v>
      </c>
    </row>
    <row r="2662" spans="1:5" ht="18" customHeight="1" x14ac:dyDescent="0.35">
      <c r="A2662" s="31" t="s">
        <v>71</v>
      </c>
      <c r="B2662" s="31" t="s">
        <v>133</v>
      </c>
      <c r="C2662" s="22" t="s">
        <v>157</v>
      </c>
      <c r="D2662" s="35">
        <v>44682</v>
      </c>
      <c r="E2662" s="32">
        <v>14180.54</v>
      </c>
    </row>
    <row r="2663" spans="1:5" ht="18" customHeight="1" x14ac:dyDescent="0.35">
      <c r="A2663" s="31" t="s">
        <v>71</v>
      </c>
      <c r="B2663" s="31" t="s">
        <v>133</v>
      </c>
      <c r="C2663" s="22" t="s">
        <v>157</v>
      </c>
      <c r="D2663" s="35">
        <v>44713</v>
      </c>
      <c r="E2663" s="32">
        <v>53844.23</v>
      </c>
    </row>
    <row r="2664" spans="1:5" ht="18" customHeight="1" x14ac:dyDescent="0.35">
      <c r="A2664" s="31" t="s">
        <v>71</v>
      </c>
      <c r="B2664" s="31" t="s">
        <v>133</v>
      </c>
      <c r="C2664" s="22" t="s">
        <v>157</v>
      </c>
      <c r="D2664" s="35">
        <v>44743</v>
      </c>
      <c r="E2664" s="32">
        <v>694575.22</v>
      </c>
    </row>
    <row r="2665" spans="1:5" ht="18" customHeight="1" x14ac:dyDescent="0.35">
      <c r="A2665" s="31" t="s">
        <v>71</v>
      </c>
      <c r="B2665" s="31" t="s">
        <v>133</v>
      </c>
      <c r="C2665" s="22" t="s">
        <v>157</v>
      </c>
      <c r="D2665" s="35">
        <v>44774</v>
      </c>
      <c r="E2665" s="32">
        <v>229506.12</v>
      </c>
    </row>
    <row r="2666" spans="1:5" ht="18" customHeight="1" x14ac:dyDescent="0.35">
      <c r="A2666" s="31" t="s">
        <v>71</v>
      </c>
      <c r="B2666" s="31" t="s">
        <v>133</v>
      </c>
      <c r="C2666" s="22" t="s">
        <v>157</v>
      </c>
      <c r="D2666" s="35">
        <v>44805</v>
      </c>
      <c r="E2666" s="32">
        <v>98221.35</v>
      </c>
    </row>
    <row r="2667" spans="1:5" ht="18" customHeight="1" x14ac:dyDescent="0.35">
      <c r="A2667" s="31" t="s">
        <v>71</v>
      </c>
      <c r="B2667" s="31" t="s">
        <v>133</v>
      </c>
      <c r="C2667" s="22" t="s">
        <v>157</v>
      </c>
      <c r="D2667" s="35">
        <v>44835</v>
      </c>
      <c r="E2667" s="32">
        <v>73935.25</v>
      </c>
    </row>
    <row r="2668" spans="1:5" ht="18" customHeight="1" x14ac:dyDescent="0.35">
      <c r="A2668" s="31" t="s">
        <v>71</v>
      </c>
      <c r="B2668" s="31" t="s">
        <v>133</v>
      </c>
      <c r="C2668" s="22" t="s">
        <v>157</v>
      </c>
      <c r="D2668" s="35">
        <v>44866</v>
      </c>
      <c r="E2668" s="32">
        <v>4763.4799999999996</v>
      </c>
    </row>
    <row r="2669" spans="1:5" ht="18" customHeight="1" x14ac:dyDescent="0.35">
      <c r="A2669" s="31" t="s">
        <v>71</v>
      </c>
      <c r="B2669" s="31" t="s">
        <v>133</v>
      </c>
      <c r="C2669" s="22" t="s">
        <v>157</v>
      </c>
      <c r="D2669" s="35">
        <v>44896</v>
      </c>
      <c r="E2669" s="32">
        <v>30812.49</v>
      </c>
    </row>
    <row r="2670" spans="1:5" ht="18" customHeight="1" x14ac:dyDescent="0.35">
      <c r="A2670" s="31" t="s">
        <v>51</v>
      </c>
      <c r="B2670" s="31" t="s">
        <v>85</v>
      </c>
      <c r="C2670" s="22" t="s">
        <v>157</v>
      </c>
      <c r="D2670" s="35">
        <v>43466</v>
      </c>
      <c r="E2670" s="32">
        <v>2653314.2599999998</v>
      </c>
    </row>
    <row r="2671" spans="1:5" ht="18" customHeight="1" x14ac:dyDescent="0.35">
      <c r="A2671" s="31" t="s">
        <v>51</v>
      </c>
      <c r="B2671" s="31" t="s">
        <v>85</v>
      </c>
      <c r="C2671" s="22" t="s">
        <v>157</v>
      </c>
      <c r="D2671" s="35">
        <v>43497</v>
      </c>
      <c r="E2671" s="32">
        <v>831499.72</v>
      </c>
    </row>
    <row r="2672" spans="1:5" ht="18" customHeight="1" x14ac:dyDescent="0.35">
      <c r="A2672" s="31" t="s">
        <v>51</v>
      </c>
      <c r="B2672" s="31" t="s">
        <v>85</v>
      </c>
      <c r="C2672" s="22" t="s">
        <v>157</v>
      </c>
      <c r="D2672" s="35">
        <v>43525</v>
      </c>
      <c r="E2672" s="32">
        <v>603191.74</v>
      </c>
    </row>
    <row r="2673" spans="1:5" ht="18" customHeight="1" x14ac:dyDescent="0.35">
      <c r="A2673" s="31" t="s">
        <v>51</v>
      </c>
      <c r="B2673" s="31" t="s">
        <v>85</v>
      </c>
      <c r="C2673" s="22" t="s">
        <v>157</v>
      </c>
      <c r="D2673" s="35">
        <v>43556</v>
      </c>
      <c r="E2673" s="32">
        <v>281735.90000000002</v>
      </c>
    </row>
    <row r="2674" spans="1:5" ht="18" customHeight="1" x14ac:dyDescent="0.35">
      <c r="A2674" s="31" t="s">
        <v>51</v>
      </c>
      <c r="B2674" s="31" t="s">
        <v>85</v>
      </c>
      <c r="C2674" s="22" t="s">
        <v>157</v>
      </c>
      <c r="D2674" s="35">
        <v>43586</v>
      </c>
      <c r="E2674" s="32">
        <v>325579.40000000002</v>
      </c>
    </row>
    <row r="2675" spans="1:5" ht="18" customHeight="1" x14ac:dyDescent="0.35">
      <c r="A2675" s="31" t="s">
        <v>51</v>
      </c>
      <c r="B2675" s="31" t="s">
        <v>85</v>
      </c>
      <c r="C2675" s="22" t="s">
        <v>157</v>
      </c>
      <c r="D2675" s="35">
        <v>43617</v>
      </c>
      <c r="E2675" s="32">
        <v>3369473.52</v>
      </c>
    </row>
    <row r="2676" spans="1:5" ht="18" customHeight="1" x14ac:dyDescent="0.35">
      <c r="A2676" s="31" t="s">
        <v>51</v>
      </c>
      <c r="B2676" s="31" t="s">
        <v>85</v>
      </c>
      <c r="C2676" s="22" t="s">
        <v>157</v>
      </c>
      <c r="D2676" s="35">
        <v>43647</v>
      </c>
      <c r="E2676" s="32">
        <v>1953.74</v>
      </c>
    </row>
    <row r="2677" spans="1:5" ht="18" customHeight="1" x14ac:dyDescent="0.35">
      <c r="A2677" s="31" t="s">
        <v>51</v>
      </c>
      <c r="B2677" s="31" t="s">
        <v>85</v>
      </c>
      <c r="C2677" s="22" t="s">
        <v>157</v>
      </c>
      <c r="D2677" s="35">
        <v>43678</v>
      </c>
      <c r="E2677" s="32">
        <v>1006707.5</v>
      </c>
    </row>
    <row r="2678" spans="1:5" ht="18" customHeight="1" x14ac:dyDescent="0.35">
      <c r="A2678" s="31" t="s">
        <v>51</v>
      </c>
      <c r="B2678" s="31" t="s">
        <v>85</v>
      </c>
      <c r="C2678" s="22" t="s">
        <v>157</v>
      </c>
      <c r="D2678" s="35">
        <v>43709</v>
      </c>
      <c r="E2678" s="32">
        <v>703068.94</v>
      </c>
    </row>
    <row r="2679" spans="1:5" ht="18" customHeight="1" x14ac:dyDescent="0.35">
      <c r="A2679" s="31" t="s">
        <v>51</v>
      </c>
      <c r="B2679" s="31" t="s">
        <v>85</v>
      </c>
      <c r="C2679" s="22" t="s">
        <v>157</v>
      </c>
      <c r="D2679" s="35">
        <v>43739</v>
      </c>
      <c r="E2679" s="32">
        <v>720265.8</v>
      </c>
    </row>
    <row r="2680" spans="1:5" ht="18" customHeight="1" x14ac:dyDescent="0.35">
      <c r="A2680" s="31" t="s">
        <v>51</v>
      </c>
      <c r="B2680" s="31" t="s">
        <v>85</v>
      </c>
      <c r="C2680" s="22" t="s">
        <v>157</v>
      </c>
      <c r="D2680" s="35">
        <v>43770</v>
      </c>
      <c r="E2680" s="32">
        <v>1628610.35</v>
      </c>
    </row>
    <row r="2681" spans="1:5" ht="18" customHeight="1" x14ac:dyDescent="0.35">
      <c r="A2681" s="31" t="s">
        <v>51</v>
      </c>
      <c r="B2681" s="31" t="s">
        <v>85</v>
      </c>
      <c r="C2681" s="22" t="s">
        <v>157</v>
      </c>
      <c r="D2681" s="35">
        <v>43800</v>
      </c>
      <c r="E2681" s="32">
        <v>2558409.02</v>
      </c>
    </row>
    <row r="2682" spans="1:5" ht="18" customHeight="1" x14ac:dyDescent="0.35">
      <c r="A2682" s="31" t="s">
        <v>51</v>
      </c>
      <c r="B2682" s="31" t="s">
        <v>85</v>
      </c>
      <c r="C2682" s="22" t="s">
        <v>157</v>
      </c>
      <c r="D2682" s="35">
        <v>43831</v>
      </c>
      <c r="E2682" s="32">
        <v>3415035.23</v>
      </c>
    </row>
    <row r="2683" spans="1:5" ht="18" customHeight="1" x14ac:dyDescent="0.35">
      <c r="A2683" s="31" t="s">
        <v>51</v>
      </c>
      <c r="B2683" s="31" t="s">
        <v>85</v>
      </c>
      <c r="C2683" s="22" t="s">
        <v>157</v>
      </c>
      <c r="D2683" s="35">
        <v>43862</v>
      </c>
      <c r="E2683" s="32">
        <v>8051073.5499999998</v>
      </c>
    </row>
    <row r="2684" spans="1:5" ht="18" customHeight="1" x14ac:dyDescent="0.35">
      <c r="A2684" s="31" t="s">
        <v>51</v>
      </c>
      <c r="B2684" s="31" t="s">
        <v>85</v>
      </c>
      <c r="C2684" s="22" t="s">
        <v>157</v>
      </c>
      <c r="D2684" s="35">
        <v>43891</v>
      </c>
      <c r="E2684" s="32">
        <v>11506755.029999999</v>
      </c>
    </row>
    <row r="2685" spans="1:5" ht="18" customHeight="1" x14ac:dyDescent="0.35">
      <c r="A2685" s="31" t="s">
        <v>51</v>
      </c>
      <c r="B2685" s="31" t="s">
        <v>85</v>
      </c>
      <c r="C2685" s="22" t="s">
        <v>157</v>
      </c>
      <c r="D2685" s="35">
        <v>43922</v>
      </c>
      <c r="E2685" s="32">
        <v>9506717.2200000007</v>
      </c>
    </row>
    <row r="2686" spans="1:5" ht="18" customHeight="1" x14ac:dyDescent="0.35">
      <c r="A2686" s="31" t="s">
        <v>51</v>
      </c>
      <c r="B2686" s="31" t="s">
        <v>85</v>
      </c>
      <c r="C2686" s="22" t="s">
        <v>157</v>
      </c>
      <c r="D2686" s="35">
        <v>43952</v>
      </c>
      <c r="E2686" s="32">
        <v>11870887.58</v>
      </c>
    </row>
    <row r="2687" spans="1:5" ht="18" customHeight="1" x14ac:dyDescent="0.35">
      <c r="A2687" s="31" t="s">
        <v>51</v>
      </c>
      <c r="B2687" s="31" t="s">
        <v>85</v>
      </c>
      <c r="C2687" s="22" t="s">
        <v>157</v>
      </c>
      <c r="D2687" s="35">
        <v>43983</v>
      </c>
      <c r="E2687" s="32">
        <v>1530223.4</v>
      </c>
    </row>
    <row r="2688" spans="1:5" ht="18" customHeight="1" x14ac:dyDescent="0.35">
      <c r="A2688" s="31" t="s">
        <v>51</v>
      </c>
      <c r="B2688" s="31" t="s">
        <v>85</v>
      </c>
      <c r="C2688" s="22" t="s">
        <v>157</v>
      </c>
      <c r="D2688" s="35">
        <v>44013</v>
      </c>
      <c r="E2688" s="32">
        <v>1144750.05</v>
      </c>
    </row>
    <row r="2689" spans="1:5" ht="18" customHeight="1" x14ac:dyDescent="0.35">
      <c r="A2689" s="31" t="s">
        <v>51</v>
      </c>
      <c r="B2689" s="31" t="s">
        <v>85</v>
      </c>
      <c r="C2689" s="22" t="s">
        <v>157</v>
      </c>
      <c r="D2689" s="35">
        <v>44044</v>
      </c>
      <c r="E2689" s="32">
        <v>845509.07</v>
      </c>
    </row>
    <row r="2690" spans="1:5" ht="18" customHeight="1" x14ac:dyDescent="0.35">
      <c r="A2690" s="31" t="s">
        <v>51</v>
      </c>
      <c r="B2690" s="31" t="s">
        <v>85</v>
      </c>
      <c r="C2690" s="22" t="s">
        <v>157</v>
      </c>
      <c r="D2690" s="35">
        <v>44075</v>
      </c>
      <c r="E2690" s="32">
        <v>1229499.23</v>
      </c>
    </row>
    <row r="2691" spans="1:5" ht="18" customHeight="1" x14ac:dyDescent="0.35">
      <c r="A2691" s="31" t="s">
        <v>51</v>
      </c>
      <c r="B2691" s="31" t="s">
        <v>85</v>
      </c>
      <c r="C2691" s="22" t="s">
        <v>157</v>
      </c>
      <c r="D2691" s="35">
        <v>44105</v>
      </c>
      <c r="E2691" s="32">
        <v>284708.03999999998</v>
      </c>
    </row>
    <row r="2692" spans="1:5" ht="18" customHeight="1" x14ac:dyDescent="0.35">
      <c r="A2692" s="31" t="s">
        <v>51</v>
      </c>
      <c r="B2692" s="31" t="s">
        <v>85</v>
      </c>
      <c r="C2692" s="22" t="s">
        <v>157</v>
      </c>
      <c r="D2692" s="35">
        <v>44136</v>
      </c>
      <c r="E2692" s="32">
        <v>1894531.69</v>
      </c>
    </row>
    <row r="2693" spans="1:5" ht="18" customHeight="1" x14ac:dyDescent="0.35">
      <c r="A2693" s="31" t="s">
        <v>51</v>
      </c>
      <c r="B2693" s="31" t="s">
        <v>85</v>
      </c>
      <c r="C2693" s="22" t="s">
        <v>157</v>
      </c>
      <c r="D2693" s="35">
        <v>44166</v>
      </c>
      <c r="E2693" s="32">
        <v>1887230.57</v>
      </c>
    </row>
    <row r="2694" spans="1:5" ht="18" customHeight="1" x14ac:dyDescent="0.35">
      <c r="A2694" s="31" t="s">
        <v>51</v>
      </c>
      <c r="B2694" s="31" t="s">
        <v>85</v>
      </c>
      <c r="C2694" s="22" t="s">
        <v>157</v>
      </c>
      <c r="D2694" s="35">
        <v>44197</v>
      </c>
      <c r="E2694" s="32">
        <v>565757.51</v>
      </c>
    </row>
    <row r="2695" spans="1:5" ht="18" customHeight="1" x14ac:dyDescent="0.35">
      <c r="A2695" s="31" t="s">
        <v>51</v>
      </c>
      <c r="B2695" s="31" t="s">
        <v>85</v>
      </c>
      <c r="C2695" s="22" t="s">
        <v>157</v>
      </c>
      <c r="D2695" s="35">
        <v>44228</v>
      </c>
      <c r="E2695" s="32">
        <v>379266.8</v>
      </c>
    </row>
    <row r="2696" spans="1:5" ht="18" customHeight="1" x14ac:dyDescent="0.35">
      <c r="A2696" s="31" t="s">
        <v>51</v>
      </c>
      <c r="B2696" s="31" t="s">
        <v>85</v>
      </c>
      <c r="C2696" s="22" t="s">
        <v>157</v>
      </c>
      <c r="D2696" s="35">
        <v>44256</v>
      </c>
      <c r="E2696" s="32">
        <v>2297749.5099999998</v>
      </c>
    </row>
    <row r="2697" spans="1:5" ht="18" customHeight="1" x14ac:dyDescent="0.35">
      <c r="A2697" s="31" t="s">
        <v>51</v>
      </c>
      <c r="B2697" s="31" t="s">
        <v>85</v>
      </c>
      <c r="C2697" s="22" t="s">
        <v>157</v>
      </c>
      <c r="D2697" s="35">
        <v>44287</v>
      </c>
      <c r="E2697" s="32">
        <v>2289943.2000000002</v>
      </c>
    </row>
    <row r="2698" spans="1:5" ht="18" customHeight="1" x14ac:dyDescent="0.35">
      <c r="A2698" s="31" t="s">
        <v>51</v>
      </c>
      <c r="B2698" s="31" t="s">
        <v>85</v>
      </c>
      <c r="C2698" s="22" t="s">
        <v>157</v>
      </c>
      <c r="D2698" s="35">
        <v>44317</v>
      </c>
      <c r="E2698" s="32">
        <v>2766815.85</v>
      </c>
    </row>
    <row r="2699" spans="1:5" ht="18" customHeight="1" x14ac:dyDescent="0.35">
      <c r="A2699" s="31" t="s">
        <v>51</v>
      </c>
      <c r="B2699" s="31" t="s">
        <v>85</v>
      </c>
      <c r="C2699" s="22" t="s">
        <v>157</v>
      </c>
      <c r="D2699" s="35">
        <v>44348</v>
      </c>
      <c r="E2699" s="32">
        <v>2940469.69</v>
      </c>
    </row>
    <row r="2700" spans="1:5" ht="18" customHeight="1" x14ac:dyDescent="0.35">
      <c r="A2700" s="31" t="s">
        <v>51</v>
      </c>
      <c r="B2700" s="31" t="s">
        <v>85</v>
      </c>
      <c r="C2700" s="22" t="s">
        <v>157</v>
      </c>
      <c r="D2700" s="35">
        <v>44378</v>
      </c>
      <c r="E2700" s="32">
        <v>2491525.0299999998</v>
      </c>
    </row>
    <row r="2701" spans="1:5" ht="18" customHeight="1" x14ac:dyDescent="0.35">
      <c r="A2701" s="31" t="s">
        <v>51</v>
      </c>
      <c r="B2701" s="31" t="s">
        <v>85</v>
      </c>
      <c r="C2701" s="22" t="s">
        <v>157</v>
      </c>
      <c r="D2701" s="35">
        <v>44409</v>
      </c>
      <c r="E2701" s="32">
        <v>8213304.8799999999</v>
      </c>
    </row>
    <row r="2702" spans="1:5" ht="18" customHeight="1" x14ac:dyDescent="0.35">
      <c r="A2702" s="31" t="s">
        <v>51</v>
      </c>
      <c r="B2702" s="31" t="s">
        <v>85</v>
      </c>
      <c r="C2702" s="22" t="s">
        <v>157</v>
      </c>
      <c r="D2702" s="35">
        <v>44440</v>
      </c>
      <c r="E2702" s="32">
        <v>16873784.25</v>
      </c>
    </row>
    <row r="2703" spans="1:5" ht="18" customHeight="1" x14ac:dyDescent="0.35">
      <c r="A2703" s="31" t="s">
        <v>51</v>
      </c>
      <c r="B2703" s="31" t="s">
        <v>85</v>
      </c>
      <c r="C2703" s="22" t="s">
        <v>157</v>
      </c>
      <c r="D2703" s="35">
        <v>44470</v>
      </c>
      <c r="E2703" s="32">
        <v>3559963.27</v>
      </c>
    </row>
    <row r="2704" spans="1:5" ht="18" customHeight="1" x14ac:dyDescent="0.35">
      <c r="A2704" s="31" t="s">
        <v>51</v>
      </c>
      <c r="B2704" s="31" t="s">
        <v>85</v>
      </c>
      <c r="C2704" s="22" t="s">
        <v>157</v>
      </c>
      <c r="D2704" s="35">
        <v>44501</v>
      </c>
      <c r="E2704" s="32">
        <v>8099832.3899999997</v>
      </c>
    </row>
    <row r="2705" spans="1:5" ht="18" customHeight="1" x14ac:dyDescent="0.35">
      <c r="A2705" s="31" t="s">
        <v>51</v>
      </c>
      <c r="B2705" s="31" t="s">
        <v>85</v>
      </c>
      <c r="C2705" s="22" t="s">
        <v>157</v>
      </c>
      <c r="D2705" s="35">
        <v>44531</v>
      </c>
      <c r="E2705" s="32">
        <v>1602184.3</v>
      </c>
    </row>
    <row r="2706" spans="1:5" ht="18" customHeight="1" x14ac:dyDescent="0.35">
      <c r="A2706" s="31" t="s">
        <v>51</v>
      </c>
      <c r="B2706" s="31" t="s">
        <v>85</v>
      </c>
      <c r="C2706" s="22" t="s">
        <v>157</v>
      </c>
      <c r="D2706" s="35">
        <v>44562</v>
      </c>
      <c r="E2706" s="32">
        <v>10242820.560000001</v>
      </c>
    </row>
    <row r="2707" spans="1:5" ht="18" customHeight="1" x14ac:dyDescent="0.35">
      <c r="A2707" s="31" t="s">
        <v>51</v>
      </c>
      <c r="B2707" s="31" t="s">
        <v>85</v>
      </c>
      <c r="C2707" s="22" t="s">
        <v>157</v>
      </c>
      <c r="D2707" s="35">
        <v>44621</v>
      </c>
      <c r="E2707" s="32">
        <v>345445.13</v>
      </c>
    </row>
    <row r="2708" spans="1:5" ht="18" customHeight="1" x14ac:dyDescent="0.35">
      <c r="A2708" s="31" t="s">
        <v>51</v>
      </c>
      <c r="B2708" s="31" t="s">
        <v>85</v>
      </c>
      <c r="C2708" s="22" t="s">
        <v>157</v>
      </c>
      <c r="D2708" s="35">
        <v>44652</v>
      </c>
      <c r="E2708" s="32">
        <v>110039.9</v>
      </c>
    </row>
    <row r="2709" spans="1:5" ht="18" customHeight="1" x14ac:dyDescent="0.35">
      <c r="A2709" s="31" t="s">
        <v>51</v>
      </c>
      <c r="B2709" s="31" t="s">
        <v>85</v>
      </c>
      <c r="C2709" s="22" t="s">
        <v>157</v>
      </c>
      <c r="D2709" s="35">
        <v>44682</v>
      </c>
      <c r="E2709" s="32">
        <v>324165.27</v>
      </c>
    </row>
    <row r="2710" spans="1:5" ht="18" customHeight="1" x14ac:dyDescent="0.35">
      <c r="A2710" s="31" t="s">
        <v>51</v>
      </c>
      <c r="B2710" s="31" t="s">
        <v>85</v>
      </c>
      <c r="C2710" s="22" t="s">
        <v>157</v>
      </c>
      <c r="D2710" s="35">
        <v>44713</v>
      </c>
      <c r="E2710" s="32">
        <v>608247.12</v>
      </c>
    </row>
    <row r="2711" spans="1:5" ht="18" customHeight="1" x14ac:dyDescent="0.35">
      <c r="A2711" s="31" t="s">
        <v>51</v>
      </c>
      <c r="B2711" s="31" t="s">
        <v>85</v>
      </c>
      <c r="C2711" s="22" t="s">
        <v>157</v>
      </c>
      <c r="D2711" s="35">
        <v>44743</v>
      </c>
      <c r="E2711" s="32">
        <v>147684.69</v>
      </c>
    </row>
    <row r="2712" spans="1:5" ht="18" customHeight="1" x14ac:dyDescent="0.35">
      <c r="A2712" s="31" t="s">
        <v>51</v>
      </c>
      <c r="B2712" s="31" t="s">
        <v>85</v>
      </c>
      <c r="C2712" s="22" t="s">
        <v>157</v>
      </c>
      <c r="D2712" s="35">
        <v>44774</v>
      </c>
      <c r="E2712" s="32">
        <v>546797.1</v>
      </c>
    </row>
    <row r="2713" spans="1:5" ht="18" customHeight="1" x14ac:dyDescent="0.35">
      <c r="A2713" s="31" t="s">
        <v>51</v>
      </c>
      <c r="B2713" s="31" t="s">
        <v>85</v>
      </c>
      <c r="C2713" s="22" t="s">
        <v>157</v>
      </c>
      <c r="D2713" s="35">
        <v>44805</v>
      </c>
      <c r="E2713" s="32">
        <v>223462.17</v>
      </c>
    </row>
    <row r="2714" spans="1:5" ht="18" customHeight="1" x14ac:dyDescent="0.35">
      <c r="A2714" s="31" t="s">
        <v>51</v>
      </c>
      <c r="B2714" s="31" t="s">
        <v>85</v>
      </c>
      <c r="C2714" s="22" t="s">
        <v>157</v>
      </c>
      <c r="D2714" s="35">
        <v>44866</v>
      </c>
      <c r="E2714" s="32">
        <v>144091.03</v>
      </c>
    </row>
    <row r="2715" spans="1:5" ht="18" customHeight="1" x14ac:dyDescent="0.35">
      <c r="A2715" s="31" t="s">
        <v>51</v>
      </c>
      <c r="B2715" s="31" t="s">
        <v>85</v>
      </c>
      <c r="C2715" s="22" t="s">
        <v>157</v>
      </c>
      <c r="D2715" s="35">
        <v>44896</v>
      </c>
      <c r="E2715" s="32">
        <v>194408.23</v>
      </c>
    </row>
    <row r="2716" spans="1:5" ht="18" customHeight="1" x14ac:dyDescent="0.35">
      <c r="A2716" s="31" t="s">
        <v>51</v>
      </c>
      <c r="B2716" s="31" t="s">
        <v>85</v>
      </c>
      <c r="C2716" s="22" t="s">
        <v>157</v>
      </c>
      <c r="D2716" s="35">
        <v>44927</v>
      </c>
      <c r="E2716" s="32">
        <v>313905.63</v>
      </c>
    </row>
    <row r="2717" spans="1:5" ht="18" customHeight="1" x14ac:dyDescent="0.35">
      <c r="A2717" s="31" t="s">
        <v>46</v>
      </c>
      <c r="B2717" s="31" t="s">
        <v>120</v>
      </c>
      <c r="C2717" s="22" t="s">
        <v>157</v>
      </c>
      <c r="D2717" s="35">
        <v>43101</v>
      </c>
      <c r="E2717" s="32">
        <v>2083507</v>
      </c>
    </row>
    <row r="2718" spans="1:5" ht="18" customHeight="1" x14ac:dyDescent="0.35">
      <c r="A2718" s="31" t="s">
        <v>46</v>
      </c>
      <c r="B2718" s="31" t="s">
        <v>120</v>
      </c>
      <c r="C2718" s="22" t="s">
        <v>157</v>
      </c>
      <c r="D2718" s="35">
        <v>43132</v>
      </c>
      <c r="E2718" s="32">
        <v>324190.77</v>
      </c>
    </row>
    <row r="2719" spans="1:5" ht="18" customHeight="1" x14ac:dyDescent="0.35">
      <c r="A2719" s="31" t="s">
        <v>46</v>
      </c>
      <c r="B2719" s="31" t="s">
        <v>120</v>
      </c>
      <c r="C2719" s="22" t="s">
        <v>157</v>
      </c>
      <c r="D2719" s="35">
        <v>43160</v>
      </c>
      <c r="E2719" s="32">
        <v>106256.62</v>
      </c>
    </row>
    <row r="2720" spans="1:5" ht="18" customHeight="1" x14ac:dyDescent="0.35">
      <c r="A2720" s="31" t="s">
        <v>46</v>
      </c>
      <c r="B2720" s="31" t="s">
        <v>120</v>
      </c>
      <c r="C2720" s="22" t="s">
        <v>157</v>
      </c>
      <c r="D2720" s="35">
        <v>43191</v>
      </c>
      <c r="E2720" s="32">
        <v>384427.98</v>
      </c>
    </row>
    <row r="2721" spans="1:5" ht="18" customHeight="1" x14ac:dyDescent="0.35">
      <c r="A2721" s="31" t="s">
        <v>46</v>
      </c>
      <c r="B2721" s="31" t="s">
        <v>120</v>
      </c>
      <c r="C2721" s="22" t="s">
        <v>157</v>
      </c>
      <c r="D2721" s="35">
        <v>43221</v>
      </c>
      <c r="E2721" s="32">
        <v>419826.3</v>
      </c>
    </row>
    <row r="2722" spans="1:5" ht="18" customHeight="1" x14ac:dyDescent="0.35">
      <c r="A2722" s="31" t="s">
        <v>46</v>
      </c>
      <c r="B2722" s="31" t="s">
        <v>120</v>
      </c>
      <c r="C2722" s="22" t="s">
        <v>157</v>
      </c>
      <c r="D2722" s="35">
        <v>43252</v>
      </c>
      <c r="E2722" s="32">
        <v>397470.33</v>
      </c>
    </row>
    <row r="2723" spans="1:5" ht="18" customHeight="1" x14ac:dyDescent="0.35">
      <c r="A2723" s="31" t="s">
        <v>46</v>
      </c>
      <c r="B2723" s="31" t="s">
        <v>120</v>
      </c>
      <c r="C2723" s="22" t="s">
        <v>157</v>
      </c>
      <c r="D2723" s="35">
        <v>43282</v>
      </c>
      <c r="E2723" s="32">
        <v>687842.12</v>
      </c>
    </row>
    <row r="2724" spans="1:5" ht="18" customHeight="1" x14ac:dyDescent="0.35">
      <c r="A2724" s="31" t="s">
        <v>46</v>
      </c>
      <c r="B2724" s="31" t="s">
        <v>120</v>
      </c>
      <c r="C2724" s="22" t="s">
        <v>157</v>
      </c>
      <c r="D2724" s="35">
        <v>43313</v>
      </c>
      <c r="E2724" s="32">
        <v>527912.19999999995</v>
      </c>
    </row>
    <row r="2725" spans="1:5" ht="18" customHeight="1" x14ac:dyDescent="0.35">
      <c r="A2725" s="31" t="s">
        <v>46</v>
      </c>
      <c r="B2725" s="31" t="s">
        <v>120</v>
      </c>
      <c r="C2725" s="22" t="s">
        <v>157</v>
      </c>
      <c r="D2725" s="35">
        <v>43344</v>
      </c>
      <c r="E2725" s="32">
        <v>440</v>
      </c>
    </row>
    <row r="2726" spans="1:5" ht="18" customHeight="1" x14ac:dyDescent="0.35">
      <c r="A2726" s="31" t="s">
        <v>46</v>
      </c>
      <c r="B2726" s="31" t="s">
        <v>120</v>
      </c>
      <c r="C2726" s="22" t="s">
        <v>157</v>
      </c>
      <c r="D2726" s="35">
        <v>43374</v>
      </c>
      <c r="E2726" s="32">
        <v>482976.44</v>
      </c>
    </row>
    <row r="2727" spans="1:5" ht="18" customHeight="1" x14ac:dyDescent="0.35">
      <c r="A2727" s="31" t="s">
        <v>46</v>
      </c>
      <c r="B2727" s="31" t="s">
        <v>120</v>
      </c>
      <c r="C2727" s="22" t="s">
        <v>157</v>
      </c>
      <c r="D2727" s="35">
        <v>43405</v>
      </c>
      <c r="E2727" s="32">
        <v>46052.72</v>
      </c>
    </row>
    <row r="2728" spans="1:5" ht="18" customHeight="1" x14ac:dyDescent="0.35">
      <c r="A2728" s="31" t="s">
        <v>46</v>
      </c>
      <c r="B2728" s="31" t="s">
        <v>120</v>
      </c>
      <c r="C2728" s="22" t="s">
        <v>157</v>
      </c>
      <c r="D2728" s="35">
        <v>43435</v>
      </c>
      <c r="E2728" s="32">
        <v>244472.53</v>
      </c>
    </row>
    <row r="2729" spans="1:5" ht="18" customHeight="1" x14ac:dyDescent="0.35">
      <c r="A2729" s="31" t="s">
        <v>46</v>
      </c>
      <c r="B2729" s="31" t="s">
        <v>120</v>
      </c>
      <c r="C2729" s="22" t="s">
        <v>157</v>
      </c>
      <c r="D2729" s="35">
        <v>43466</v>
      </c>
      <c r="E2729" s="32">
        <v>1264001.3400000001</v>
      </c>
    </row>
    <row r="2730" spans="1:5" ht="18" customHeight="1" x14ac:dyDescent="0.35">
      <c r="A2730" s="31" t="s">
        <v>46</v>
      </c>
      <c r="B2730" s="31" t="s">
        <v>120</v>
      </c>
      <c r="C2730" s="22" t="s">
        <v>157</v>
      </c>
      <c r="D2730" s="35">
        <v>43497</v>
      </c>
      <c r="E2730" s="32">
        <v>6408.99</v>
      </c>
    </row>
    <row r="2731" spans="1:5" ht="18" customHeight="1" x14ac:dyDescent="0.35">
      <c r="A2731" s="31" t="s">
        <v>46</v>
      </c>
      <c r="B2731" s="31" t="s">
        <v>120</v>
      </c>
      <c r="C2731" s="22" t="s">
        <v>157</v>
      </c>
      <c r="D2731" s="35">
        <v>43525</v>
      </c>
      <c r="E2731" s="32">
        <v>322917.90999999997</v>
      </c>
    </row>
    <row r="2732" spans="1:5" ht="18" customHeight="1" x14ac:dyDescent="0.35">
      <c r="A2732" s="31" t="s">
        <v>46</v>
      </c>
      <c r="B2732" s="31" t="s">
        <v>120</v>
      </c>
      <c r="C2732" s="22" t="s">
        <v>157</v>
      </c>
      <c r="D2732" s="35">
        <v>43556</v>
      </c>
      <c r="E2732" s="32">
        <v>870992.81</v>
      </c>
    </row>
    <row r="2733" spans="1:5" ht="18" customHeight="1" x14ac:dyDescent="0.35">
      <c r="A2733" s="31" t="s">
        <v>46</v>
      </c>
      <c r="B2733" s="31" t="s">
        <v>120</v>
      </c>
      <c r="C2733" s="22" t="s">
        <v>157</v>
      </c>
      <c r="D2733" s="35">
        <v>43586</v>
      </c>
      <c r="E2733" s="32">
        <v>530015.43000000005</v>
      </c>
    </row>
    <row r="2734" spans="1:5" ht="18" customHeight="1" x14ac:dyDescent="0.35">
      <c r="A2734" s="31" t="s">
        <v>46</v>
      </c>
      <c r="B2734" s="31" t="s">
        <v>120</v>
      </c>
      <c r="C2734" s="22" t="s">
        <v>157</v>
      </c>
      <c r="D2734" s="35">
        <v>43617</v>
      </c>
      <c r="E2734" s="32">
        <v>288882.96000000002</v>
      </c>
    </row>
    <row r="2735" spans="1:5" ht="18" customHeight="1" x14ac:dyDescent="0.35">
      <c r="A2735" s="31" t="s">
        <v>46</v>
      </c>
      <c r="B2735" s="31" t="s">
        <v>120</v>
      </c>
      <c r="C2735" s="22" t="s">
        <v>157</v>
      </c>
      <c r="D2735" s="35">
        <v>43647</v>
      </c>
      <c r="E2735" s="32">
        <v>248908.06</v>
      </c>
    </row>
    <row r="2736" spans="1:5" ht="18" customHeight="1" x14ac:dyDescent="0.35">
      <c r="A2736" s="31" t="s">
        <v>46</v>
      </c>
      <c r="B2736" s="31" t="s">
        <v>120</v>
      </c>
      <c r="C2736" s="22" t="s">
        <v>157</v>
      </c>
      <c r="D2736" s="35">
        <v>43678</v>
      </c>
      <c r="E2736" s="32">
        <v>107021.71</v>
      </c>
    </row>
    <row r="2737" spans="1:5" ht="18" customHeight="1" x14ac:dyDescent="0.35">
      <c r="A2737" s="31" t="s">
        <v>46</v>
      </c>
      <c r="B2737" s="31" t="s">
        <v>120</v>
      </c>
      <c r="C2737" s="22" t="s">
        <v>157</v>
      </c>
      <c r="D2737" s="35">
        <v>43709</v>
      </c>
      <c r="E2737" s="32">
        <v>294085.09999999998</v>
      </c>
    </row>
    <row r="2738" spans="1:5" ht="18" customHeight="1" x14ac:dyDescent="0.35">
      <c r="A2738" s="31" t="s">
        <v>46</v>
      </c>
      <c r="B2738" s="31" t="s">
        <v>120</v>
      </c>
      <c r="C2738" s="22" t="s">
        <v>157</v>
      </c>
      <c r="D2738" s="35">
        <v>43739</v>
      </c>
      <c r="E2738" s="32">
        <v>539056.72</v>
      </c>
    </row>
    <row r="2739" spans="1:5" ht="18" customHeight="1" x14ac:dyDescent="0.35">
      <c r="A2739" s="31" t="s">
        <v>46</v>
      </c>
      <c r="B2739" s="31" t="s">
        <v>120</v>
      </c>
      <c r="C2739" s="22" t="s">
        <v>157</v>
      </c>
      <c r="D2739" s="35">
        <v>43770</v>
      </c>
      <c r="E2739" s="32">
        <v>32393.25</v>
      </c>
    </row>
    <row r="2740" spans="1:5" ht="18" customHeight="1" x14ac:dyDescent="0.35">
      <c r="A2740" s="31" t="s">
        <v>46</v>
      </c>
      <c r="B2740" s="31" t="s">
        <v>120</v>
      </c>
      <c r="C2740" s="22" t="s">
        <v>157</v>
      </c>
      <c r="D2740" s="35">
        <v>43800</v>
      </c>
      <c r="E2740" s="32">
        <v>509136.52</v>
      </c>
    </row>
    <row r="2741" spans="1:5" ht="18" customHeight="1" x14ac:dyDescent="0.35">
      <c r="A2741" s="31" t="s">
        <v>46</v>
      </c>
      <c r="B2741" s="31" t="s">
        <v>120</v>
      </c>
      <c r="C2741" s="22" t="s">
        <v>157</v>
      </c>
      <c r="D2741" s="35">
        <v>43862</v>
      </c>
      <c r="E2741" s="32">
        <v>183542.24</v>
      </c>
    </row>
    <row r="2742" spans="1:5" ht="18" customHeight="1" x14ac:dyDescent="0.35">
      <c r="A2742" s="31" t="s">
        <v>46</v>
      </c>
      <c r="B2742" s="31" t="s">
        <v>120</v>
      </c>
      <c r="C2742" s="22" t="s">
        <v>157</v>
      </c>
      <c r="D2742" s="35">
        <v>43891</v>
      </c>
      <c r="E2742" s="32">
        <v>142716.67000000001</v>
      </c>
    </row>
    <row r="2743" spans="1:5" ht="18" customHeight="1" x14ac:dyDescent="0.35">
      <c r="A2743" s="31" t="s">
        <v>46</v>
      </c>
      <c r="B2743" s="31" t="s">
        <v>120</v>
      </c>
      <c r="C2743" s="22" t="s">
        <v>157</v>
      </c>
      <c r="D2743" s="35">
        <v>43922</v>
      </c>
      <c r="E2743" s="32">
        <v>434246.44</v>
      </c>
    </row>
    <row r="2744" spans="1:5" ht="18" customHeight="1" x14ac:dyDescent="0.35">
      <c r="A2744" s="31" t="s">
        <v>46</v>
      </c>
      <c r="B2744" s="31" t="s">
        <v>120</v>
      </c>
      <c r="C2744" s="22" t="s">
        <v>157</v>
      </c>
      <c r="D2744" s="35">
        <v>43952</v>
      </c>
      <c r="E2744" s="32">
        <v>86316.78</v>
      </c>
    </row>
    <row r="2745" spans="1:5" ht="18" customHeight="1" x14ac:dyDescent="0.35">
      <c r="A2745" s="31" t="s">
        <v>46</v>
      </c>
      <c r="B2745" s="31" t="s">
        <v>120</v>
      </c>
      <c r="C2745" s="22" t="s">
        <v>157</v>
      </c>
      <c r="D2745" s="35">
        <v>43983</v>
      </c>
      <c r="E2745" s="32">
        <v>74334.149999999994</v>
      </c>
    </row>
    <row r="2746" spans="1:5" ht="18" customHeight="1" x14ac:dyDescent="0.35">
      <c r="A2746" s="31" t="s">
        <v>46</v>
      </c>
      <c r="B2746" s="31" t="s">
        <v>120</v>
      </c>
      <c r="C2746" s="22" t="s">
        <v>157</v>
      </c>
      <c r="D2746" s="35">
        <v>44013</v>
      </c>
      <c r="E2746" s="32">
        <v>95575.52</v>
      </c>
    </row>
    <row r="2747" spans="1:5" ht="18" customHeight="1" x14ac:dyDescent="0.35">
      <c r="A2747" s="31" t="s">
        <v>46</v>
      </c>
      <c r="B2747" s="31" t="s">
        <v>120</v>
      </c>
      <c r="C2747" s="22" t="s">
        <v>157</v>
      </c>
      <c r="D2747" s="35">
        <v>44044</v>
      </c>
      <c r="E2747" s="32">
        <v>373460.66</v>
      </c>
    </row>
    <row r="2748" spans="1:5" ht="18" customHeight="1" x14ac:dyDescent="0.35">
      <c r="A2748" s="31" t="s">
        <v>46</v>
      </c>
      <c r="B2748" s="31" t="s">
        <v>120</v>
      </c>
      <c r="C2748" s="22" t="s">
        <v>157</v>
      </c>
      <c r="D2748" s="35">
        <v>44075</v>
      </c>
      <c r="E2748" s="32">
        <v>141835.44</v>
      </c>
    </row>
    <row r="2749" spans="1:5" ht="18" customHeight="1" x14ac:dyDescent="0.35">
      <c r="A2749" s="31" t="s">
        <v>46</v>
      </c>
      <c r="B2749" s="31" t="s">
        <v>120</v>
      </c>
      <c r="C2749" s="22" t="s">
        <v>157</v>
      </c>
      <c r="D2749" s="35">
        <v>44105</v>
      </c>
      <c r="E2749" s="32">
        <v>329429.27</v>
      </c>
    </row>
    <row r="2750" spans="1:5" ht="18" customHeight="1" x14ac:dyDescent="0.35">
      <c r="A2750" s="31" t="s">
        <v>46</v>
      </c>
      <c r="B2750" s="31" t="s">
        <v>120</v>
      </c>
      <c r="C2750" s="22" t="s">
        <v>157</v>
      </c>
      <c r="D2750" s="35">
        <v>44136</v>
      </c>
      <c r="E2750" s="32">
        <v>302627.55</v>
      </c>
    </row>
    <row r="2751" spans="1:5" ht="18" customHeight="1" x14ac:dyDescent="0.35">
      <c r="A2751" s="31" t="s">
        <v>46</v>
      </c>
      <c r="B2751" s="31" t="s">
        <v>120</v>
      </c>
      <c r="C2751" s="22" t="s">
        <v>157</v>
      </c>
      <c r="D2751" s="35">
        <v>44166</v>
      </c>
      <c r="E2751" s="32">
        <v>182207.8</v>
      </c>
    </row>
    <row r="2752" spans="1:5" ht="18" customHeight="1" x14ac:dyDescent="0.35">
      <c r="A2752" s="31" t="s">
        <v>46</v>
      </c>
      <c r="B2752" s="31" t="s">
        <v>120</v>
      </c>
      <c r="C2752" s="22" t="s">
        <v>157</v>
      </c>
      <c r="D2752" s="35">
        <v>44197</v>
      </c>
      <c r="E2752" s="32">
        <v>201527.45</v>
      </c>
    </row>
    <row r="2753" spans="1:5" ht="18" customHeight="1" x14ac:dyDescent="0.35">
      <c r="A2753" s="31" t="s">
        <v>46</v>
      </c>
      <c r="B2753" s="31" t="s">
        <v>120</v>
      </c>
      <c r="C2753" s="22" t="s">
        <v>157</v>
      </c>
      <c r="D2753" s="35">
        <v>44228</v>
      </c>
      <c r="E2753" s="32">
        <v>13097.58</v>
      </c>
    </row>
    <row r="2754" spans="1:5" ht="18" customHeight="1" x14ac:dyDescent="0.35">
      <c r="A2754" s="31" t="s">
        <v>46</v>
      </c>
      <c r="B2754" s="31" t="s">
        <v>120</v>
      </c>
      <c r="C2754" s="22" t="s">
        <v>157</v>
      </c>
      <c r="D2754" s="35">
        <v>44256</v>
      </c>
      <c r="E2754" s="32">
        <v>47835.09</v>
      </c>
    </row>
    <row r="2755" spans="1:5" ht="18" customHeight="1" x14ac:dyDescent="0.35">
      <c r="A2755" s="31" t="s">
        <v>46</v>
      </c>
      <c r="B2755" s="31" t="s">
        <v>120</v>
      </c>
      <c r="C2755" s="22" t="s">
        <v>157</v>
      </c>
      <c r="D2755" s="35">
        <v>44287</v>
      </c>
      <c r="E2755" s="32">
        <v>187955.61</v>
      </c>
    </row>
    <row r="2756" spans="1:5" ht="18" customHeight="1" x14ac:dyDescent="0.35">
      <c r="A2756" s="31" t="s">
        <v>46</v>
      </c>
      <c r="B2756" s="31" t="s">
        <v>120</v>
      </c>
      <c r="C2756" s="22" t="s">
        <v>157</v>
      </c>
      <c r="D2756" s="35">
        <v>44317</v>
      </c>
      <c r="E2756" s="32">
        <v>83844.92</v>
      </c>
    </row>
    <row r="2757" spans="1:5" ht="18" customHeight="1" x14ac:dyDescent="0.35">
      <c r="A2757" s="31" t="s">
        <v>46</v>
      </c>
      <c r="B2757" s="31" t="s">
        <v>120</v>
      </c>
      <c r="C2757" s="22" t="s">
        <v>157</v>
      </c>
      <c r="D2757" s="35">
        <v>44348</v>
      </c>
      <c r="E2757" s="32">
        <v>61038.57</v>
      </c>
    </row>
    <row r="2758" spans="1:5" ht="18" customHeight="1" x14ac:dyDescent="0.35">
      <c r="A2758" s="31" t="s">
        <v>46</v>
      </c>
      <c r="B2758" s="31" t="s">
        <v>120</v>
      </c>
      <c r="C2758" s="22" t="s">
        <v>157</v>
      </c>
      <c r="D2758" s="35">
        <v>44378</v>
      </c>
      <c r="E2758" s="32">
        <v>139317.32999999999</v>
      </c>
    </row>
    <row r="2759" spans="1:5" ht="18" customHeight="1" x14ac:dyDescent="0.35">
      <c r="A2759" s="31" t="s">
        <v>46</v>
      </c>
      <c r="B2759" s="31" t="s">
        <v>120</v>
      </c>
      <c r="C2759" s="22" t="s">
        <v>157</v>
      </c>
      <c r="D2759" s="35">
        <v>44409</v>
      </c>
      <c r="E2759" s="32">
        <v>75816.600000000006</v>
      </c>
    </row>
    <row r="2760" spans="1:5" ht="18" customHeight="1" x14ac:dyDescent="0.35">
      <c r="A2760" s="31" t="s">
        <v>46</v>
      </c>
      <c r="B2760" s="31" t="s">
        <v>120</v>
      </c>
      <c r="C2760" s="22" t="s">
        <v>157</v>
      </c>
      <c r="D2760" s="35">
        <v>44440</v>
      </c>
      <c r="E2760" s="32">
        <v>57411.41</v>
      </c>
    </row>
    <row r="2761" spans="1:5" ht="18" customHeight="1" x14ac:dyDescent="0.35">
      <c r="A2761" s="31" t="s">
        <v>46</v>
      </c>
      <c r="B2761" s="31" t="s">
        <v>120</v>
      </c>
      <c r="C2761" s="22" t="s">
        <v>157</v>
      </c>
      <c r="D2761" s="35">
        <v>44470</v>
      </c>
      <c r="E2761" s="32">
        <v>68559.039999999994</v>
      </c>
    </row>
    <row r="2762" spans="1:5" ht="18" customHeight="1" x14ac:dyDescent="0.35">
      <c r="A2762" s="31" t="s">
        <v>46</v>
      </c>
      <c r="B2762" s="31" t="s">
        <v>120</v>
      </c>
      <c r="C2762" s="22" t="s">
        <v>157</v>
      </c>
      <c r="D2762" s="35">
        <v>44501</v>
      </c>
      <c r="E2762" s="32">
        <v>77985.899999999994</v>
      </c>
    </row>
    <row r="2763" spans="1:5" ht="18" customHeight="1" x14ac:dyDescent="0.35">
      <c r="A2763" s="31" t="s">
        <v>46</v>
      </c>
      <c r="B2763" s="31" t="s">
        <v>120</v>
      </c>
      <c r="C2763" s="22" t="s">
        <v>157</v>
      </c>
      <c r="D2763" s="35">
        <v>44531</v>
      </c>
      <c r="E2763" s="32">
        <v>93464.15</v>
      </c>
    </row>
    <row r="2764" spans="1:5" ht="18" customHeight="1" x14ac:dyDescent="0.35">
      <c r="A2764" s="31" t="s">
        <v>46</v>
      </c>
      <c r="B2764" s="31" t="s">
        <v>120</v>
      </c>
      <c r="C2764" s="22" t="s">
        <v>157</v>
      </c>
      <c r="D2764" s="35">
        <v>44562</v>
      </c>
      <c r="E2764" s="32">
        <v>19526.71</v>
      </c>
    </row>
    <row r="2765" spans="1:5" ht="18" customHeight="1" x14ac:dyDescent="0.35">
      <c r="A2765" s="31" t="s">
        <v>46</v>
      </c>
      <c r="B2765" s="31" t="s">
        <v>120</v>
      </c>
      <c r="C2765" s="22" t="s">
        <v>157</v>
      </c>
      <c r="D2765" s="35">
        <v>44593</v>
      </c>
      <c r="E2765" s="32">
        <v>29536.7</v>
      </c>
    </row>
    <row r="2766" spans="1:5" ht="18" customHeight="1" x14ac:dyDescent="0.35">
      <c r="A2766" s="31" t="s">
        <v>46</v>
      </c>
      <c r="B2766" s="31" t="s">
        <v>120</v>
      </c>
      <c r="C2766" s="22" t="s">
        <v>157</v>
      </c>
      <c r="D2766" s="35">
        <v>44621</v>
      </c>
      <c r="E2766" s="32">
        <v>21169.43</v>
      </c>
    </row>
    <row r="2767" spans="1:5" ht="18" customHeight="1" x14ac:dyDescent="0.35">
      <c r="A2767" s="31" t="s">
        <v>46</v>
      </c>
      <c r="B2767" s="31" t="s">
        <v>120</v>
      </c>
      <c r="C2767" s="22" t="s">
        <v>157</v>
      </c>
      <c r="D2767" s="35">
        <v>44652</v>
      </c>
      <c r="E2767" s="32">
        <v>201750.16</v>
      </c>
    </row>
    <row r="2768" spans="1:5" ht="18" customHeight="1" x14ac:dyDescent="0.35">
      <c r="A2768" s="31" t="s">
        <v>46</v>
      </c>
      <c r="B2768" s="31" t="s">
        <v>120</v>
      </c>
      <c r="C2768" s="22" t="s">
        <v>157</v>
      </c>
      <c r="D2768" s="35">
        <v>44682</v>
      </c>
      <c r="E2768" s="32">
        <v>88994.9</v>
      </c>
    </row>
    <row r="2769" spans="1:5" ht="18" customHeight="1" x14ac:dyDescent="0.35">
      <c r="A2769" s="31" t="s">
        <v>46</v>
      </c>
      <c r="B2769" s="31" t="s">
        <v>120</v>
      </c>
      <c r="C2769" s="22" t="s">
        <v>157</v>
      </c>
      <c r="D2769" s="35">
        <v>44713</v>
      </c>
      <c r="E2769" s="32">
        <v>72136.47</v>
      </c>
    </row>
    <row r="2770" spans="1:5" ht="18" customHeight="1" x14ac:dyDescent="0.35">
      <c r="A2770" s="31" t="s">
        <v>46</v>
      </c>
      <c r="B2770" s="31" t="s">
        <v>120</v>
      </c>
      <c r="C2770" s="22" t="s">
        <v>157</v>
      </c>
      <c r="D2770" s="35">
        <v>44743</v>
      </c>
      <c r="E2770" s="32">
        <v>115194.7</v>
      </c>
    </row>
    <row r="2771" spans="1:5" ht="18" customHeight="1" x14ac:dyDescent="0.35">
      <c r="A2771" s="31" t="s">
        <v>46</v>
      </c>
      <c r="B2771" s="31" t="s">
        <v>120</v>
      </c>
      <c r="C2771" s="22" t="s">
        <v>157</v>
      </c>
      <c r="D2771" s="35">
        <v>44774</v>
      </c>
      <c r="E2771" s="32">
        <v>185046.34</v>
      </c>
    </row>
    <row r="2772" spans="1:5" ht="18" customHeight="1" x14ac:dyDescent="0.35">
      <c r="A2772" s="31" t="s">
        <v>46</v>
      </c>
      <c r="B2772" s="31" t="s">
        <v>120</v>
      </c>
      <c r="C2772" s="22" t="s">
        <v>157</v>
      </c>
      <c r="D2772" s="35">
        <v>44805</v>
      </c>
      <c r="E2772" s="32">
        <v>130355.88</v>
      </c>
    </row>
    <row r="2773" spans="1:5" ht="18" customHeight="1" x14ac:dyDescent="0.35">
      <c r="A2773" s="31" t="s">
        <v>46</v>
      </c>
      <c r="B2773" s="31" t="s">
        <v>120</v>
      </c>
      <c r="C2773" s="22" t="s">
        <v>157</v>
      </c>
      <c r="D2773" s="35">
        <v>44835</v>
      </c>
      <c r="E2773" s="32">
        <v>49195.45</v>
      </c>
    </row>
    <row r="2774" spans="1:5" ht="18" customHeight="1" x14ac:dyDescent="0.35">
      <c r="A2774" s="31" t="s">
        <v>46</v>
      </c>
      <c r="B2774" s="31" t="s">
        <v>120</v>
      </c>
      <c r="C2774" s="22" t="s">
        <v>157</v>
      </c>
      <c r="D2774" s="35">
        <v>44866</v>
      </c>
      <c r="E2774" s="32">
        <v>129868.68</v>
      </c>
    </row>
    <row r="2775" spans="1:5" ht="18" customHeight="1" x14ac:dyDescent="0.35">
      <c r="A2775" s="31" t="s">
        <v>46</v>
      </c>
      <c r="B2775" s="31" t="s">
        <v>120</v>
      </c>
      <c r="C2775" s="22" t="s">
        <v>157</v>
      </c>
      <c r="D2775" s="35">
        <v>44896</v>
      </c>
      <c r="E2775" s="32">
        <v>52781.83</v>
      </c>
    </row>
    <row r="2776" spans="1:5" ht="18" customHeight="1" x14ac:dyDescent="0.35">
      <c r="A2776" s="31" t="s">
        <v>46</v>
      </c>
      <c r="B2776" s="31" t="s">
        <v>120</v>
      </c>
      <c r="C2776" s="22" t="s">
        <v>157</v>
      </c>
      <c r="D2776" s="35">
        <v>44927</v>
      </c>
      <c r="E2776" s="32">
        <v>-14224.16</v>
      </c>
    </row>
    <row r="2777" spans="1:5" ht="18" customHeight="1" x14ac:dyDescent="0.35">
      <c r="A2777" s="31" t="s">
        <v>113</v>
      </c>
      <c r="B2777" s="31" t="s">
        <v>114</v>
      </c>
      <c r="C2777" s="22" t="s">
        <v>157</v>
      </c>
      <c r="D2777" s="35">
        <v>43739</v>
      </c>
      <c r="E2777" s="32">
        <v>368248</v>
      </c>
    </row>
    <row r="2778" spans="1:5" ht="18" customHeight="1" x14ac:dyDescent="0.35">
      <c r="A2778" s="31" t="s">
        <v>113</v>
      </c>
      <c r="B2778" s="31" t="s">
        <v>114</v>
      </c>
      <c r="C2778" s="22" t="s">
        <v>157</v>
      </c>
      <c r="D2778" s="35">
        <v>43800</v>
      </c>
      <c r="E2778" s="32">
        <v>786639.14</v>
      </c>
    </row>
    <row r="2779" spans="1:5" ht="18" customHeight="1" x14ac:dyDescent="0.35">
      <c r="A2779" s="31" t="s">
        <v>113</v>
      </c>
      <c r="B2779" s="31" t="s">
        <v>114</v>
      </c>
      <c r="C2779" s="22" t="s">
        <v>157</v>
      </c>
      <c r="D2779" s="35">
        <v>43831</v>
      </c>
      <c r="E2779" s="32">
        <v>3517031.74</v>
      </c>
    </row>
    <row r="2780" spans="1:5" ht="18" customHeight="1" x14ac:dyDescent="0.35">
      <c r="A2780" s="31" t="s">
        <v>113</v>
      </c>
      <c r="B2780" s="31" t="s">
        <v>114</v>
      </c>
      <c r="C2780" s="22" t="s">
        <v>157</v>
      </c>
      <c r="D2780" s="35">
        <v>43891</v>
      </c>
      <c r="E2780" s="32">
        <v>1301697.92</v>
      </c>
    </row>
    <row r="2781" spans="1:5" ht="18" customHeight="1" x14ac:dyDescent="0.35">
      <c r="A2781" s="31" t="s">
        <v>113</v>
      </c>
      <c r="B2781" s="31" t="s">
        <v>114</v>
      </c>
      <c r="C2781" s="22" t="s">
        <v>157</v>
      </c>
      <c r="D2781" s="35">
        <v>43922</v>
      </c>
      <c r="E2781" s="32">
        <v>1161199.71</v>
      </c>
    </row>
    <row r="2782" spans="1:5" ht="18" customHeight="1" x14ac:dyDescent="0.35">
      <c r="A2782" s="31" t="s">
        <v>113</v>
      </c>
      <c r="B2782" s="31" t="s">
        <v>114</v>
      </c>
      <c r="C2782" s="22" t="s">
        <v>157</v>
      </c>
      <c r="D2782" s="35">
        <v>43952</v>
      </c>
      <c r="E2782" s="32">
        <v>293530.5</v>
      </c>
    </row>
    <row r="2783" spans="1:5" ht="18" customHeight="1" x14ac:dyDescent="0.35">
      <c r="A2783" s="31" t="s">
        <v>113</v>
      </c>
      <c r="B2783" s="31" t="s">
        <v>114</v>
      </c>
      <c r="C2783" s="22" t="s">
        <v>157</v>
      </c>
      <c r="D2783" s="35">
        <v>43983</v>
      </c>
      <c r="E2783" s="32">
        <v>988763.76</v>
      </c>
    </row>
    <row r="2784" spans="1:5" ht="18" customHeight="1" x14ac:dyDescent="0.35">
      <c r="A2784" s="31" t="s">
        <v>113</v>
      </c>
      <c r="B2784" s="31" t="s">
        <v>114</v>
      </c>
      <c r="C2784" s="22" t="s">
        <v>157</v>
      </c>
      <c r="D2784" s="35">
        <v>44013</v>
      </c>
      <c r="E2784" s="32">
        <v>433580.75</v>
      </c>
    </row>
    <row r="2785" spans="1:5" ht="18" customHeight="1" x14ac:dyDescent="0.35">
      <c r="A2785" s="31" t="s">
        <v>113</v>
      </c>
      <c r="B2785" s="31" t="s">
        <v>114</v>
      </c>
      <c r="C2785" s="22" t="s">
        <v>157</v>
      </c>
      <c r="D2785" s="35">
        <v>44044</v>
      </c>
      <c r="E2785" s="32">
        <v>380124.62</v>
      </c>
    </row>
    <row r="2786" spans="1:5" ht="18" customHeight="1" x14ac:dyDescent="0.35">
      <c r="A2786" s="31" t="s">
        <v>113</v>
      </c>
      <c r="B2786" s="31" t="s">
        <v>114</v>
      </c>
      <c r="C2786" s="22" t="s">
        <v>157</v>
      </c>
      <c r="D2786" s="35">
        <v>44105</v>
      </c>
      <c r="E2786" s="32">
        <v>2486783.31</v>
      </c>
    </row>
    <row r="2787" spans="1:5" ht="18" customHeight="1" x14ac:dyDescent="0.35">
      <c r="A2787" s="31" t="s">
        <v>113</v>
      </c>
      <c r="B2787" s="31" t="s">
        <v>114</v>
      </c>
      <c r="C2787" s="22" t="s">
        <v>157</v>
      </c>
      <c r="D2787" s="35">
        <v>44136</v>
      </c>
      <c r="E2787" s="32">
        <v>1167762.8999999999</v>
      </c>
    </row>
    <row r="2788" spans="1:5" ht="18" customHeight="1" x14ac:dyDescent="0.35">
      <c r="A2788" s="31" t="s">
        <v>113</v>
      </c>
      <c r="B2788" s="31" t="s">
        <v>114</v>
      </c>
      <c r="C2788" s="22" t="s">
        <v>157</v>
      </c>
      <c r="D2788" s="35">
        <v>44166</v>
      </c>
      <c r="E2788" s="32">
        <v>2316701.48</v>
      </c>
    </row>
    <row r="2789" spans="1:5" ht="18" customHeight="1" x14ac:dyDescent="0.35">
      <c r="A2789" s="31" t="s">
        <v>113</v>
      </c>
      <c r="B2789" s="31" t="s">
        <v>114</v>
      </c>
      <c r="C2789" s="22" t="s">
        <v>157</v>
      </c>
      <c r="D2789" s="35">
        <v>44197</v>
      </c>
      <c r="E2789" s="32">
        <v>1889626.06</v>
      </c>
    </row>
    <row r="2790" spans="1:5" ht="18" customHeight="1" x14ac:dyDescent="0.35">
      <c r="A2790" s="31" t="s">
        <v>113</v>
      </c>
      <c r="B2790" s="31" t="s">
        <v>114</v>
      </c>
      <c r="C2790" s="22" t="s">
        <v>157</v>
      </c>
      <c r="D2790" s="35">
        <v>44228</v>
      </c>
      <c r="E2790" s="32">
        <v>73968.08</v>
      </c>
    </row>
    <row r="2791" spans="1:5" ht="18" customHeight="1" x14ac:dyDescent="0.35">
      <c r="A2791" s="31" t="s">
        <v>113</v>
      </c>
      <c r="B2791" s="31" t="s">
        <v>114</v>
      </c>
      <c r="C2791" s="22" t="s">
        <v>157</v>
      </c>
      <c r="D2791" s="35">
        <v>44256</v>
      </c>
      <c r="E2791" s="32">
        <v>208282.01</v>
      </c>
    </row>
    <row r="2792" spans="1:5" ht="18" customHeight="1" x14ac:dyDescent="0.35">
      <c r="A2792" s="31" t="s">
        <v>113</v>
      </c>
      <c r="B2792" s="31" t="s">
        <v>114</v>
      </c>
      <c r="C2792" s="22" t="s">
        <v>157</v>
      </c>
      <c r="D2792" s="35">
        <v>44287</v>
      </c>
      <c r="E2792" s="32">
        <v>785285.3</v>
      </c>
    </row>
    <row r="2793" spans="1:5" ht="18" customHeight="1" x14ac:dyDescent="0.35">
      <c r="A2793" s="31" t="s">
        <v>113</v>
      </c>
      <c r="B2793" s="31" t="s">
        <v>114</v>
      </c>
      <c r="C2793" s="22" t="s">
        <v>157</v>
      </c>
      <c r="D2793" s="35">
        <v>44317</v>
      </c>
      <c r="E2793" s="32">
        <v>262154.03000000003</v>
      </c>
    </row>
    <row r="2794" spans="1:5" ht="18" customHeight="1" x14ac:dyDescent="0.35">
      <c r="A2794" s="31" t="s">
        <v>113</v>
      </c>
      <c r="B2794" s="31" t="s">
        <v>114</v>
      </c>
      <c r="C2794" s="22" t="s">
        <v>157</v>
      </c>
      <c r="D2794" s="35">
        <v>44348</v>
      </c>
      <c r="E2794" s="32">
        <v>189531.57</v>
      </c>
    </row>
    <row r="2795" spans="1:5" ht="18" customHeight="1" x14ac:dyDescent="0.35">
      <c r="A2795" s="31" t="s">
        <v>113</v>
      </c>
      <c r="B2795" s="31" t="s">
        <v>114</v>
      </c>
      <c r="C2795" s="22" t="s">
        <v>157</v>
      </c>
      <c r="D2795" s="35">
        <v>44378</v>
      </c>
      <c r="E2795" s="32">
        <v>306840.21000000002</v>
      </c>
    </row>
    <row r="2796" spans="1:5" ht="18" customHeight="1" x14ac:dyDescent="0.35">
      <c r="A2796" s="31" t="s">
        <v>113</v>
      </c>
      <c r="B2796" s="31" t="s">
        <v>114</v>
      </c>
      <c r="C2796" s="22" t="s">
        <v>157</v>
      </c>
      <c r="D2796" s="35">
        <v>44409</v>
      </c>
      <c r="E2796" s="32">
        <v>552474.88</v>
      </c>
    </row>
    <row r="2797" spans="1:5" ht="18" customHeight="1" x14ac:dyDescent="0.35">
      <c r="A2797" s="31" t="s">
        <v>113</v>
      </c>
      <c r="B2797" s="31" t="s">
        <v>114</v>
      </c>
      <c r="C2797" s="22" t="s">
        <v>157</v>
      </c>
      <c r="D2797" s="35">
        <v>44440</v>
      </c>
      <c r="E2797" s="32">
        <v>895431.49</v>
      </c>
    </row>
    <row r="2798" spans="1:5" ht="18" customHeight="1" x14ac:dyDescent="0.35">
      <c r="A2798" s="31" t="s">
        <v>113</v>
      </c>
      <c r="B2798" s="31" t="s">
        <v>114</v>
      </c>
      <c r="C2798" s="22" t="s">
        <v>157</v>
      </c>
      <c r="D2798" s="35">
        <v>44531</v>
      </c>
      <c r="E2798" s="32">
        <v>8251014.2300000004</v>
      </c>
    </row>
    <row r="2799" spans="1:5" ht="18" customHeight="1" x14ac:dyDescent="0.35">
      <c r="A2799" s="31" t="s">
        <v>113</v>
      </c>
      <c r="B2799" s="31" t="s">
        <v>114</v>
      </c>
      <c r="C2799" s="22" t="s">
        <v>157</v>
      </c>
      <c r="D2799" s="35">
        <v>44562</v>
      </c>
      <c r="E2799" s="32">
        <v>1209327.32</v>
      </c>
    </row>
    <row r="2800" spans="1:5" ht="18" customHeight="1" x14ac:dyDescent="0.35">
      <c r="A2800" s="31" t="s">
        <v>113</v>
      </c>
      <c r="B2800" s="31" t="s">
        <v>114</v>
      </c>
      <c r="C2800" s="22" t="s">
        <v>157</v>
      </c>
      <c r="D2800" s="35">
        <v>44593</v>
      </c>
      <c r="E2800" s="32">
        <v>1831734.33</v>
      </c>
    </row>
    <row r="2801" spans="1:5" ht="18" customHeight="1" x14ac:dyDescent="0.35">
      <c r="A2801" s="31" t="s">
        <v>113</v>
      </c>
      <c r="B2801" s="31" t="s">
        <v>114</v>
      </c>
      <c r="C2801" s="22" t="s">
        <v>157</v>
      </c>
      <c r="D2801" s="35">
        <v>44621</v>
      </c>
      <c r="E2801" s="32">
        <v>863894.43</v>
      </c>
    </row>
    <row r="2802" spans="1:5" ht="18" customHeight="1" x14ac:dyDescent="0.35">
      <c r="A2802" s="31" t="s">
        <v>113</v>
      </c>
      <c r="B2802" s="31" t="s">
        <v>114</v>
      </c>
      <c r="C2802" s="22" t="s">
        <v>157</v>
      </c>
      <c r="D2802" s="35">
        <v>44652</v>
      </c>
      <c r="E2802" s="32">
        <v>1436969.8</v>
      </c>
    </row>
    <row r="2803" spans="1:5" ht="18" customHeight="1" x14ac:dyDescent="0.35">
      <c r="A2803" s="31" t="s">
        <v>113</v>
      </c>
      <c r="B2803" s="31" t="s">
        <v>114</v>
      </c>
      <c r="C2803" s="22" t="s">
        <v>157</v>
      </c>
      <c r="D2803" s="35">
        <v>44682</v>
      </c>
      <c r="E2803" s="32">
        <v>1636282.53</v>
      </c>
    </row>
    <row r="2804" spans="1:5" ht="18" customHeight="1" x14ac:dyDescent="0.35">
      <c r="A2804" s="31" t="s">
        <v>113</v>
      </c>
      <c r="B2804" s="31" t="s">
        <v>114</v>
      </c>
      <c r="C2804" s="22" t="s">
        <v>157</v>
      </c>
      <c r="D2804" s="35">
        <v>44713</v>
      </c>
      <c r="E2804" s="32">
        <v>-15559.45</v>
      </c>
    </row>
    <row r="2805" spans="1:5" ht="18" customHeight="1" x14ac:dyDescent="0.35">
      <c r="A2805" s="31" t="s">
        <v>113</v>
      </c>
      <c r="B2805" s="31" t="s">
        <v>114</v>
      </c>
      <c r="C2805" s="22" t="s">
        <v>157</v>
      </c>
      <c r="D2805" s="35">
        <v>44743</v>
      </c>
      <c r="E2805" s="32">
        <v>-850091.61</v>
      </c>
    </row>
    <row r="2806" spans="1:5" ht="18" customHeight="1" x14ac:dyDescent="0.35">
      <c r="A2806" s="31" t="s">
        <v>113</v>
      </c>
      <c r="B2806" s="31" t="s">
        <v>114</v>
      </c>
      <c r="C2806" s="22" t="s">
        <v>157</v>
      </c>
      <c r="D2806" s="35">
        <v>44774</v>
      </c>
      <c r="E2806" s="32">
        <v>543495.56999999995</v>
      </c>
    </row>
    <row r="2807" spans="1:5" ht="18" customHeight="1" x14ac:dyDescent="0.35">
      <c r="A2807" s="31" t="s">
        <v>113</v>
      </c>
      <c r="B2807" s="31" t="s">
        <v>114</v>
      </c>
      <c r="C2807" s="22" t="s">
        <v>157</v>
      </c>
      <c r="D2807" s="35">
        <v>44805</v>
      </c>
      <c r="E2807" s="32">
        <v>669980.49</v>
      </c>
    </row>
    <row r="2808" spans="1:5" ht="18" customHeight="1" x14ac:dyDescent="0.35">
      <c r="A2808" s="31" t="s">
        <v>52</v>
      </c>
      <c r="B2808" s="31" t="s">
        <v>85</v>
      </c>
      <c r="C2808" s="22" t="s">
        <v>157</v>
      </c>
      <c r="D2808" s="35">
        <v>43466</v>
      </c>
      <c r="E2808" s="32">
        <v>73519.91</v>
      </c>
    </row>
    <row r="2809" spans="1:5" ht="18" customHeight="1" x14ac:dyDescent="0.35">
      <c r="A2809" s="31" t="s">
        <v>52</v>
      </c>
      <c r="B2809" s="31" t="s">
        <v>85</v>
      </c>
      <c r="C2809" s="22" t="s">
        <v>157</v>
      </c>
      <c r="D2809" s="35">
        <v>43497</v>
      </c>
      <c r="E2809" s="32">
        <v>252732.93</v>
      </c>
    </row>
    <row r="2810" spans="1:5" ht="18" customHeight="1" x14ac:dyDescent="0.35">
      <c r="A2810" s="31" t="s">
        <v>52</v>
      </c>
      <c r="B2810" s="31" t="s">
        <v>85</v>
      </c>
      <c r="C2810" s="22" t="s">
        <v>157</v>
      </c>
      <c r="D2810" s="35">
        <v>43525</v>
      </c>
      <c r="E2810" s="32">
        <v>336978.38</v>
      </c>
    </row>
    <row r="2811" spans="1:5" ht="18" customHeight="1" x14ac:dyDescent="0.35">
      <c r="A2811" s="31" t="s">
        <v>52</v>
      </c>
      <c r="B2811" s="31" t="s">
        <v>85</v>
      </c>
      <c r="C2811" s="22" t="s">
        <v>157</v>
      </c>
      <c r="D2811" s="35">
        <v>43556</v>
      </c>
      <c r="E2811" s="32">
        <v>106260.98</v>
      </c>
    </row>
    <row r="2812" spans="1:5" ht="18" customHeight="1" x14ac:dyDescent="0.35">
      <c r="A2812" s="31" t="s">
        <v>52</v>
      </c>
      <c r="B2812" s="31" t="s">
        <v>85</v>
      </c>
      <c r="C2812" s="22" t="s">
        <v>157</v>
      </c>
      <c r="D2812" s="35">
        <v>43586</v>
      </c>
      <c r="E2812" s="32">
        <v>2475970.7400000002</v>
      </c>
    </row>
    <row r="2813" spans="1:5" ht="18" customHeight="1" x14ac:dyDescent="0.35">
      <c r="A2813" s="31" t="s">
        <v>52</v>
      </c>
      <c r="B2813" s="31" t="s">
        <v>85</v>
      </c>
      <c r="C2813" s="22" t="s">
        <v>157</v>
      </c>
      <c r="D2813" s="35">
        <v>43617</v>
      </c>
      <c r="E2813" s="32">
        <v>343867.73</v>
      </c>
    </row>
    <row r="2814" spans="1:5" ht="18" customHeight="1" x14ac:dyDescent="0.35">
      <c r="A2814" s="31" t="s">
        <v>52</v>
      </c>
      <c r="B2814" s="31" t="s">
        <v>85</v>
      </c>
      <c r="C2814" s="22" t="s">
        <v>157</v>
      </c>
      <c r="D2814" s="35">
        <v>43709</v>
      </c>
      <c r="E2814" s="32">
        <v>870453.07</v>
      </c>
    </row>
    <row r="2815" spans="1:5" ht="18" customHeight="1" x14ac:dyDescent="0.35">
      <c r="A2815" s="31" t="s">
        <v>52</v>
      </c>
      <c r="B2815" s="31" t="s">
        <v>85</v>
      </c>
      <c r="C2815" s="22" t="s">
        <v>157</v>
      </c>
      <c r="D2815" s="35">
        <v>43770</v>
      </c>
      <c r="E2815" s="32">
        <v>177544.85</v>
      </c>
    </row>
    <row r="2816" spans="1:5" ht="18" customHeight="1" x14ac:dyDescent="0.35">
      <c r="A2816" s="31" t="s">
        <v>52</v>
      </c>
      <c r="B2816" s="31" t="s">
        <v>85</v>
      </c>
      <c r="C2816" s="22" t="s">
        <v>157</v>
      </c>
      <c r="D2816" s="35">
        <v>43800</v>
      </c>
      <c r="E2816" s="32">
        <v>221639.6</v>
      </c>
    </row>
    <row r="2817" spans="1:5" ht="18" customHeight="1" x14ac:dyDescent="0.35">
      <c r="A2817" s="31" t="s">
        <v>52</v>
      </c>
      <c r="B2817" s="31" t="s">
        <v>85</v>
      </c>
      <c r="C2817" s="22" t="s">
        <v>157</v>
      </c>
      <c r="D2817" s="35">
        <v>43831</v>
      </c>
      <c r="E2817" s="32">
        <v>92724.3</v>
      </c>
    </row>
    <row r="2818" spans="1:5" ht="18" customHeight="1" x14ac:dyDescent="0.35">
      <c r="A2818" s="31" t="s">
        <v>52</v>
      </c>
      <c r="B2818" s="31" t="s">
        <v>85</v>
      </c>
      <c r="C2818" s="22" t="s">
        <v>157</v>
      </c>
      <c r="D2818" s="35">
        <v>43862</v>
      </c>
      <c r="E2818" s="32">
        <v>461247.5</v>
      </c>
    </row>
    <row r="2819" spans="1:5" ht="18" customHeight="1" x14ac:dyDescent="0.35">
      <c r="A2819" s="31" t="s">
        <v>52</v>
      </c>
      <c r="B2819" s="31" t="s">
        <v>85</v>
      </c>
      <c r="C2819" s="22" t="s">
        <v>157</v>
      </c>
      <c r="D2819" s="35">
        <v>43891</v>
      </c>
      <c r="E2819" s="32">
        <v>61575.47</v>
      </c>
    </row>
    <row r="2820" spans="1:5" ht="18" customHeight="1" x14ac:dyDescent="0.35">
      <c r="A2820" s="31" t="s">
        <v>52</v>
      </c>
      <c r="B2820" s="31" t="s">
        <v>85</v>
      </c>
      <c r="C2820" s="22" t="s">
        <v>157</v>
      </c>
      <c r="D2820" s="35">
        <v>43952</v>
      </c>
      <c r="E2820" s="32">
        <v>225449.67</v>
      </c>
    </row>
    <row r="2821" spans="1:5" ht="18" customHeight="1" x14ac:dyDescent="0.35">
      <c r="A2821" s="31" t="s">
        <v>52</v>
      </c>
      <c r="B2821" s="31" t="s">
        <v>85</v>
      </c>
      <c r="C2821" s="22" t="s">
        <v>157</v>
      </c>
      <c r="D2821" s="35">
        <v>43983</v>
      </c>
      <c r="E2821" s="32">
        <v>103270.59</v>
      </c>
    </row>
    <row r="2822" spans="1:5" ht="18" customHeight="1" x14ac:dyDescent="0.35">
      <c r="A2822" s="31" t="s">
        <v>52</v>
      </c>
      <c r="B2822" s="31" t="s">
        <v>85</v>
      </c>
      <c r="C2822" s="22" t="s">
        <v>157</v>
      </c>
      <c r="D2822" s="35">
        <v>44013</v>
      </c>
      <c r="E2822" s="32">
        <v>1406.51</v>
      </c>
    </row>
    <row r="2823" spans="1:5" ht="18" customHeight="1" x14ac:dyDescent="0.35">
      <c r="A2823" s="31" t="s">
        <v>52</v>
      </c>
      <c r="B2823" s="31" t="s">
        <v>85</v>
      </c>
      <c r="C2823" s="22" t="s">
        <v>157</v>
      </c>
      <c r="D2823" s="35">
        <v>44044</v>
      </c>
      <c r="E2823" s="32">
        <v>1432.6</v>
      </c>
    </row>
    <row r="2824" spans="1:5" ht="18" customHeight="1" x14ac:dyDescent="0.35">
      <c r="A2824" s="31" t="s">
        <v>52</v>
      </c>
      <c r="B2824" s="31" t="s">
        <v>85</v>
      </c>
      <c r="C2824" s="22" t="s">
        <v>157</v>
      </c>
      <c r="D2824" s="35">
        <v>44075</v>
      </c>
      <c r="E2824" s="32">
        <v>122935.09</v>
      </c>
    </row>
    <row r="2825" spans="1:5" ht="18" customHeight="1" x14ac:dyDescent="0.35">
      <c r="A2825" s="31" t="s">
        <v>52</v>
      </c>
      <c r="B2825" s="31" t="s">
        <v>85</v>
      </c>
      <c r="C2825" s="22" t="s">
        <v>157</v>
      </c>
      <c r="D2825" s="35">
        <v>44136</v>
      </c>
      <c r="E2825" s="32">
        <v>16933.669999999998</v>
      </c>
    </row>
    <row r="2826" spans="1:5" ht="18" customHeight="1" x14ac:dyDescent="0.35">
      <c r="A2826" s="31" t="s">
        <v>52</v>
      </c>
      <c r="B2826" s="31" t="s">
        <v>85</v>
      </c>
      <c r="C2826" s="22" t="s">
        <v>157</v>
      </c>
      <c r="D2826" s="35">
        <v>44166</v>
      </c>
      <c r="E2826" s="32">
        <v>141542.68</v>
      </c>
    </row>
    <row r="2827" spans="1:5" ht="18" customHeight="1" x14ac:dyDescent="0.35">
      <c r="A2827" s="31" t="s">
        <v>52</v>
      </c>
      <c r="B2827" s="31" t="s">
        <v>85</v>
      </c>
      <c r="C2827" s="22" t="s">
        <v>157</v>
      </c>
      <c r="D2827" s="35">
        <v>44228</v>
      </c>
      <c r="E2827" s="32">
        <v>760078.72</v>
      </c>
    </row>
    <row r="2828" spans="1:5" ht="18" customHeight="1" x14ac:dyDescent="0.35">
      <c r="A2828" s="31" t="s">
        <v>52</v>
      </c>
      <c r="B2828" s="31" t="s">
        <v>85</v>
      </c>
      <c r="C2828" s="22" t="s">
        <v>157</v>
      </c>
      <c r="D2828" s="35">
        <v>44256</v>
      </c>
      <c r="E2828" s="32">
        <v>78543.509999999995</v>
      </c>
    </row>
    <row r="2829" spans="1:5" ht="18" customHeight="1" x14ac:dyDescent="0.35">
      <c r="A2829" s="31" t="s">
        <v>52</v>
      </c>
      <c r="B2829" s="31" t="s">
        <v>85</v>
      </c>
      <c r="C2829" s="22" t="s">
        <v>157</v>
      </c>
      <c r="D2829" s="35">
        <v>44287</v>
      </c>
      <c r="E2829" s="32">
        <v>730361.22</v>
      </c>
    </row>
    <row r="2830" spans="1:5" ht="18" customHeight="1" x14ac:dyDescent="0.35">
      <c r="A2830" s="31" t="s">
        <v>52</v>
      </c>
      <c r="B2830" s="31" t="s">
        <v>85</v>
      </c>
      <c r="C2830" s="22" t="s">
        <v>157</v>
      </c>
      <c r="D2830" s="35">
        <v>44317</v>
      </c>
      <c r="E2830" s="32">
        <v>702580.35</v>
      </c>
    </row>
    <row r="2831" spans="1:5" ht="18" customHeight="1" x14ac:dyDescent="0.35">
      <c r="A2831" s="31" t="s">
        <v>52</v>
      </c>
      <c r="B2831" s="31" t="s">
        <v>85</v>
      </c>
      <c r="C2831" s="22" t="s">
        <v>157</v>
      </c>
      <c r="D2831" s="35">
        <v>44348</v>
      </c>
      <c r="E2831" s="32">
        <v>640156.77</v>
      </c>
    </row>
    <row r="2832" spans="1:5" ht="18" customHeight="1" x14ac:dyDescent="0.35">
      <c r="A2832" s="31" t="s">
        <v>52</v>
      </c>
      <c r="B2832" s="31" t="s">
        <v>85</v>
      </c>
      <c r="C2832" s="22" t="s">
        <v>157</v>
      </c>
      <c r="D2832" s="35">
        <v>44378</v>
      </c>
      <c r="E2832" s="32">
        <v>9431.15</v>
      </c>
    </row>
    <row r="2833" spans="1:5" ht="18" customHeight="1" x14ac:dyDescent="0.35">
      <c r="A2833" s="31" t="s">
        <v>52</v>
      </c>
      <c r="B2833" s="31" t="s">
        <v>85</v>
      </c>
      <c r="C2833" s="22" t="s">
        <v>157</v>
      </c>
      <c r="D2833" s="35">
        <v>44409</v>
      </c>
      <c r="E2833" s="32">
        <v>8903.2199999999993</v>
      </c>
    </row>
    <row r="2834" spans="1:5" ht="18" customHeight="1" x14ac:dyDescent="0.35">
      <c r="A2834" s="31" t="s">
        <v>52</v>
      </c>
      <c r="B2834" s="31" t="s">
        <v>85</v>
      </c>
      <c r="C2834" s="22" t="s">
        <v>157</v>
      </c>
      <c r="D2834" s="35">
        <v>44440</v>
      </c>
      <c r="E2834" s="32">
        <v>102443.26</v>
      </c>
    </row>
    <row r="2835" spans="1:5" ht="18" customHeight="1" x14ac:dyDescent="0.35">
      <c r="A2835" s="31" t="s">
        <v>52</v>
      </c>
      <c r="B2835" s="31" t="s">
        <v>85</v>
      </c>
      <c r="C2835" s="22" t="s">
        <v>157</v>
      </c>
      <c r="D2835" s="35">
        <v>44562</v>
      </c>
      <c r="E2835" s="32">
        <v>4548.3500000000004</v>
      </c>
    </row>
    <row r="2836" spans="1:5" ht="18" customHeight="1" x14ac:dyDescent="0.35">
      <c r="A2836" s="31" t="s">
        <v>52</v>
      </c>
      <c r="B2836" s="31" t="s">
        <v>85</v>
      </c>
      <c r="C2836" s="22" t="s">
        <v>157</v>
      </c>
      <c r="D2836" s="35">
        <v>44593</v>
      </c>
      <c r="E2836" s="32">
        <v>835618.22</v>
      </c>
    </row>
    <row r="2837" spans="1:5" ht="18" customHeight="1" x14ac:dyDescent="0.35">
      <c r="A2837" s="31" t="s">
        <v>52</v>
      </c>
      <c r="B2837" s="31" t="s">
        <v>85</v>
      </c>
      <c r="C2837" s="22" t="s">
        <v>157</v>
      </c>
      <c r="D2837" s="35">
        <v>44621</v>
      </c>
      <c r="E2837" s="32">
        <v>80010.600000000006</v>
      </c>
    </row>
    <row r="2838" spans="1:5" ht="18" customHeight="1" x14ac:dyDescent="0.35">
      <c r="A2838" s="31" t="s">
        <v>52</v>
      </c>
      <c r="B2838" s="31" t="s">
        <v>85</v>
      </c>
      <c r="C2838" s="22" t="s">
        <v>157</v>
      </c>
      <c r="D2838" s="35">
        <v>44652</v>
      </c>
      <c r="E2838" s="32">
        <v>184890.95</v>
      </c>
    </row>
    <row r="2839" spans="1:5" ht="18" customHeight="1" x14ac:dyDescent="0.35">
      <c r="A2839" s="31" t="s">
        <v>52</v>
      </c>
      <c r="B2839" s="31" t="s">
        <v>85</v>
      </c>
      <c r="C2839" s="22" t="s">
        <v>157</v>
      </c>
      <c r="D2839" s="35">
        <v>44682</v>
      </c>
      <c r="E2839" s="32">
        <v>131721.34</v>
      </c>
    </row>
    <row r="2840" spans="1:5" ht="18" customHeight="1" x14ac:dyDescent="0.35">
      <c r="A2840" s="31" t="s">
        <v>52</v>
      </c>
      <c r="B2840" s="31" t="s">
        <v>85</v>
      </c>
      <c r="C2840" s="22" t="s">
        <v>157</v>
      </c>
      <c r="D2840" s="35">
        <v>44713</v>
      </c>
      <c r="E2840" s="32">
        <v>105480.4</v>
      </c>
    </row>
    <row r="2841" spans="1:5" ht="18" customHeight="1" x14ac:dyDescent="0.35">
      <c r="A2841" s="31" t="s">
        <v>52</v>
      </c>
      <c r="B2841" s="31" t="s">
        <v>85</v>
      </c>
      <c r="C2841" s="22" t="s">
        <v>157</v>
      </c>
      <c r="D2841" s="35">
        <v>44743</v>
      </c>
      <c r="E2841" s="32">
        <v>58284</v>
      </c>
    </row>
    <row r="2842" spans="1:5" ht="18" customHeight="1" x14ac:dyDescent="0.35">
      <c r="A2842" s="31" t="s">
        <v>52</v>
      </c>
      <c r="B2842" s="31" t="s">
        <v>85</v>
      </c>
      <c r="C2842" s="22" t="s">
        <v>157</v>
      </c>
      <c r="D2842" s="35">
        <v>44774</v>
      </c>
      <c r="E2842" s="32">
        <v>96837.5</v>
      </c>
    </row>
    <row r="2843" spans="1:5" ht="18" customHeight="1" x14ac:dyDescent="0.35">
      <c r="A2843" s="31" t="s">
        <v>52</v>
      </c>
      <c r="B2843" s="31" t="s">
        <v>85</v>
      </c>
      <c r="C2843" s="22" t="s">
        <v>157</v>
      </c>
      <c r="D2843" s="35">
        <v>44805</v>
      </c>
      <c r="E2843" s="32">
        <v>63345.94</v>
      </c>
    </row>
    <row r="2844" spans="1:5" ht="18" customHeight="1" x14ac:dyDescent="0.35">
      <c r="A2844" s="31" t="s">
        <v>52</v>
      </c>
      <c r="B2844" s="31" t="s">
        <v>85</v>
      </c>
      <c r="C2844" s="22" t="s">
        <v>157</v>
      </c>
      <c r="D2844" s="35">
        <v>44835</v>
      </c>
      <c r="E2844" s="32">
        <v>358141.85</v>
      </c>
    </row>
    <row r="2845" spans="1:5" ht="18" customHeight="1" x14ac:dyDescent="0.35">
      <c r="A2845" s="31" t="s">
        <v>52</v>
      </c>
      <c r="B2845" s="31" t="s">
        <v>85</v>
      </c>
      <c r="C2845" s="22" t="s">
        <v>157</v>
      </c>
      <c r="D2845" s="35">
        <v>44866</v>
      </c>
      <c r="E2845" s="32">
        <v>80356.95</v>
      </c>
    </row>
    <row r="2846" spans="1:5" ht="18" customHeight="1" x14ac:dyDescent="0.35">
      <c r="A2846" s="31" t="s">
        <v>47</v>
      </c>
      <c r="B2846" s="31" t="s">
        <v>86</v>
      </c>
      <c r="C2846" s="22" t="s">
        <v>157</v>
      </c>
      <c r="D2846" s="35">
        <v>43070</v>
      </c>
      <c r="E2846" s="32">
        <v>326406</v>
      </c>
    </row>
    <row r="2847" spans="1:5" ht="18" customHeight="1" x14ac:dyDescent="0.35">
      <c r="A2847" s="31" t="s">
        <v>47</v>
      </c>
      <c r="B2847" s="31" t="s">
        <v>86</v>
      </c>
      <c r="C2847" s="22" t="s">
        <v>157</v>
      </c>
      <c r="D2847" s="35">
        <v>43101</v>
      </c>
      <c r="E2847" s="32">
        <v>16584.689999999999</v>
      </c>
    </row>
    <row r="2848" spans="1:5" ht="18" customHeight="1" x14ac:dyDescent="0.35">
      <c r="A2848" s="31" t="s">
        <v>47</v>
      </c>
      <c r="B2848" s="31" t="s">
        <v>86</v>
      </c>
      <c r="C2848" s="22" t="s">
        <v>157</v>
      </c>
      <c r="D2848" s="35">
        <v>43132</v>
      </c>
      <c r="E2848" s="32">
        <v>29583.58</v>
      </c>
    </row>
    <row r="2849" spans="1:5" ht="18" customHeight="1" x14ac:dyDescent="0.35">
      <c r="A2849" s="31" t="s">
        <v>47</v>
      </c>
      <c r="B2849" s="31" t="s">
        <v>86</v>
      </c>
      <c r="C2849" s="22" t="s">
        <v>157</v>
      </c>
      <c r="D2849" s="35">
        <v>43160</v>
      </c>
      <c r="E2849" s="32">
        <v>829916.52</v>
      </c>
    </row>
    <row r="2850" spans="1:5" ht="18" customHeight="1" x14ac:dyDescent="0.35">
      <c r="A2850" s="31" t="s">
        <v>47</v>
      </c>
      <c r="B2850" s="31" t="s">
        <v>86</v>
      </c>
      <c r="C2850" s="22" t="s">
        <v>157</v>
      </c>
      <c r="D2850" s="35">
        <v>43191</v>
      </c>
      <c r="E2850" s="32">
        <v>23619.32</v>
      </c>
    </row>
    <row r="2851" spans="1:5" ht="18" customHeight="1" x14ac:dyDescent="0.35">
      <c r="A2851" s="31" t="s">
        <v>47</v>
      </c>
      <c r="B2851" s="31" t="s">
        <v>86</v>
      </c>
      <c r="C2851" s="22" t="s">
        <v>157</v>
      </c>
      <c r="D2851" s="35">
        <v>43221</v>
      </c>
      <c r="E2851" s="32">
        <v>503740.28</v>
      </c>
    </row>
    <row r="2852" spans="1:5" ht="18" customHeight="1" x14ac:dyDescent="0.35">
      <c r="A2852" s="31" t="s">
        <v>47</v>
      </c>
      <c r="B2852" s="31" t="s">
        <v>86</v>
      </c>
      <c r="C2852" s="22" t="s">
        <v>157</v>
      </c>
      <c r="D2852" s="35">
        <v>43252</v>
      </c>
      <c r="E2852" s="32">
        <v>8133.6</v>
      </c>
    </row>
    <row r="2853" spans="1:5" ht="18" customHeight="1" x14ac:dyDescent="0.35">
      <c r="A2853" s="31" t="s">
        <v>47</v>
      </c>
      <c r="B2853" s="31" t="s">
        <v>86</v>
      </c>
      <c r="C2853" s="22" t="s">
        <v>157</v>
      </c>
      <c r="D2853" s="35">
        <v>43282</v>
      </c>
      <c r="E2853" s="32">
        <v>677391.32</v>
      </c>
    </row>
    <row r="2854" spans="1:5" ht="18" customHeight="1" x14ac:dyDescent="0.35">
      <c r="A2854" s="31" t="s">
        <v>47</v>
      </c>
      <c r="B2854" s="31" t="s">
        <v>86</v>
      </c>
      <c r="C2854" s="22" t="s">
        <v>157</v>
      </c>
      <c r="D2854" s="35">
        <v>43313</v>
      </c>
      <c r="E2854" s="32">
        <v>347196.28</v>
      </c>
    </row>
    <row r="2855" spans="1:5" ht="18" customHeight="1" x14ac:dyDescent="0.35">
      <c r="A2855" s="31" t="s">
        <v>47</v>
      </c>
      <c r="B2855" s="31" t="s">
        <v>86</v>
      </c>
      <c r="C2855" s="22" t="s">
        <v>157</v>
      </c>
      <c r="D2855" s="35">
        <v>43344</v>
      </c>
      <c r="E2855" s="32">
        <v>31326.47</v>
      </c>
    </row>
    <row r="2856" spans="1:5" ht="18" customHeight="1" x14ac:dyDescent="0.35">
      <c r="A2856" s="31" t="s">
        <v>47</v>
      </c>
      <c r="B2856" s="31" t="s">
        <v>86</v>
      </c>
      <c r="C2856" s="22" t="s">
        <v>157</v>
      </c>
      <c r="D2856" s="35">
        <v>43374</v>
      </c>
      <c r="E2856" s="32">
        <v>164146.59</v>
      </c>
    </row>
    <row r="2857" spans="1:5" ht="18" customHeight="1" x14ac:dyDescent="0.35">
      <c r="A2857" s="31" t="s">
        <v>47</v>
      </c>
      <c r="B2857" s="31" t="s">
        <v>86</v>
      </c>
      <c r="C2857" s="22" t="s">
        <v>157</v>
      </c>
      <c r="D2857" s="35">
        <v>43405</v>
      </c>
      <c r="E2857" s="32">
        <v>178347.31</v>
      </c>
    </row>
    <row r="2858" spans="1:5" ht="18" customHeight="1" x14ac:dyDescent="0.35">
      <c r="A2858" s="31" t="s">
        <v>47</v>
      </c>
      <c r="B2858" s="31" t="s">
        <v>86</v>
      </c>
      <c r="C2858" s="22" t="s">
        <v>157</v>
      </c>
      <c r="D2858" s="35">
        <v>43435</v>
      </c>
      <c r="E2858" s="32">
        <v>4234134.84</v>
      </c>
    </row>
    <row r="2859" spans="1:5" ht="18" customHeight="1" x14ac:dyDescent="0.35">
      <c r="A2859" s="31" t="s">
        <v>47</v>
      </c>
      <c r="B2859" s="31" t="s">
        <v>86</v>
      </c>
      <c r="C2859" s="22" t="s">
        <v>157</v>
      </c>
      <c r="D2859" s="35">
        <v>43466</v>
      </c>
      <c r="E2859" s="32">
        <v>326326.86</v>
      </c>
    </row>
    <row r="2860" spans="1:5" ht="18" customHeight="1" x14ac:dyDescent="0.35">
      <c r="A2860" s="31" t="s">
        <v>47</v>
      </c>
      <c r="B2860" s="31" t="s">
        <v>86</v>
      </c>
      <c r="C2860" s="22" t="s">
        <v>157</v>
      </c>
      <c r="D2860" s="35">
        <v>43497</v>
      </c>
      <c r="E2860" s="32">
        <v>572432.76</v>
      </c>
    </row>
    <row r="2861" spans="1:5" ht="18" customHeight="1" x14ac:dyDescent="0.35">
      <c r="A2861" s="31" t="s">
        <v>47</v>
      </c>
      <c r="B2861" s="31" t="s">
        <v>86</v>
      </c>
      <c r="C2861" s="22" t="s">
        <v>157</v>
      </c>
      <c r="D2861" s="35">
        <v>43525</v>
      </c>
      <c r="E2861" s="32">
        <v>1815528.52</v>
      </c>
    </row>
    <row r="2862" spans="1:5" ht="18" customHeight="1" x14ac:dyDescent="0.35">
      <c r="A2862" s="31" t="s">
        <v>47</v>
      </c>
      <c r="B2862" s="31" t="s">
        <v>86</v>
      </c>
      <c r="C2862" s="22" t="s">
        <v>157</v>
      </c>
      <c r="D2862" s="35">
        <v>43556</v>
      </c>
      <c r="E2862" s="32">
        <v>487940.99</v>
      </c>
    </row>
    <row r="2863" spans="1:5" ht="18" customHeight="1" x14ac:dyDescent="0.35">
      <c r="A2863" s="31" t="s">
        <v>47</v>
      </c>
      <c r="B2863" s="31" t="s">
        <v>86</v>
      </c>
      <c r="C2863" s="22" t="s">
        <v>157</v>
      </c>
      <c r="D2863" s="35">
        <v>43586</v>
      </c>
      <c r="E2863" s="32">
        <v>320995.25</v>
      </c>
    </row>
    <row r="2864" spans="1:5" ht="18" customHeight="1" x14ac:dyDescent="0.35">
      <c r="A2864" s="31" t="s">
        <v>47</v>
      </c>
      <c r="B2864" s="31" t="s">
        <v>86</v>
      </c>
      <c r="C2864" s="22" t="s">
        <v>157</v>
      </c>
      <c r="D2864" s="35">
        <v>43617</v>
      </c>
      <c r="E2864" s="32">
        <v>458117.65</v>
      </c>
    </row>
    <row r="2865" spans="1:5" ht="18" customHeight="1" x14ac:dyDescent="0.35">
      <c r="A2865" s="31" t="s">
        <v>47</v>
      </c>
      <c r="B2865" s="31" t="s">
        <v>86</v>
      </c>
      <c r="C2865" s="22" t="s">
        <v>157</v>
      </c>
      <c r="D2865" s="35">
        <v>43647</v>
      </c>
      <c r="E2865" s="32">
        <v>890343.16</v>
      </c>
    </row>
    <row r="2866" spans="1:5" ht="18" customHeight="1" x14ac:dyDescent="0.35">
      <c r="A2866" s="31" t="s">
        <v>47</v>
      </c>
      <c r="B2866" s="31" t="s">
        <v>86</v>
      </c>
      <c r="C2866" s="22" t="s">
        <v>157</v>
      </c>
      <c r="D2866" s="35">
        <v>43678</v>
      </c>
      <c r="E2866" s="32">
        <v>403605.06</v>
      </c>
    </row>
    <row r="2867" spans="1:5" ht="18" customHeight="1" x14ac:dyDescent="0.35">
      <c r="A2867" s="31" t="s">
        <v>47</v>
      </c>
      <c r="B2867" s="31" t="s">
        <v>86</v>
      </c>
      <c r="C2867" s="22" t="s">
        <v>157</v>
      </c>
      <c r="D2867" s="35">
        <v>43709</v>
      </c>
      <c r="E2867" s="32">
        <v>430264.23</v>
      </c>
    </row>
    <row r="2868" spans="1:5" ht="18" customHeight="1" x14ac:dyDescent="0.35">
      <c r="A2868" s="31" t="s">
        <v>47</v>
      </c>
      <c r="B2868" s="31" t="s">
        <v>86</v>
      </c>
      <c r="C2868" s="22" t="s">
        <v>157</v>
      </c>
      <c r="D2868" s="35">
        <v>43739</v>
      </c>
      <c r="E2868" s="32">
        <v>488813.5</v>
      </c>
    </row>
    <row r="2869" spans="1:5" ht="18" customHeight="1" x14ac:dyDescent="0.35">
      <c r="A2869" s="31" t="s">
        <v>47</v>
      </c>
      <c r="B2869" s="31" t="s">
        <v>86</v>
      </c>
      <c r="C2869" s="22" t="s">
        <v>157</v>
      </c>
      <c r="D2869" s="35">
        <v>43770</v>
      </c>
      <c r="E2869" s="32">
        <v>631240.78</v>
      </c>
    </row>
    <row r="2870" spans="1:5" ht="18" customHeight="1" x14ac:dyDescent="0.35">
      <c r="A2870" s="31" t="s">
        <v>47</v>
      </c>
      <c r="B2870" s="31" t="s">
        <v>86</v>
      </c>
      <c r="C2870" s="22" t="s">
        <v>157</v>
      </c>
      <c r="D2870" s="35">
        <v>43800</v>
      </c>
      <c r="E2870" s="32">
        <v>547034.23</v>
      </c>
    </row>
    <row r="2871" spans="1:5" ht="18" customHeight="1" x14ac:dyDescent="0.35">
      <c r="A2871" s="31" t="s">
        <v>47</v>
      </c>
      <c r="B2871" s="31" t="s">
        <v>86</v>
      </c>
      <c r="C2871" s="22" t="s">
        <v>157</v>
      </c>
      <c r="D2871" s="35">
        <v>43831</v>
      </c>
      <c r="E2871" s="32">
        <v>140833.25</v>
      </c>
    </row>
    <row r="2872" spans="1:5" ht="18" customHeight="1" x14ac:dyDescent="0.35">
      <c r="A2872" s="31" t="s">
        <v>47</v>
      </c>
      <c r="B2872" s="31" t="s">
        <v>86</v>
      </c>
      <c r="C2872" s="22" t="s">
        <v>157</v>
      </c>
      <c r="D2872" s="35">
        <v>43862</v>
      </c>
      <c r="E2872" s="32">
        <v>266953.55</v>
      </c>
    </row>
    <row r="2873" spans="1:5" ht="18" customHeight="1" x14ac:dyDescent="0.35">
      <c r="A2873" s="31" t="s">
        <v>47</v>
      </c>
      <c r="B2873" s="31" t="s">
        <v>86</v>
      </c>
      <c r="C2873" s="22" t="s">
        <v>157</v>
      </c>
      <c r="D2873" s="35">
        <v>43891</v>
      </c>
      <c r="E2873" s="32">
        <v>236338.3</v>
      </c>
    </row>
    <row r="2874" spans="1:5" ht="18" customHeight="1" x14ac:dyDescent="0.35">
      <c r="A2874" s="31" t="s">
        <v>47</v>
      </c>
      <c r="B2874" s="31" t="s">
        <v>86</v>
      </c>
      <c r="C2874" s="22" t="s">
        <v>157</v>
      </c>
      <c r="D2874" s="35">
        <v>43922</v>
      </c>
      <c r="E2874" s="32">
        <v>657936.31000000006</v>
      </c>
    </row>
    <row r="2875" spans="1:5" ht="18" customHeight="1" x14ac:dyDescent="0.35">
      <c r="A2875" s="31" t="s">
        <v>47</v>
      </c>
      <c r="B2875" s="31" t="s">
        <v>86</v>
      </c>
      <c r="C2875" s="22" t="s">
        <v>157</v>
      </c>
      <c r="D2875" s="35">
        <v>43952</v>
      </c>
      <c r="E2875" s="32">
        <v>67634.37</v>
      </c>
    </row>
    <row r="2876" spans="1:5" ht="18" customHeight="1" x14ac:dyDescent="0.35">
      <c r="A2876" s="31" t="s">
        <v>47</v>
      </c>
      <c r="B2876" s="31" t="s">
        <v>86</v>
      </c>
      <c r="C2876" s="22" t="s">
        <v>157</v>
      </c>
      <c r="D2876" s="35">
        <v>43983</v>
      </c>
      <c r="E2876" s="32">
        <v>672169.73</v>
      </c>
    </row>
    <row r="2877" spans="1:5" ht="18" customHeight="1" x14ac:dyDescent="0.35">
      <c r="A2877" s="31" t="s">
        <v>47</v>
      </c>
      <c r="B2877" s="31" t="s">
        <v>86</v>
      </c>
      <c r="C2877" s="22" t="s">
        <v>157</v>
      </c>
      <c r="D2877" s="35">
        <v>44013</v>
      </c>
      <c r="E2877" s="32">
        <v>384433.13</v>
      </c>
    </row>
    <row r="2878" spans="1:5" ht="18" customHeight="1" x14ac:dyDescent="0.35">
      <c r="A2878" s="31" t="s">
        <v>47</v>
      </c>
      <c r="B2878" s="31" t="s">
        <v>86</v>
      </c>
      <c r="C2878" s="22" t="s">
        <v>157</v>
      </c>
      <c r="D2878" s="35">
        <v>44044</v>
      </c>
      <c r="E2878" s="32">
        <v>281.5</v>
      </c>
    </row>
    <row r="2879" spans="1:5" ht="18" customHeight="1" x14ac:dyDescent="0.35">
      <c r="A2879" s="31" t="s">
        <v>47</v>
      </c>
      <c r="B2879" s="31" t="s">
        <v>86</v>
      </c>
      <c r="C2879" s="22" t="s">
        <v>157</v>
      </c>
      <c r="D2879" s="35">
        <v>44075</v>
      </c>
      <c r="E2879" s="32">
        <v>360367.88</v>
      </c>
    </row>
    <row r="2880" spans="1:5" ht="18" customHeight="1" x14ac:dyDescent="0.35">
      <c r="A2880" s="31" t="s">
        <v>47</v>
      </c>
      <c r="B2880" s="31" t="s">
        <v>86</v>
      </c>
      <c r="C2880" s="22" t="s">
        <v>157</v>
      </c>
      <c r="D2880" s="35">
        <v>44105</v>
      </c>
      <c r="E2880" s="32">
        <v>139044.63</v>
      </c>
    </row>
    <row r="2881" spans="1:5" ht="18" customHeight="1" x14ac:dyDescent="0.35">
      <c r="A2881" s="31" t="s">
        <v>47</v>
      </c>
      <c r="B2881" s="31" t="s">
        <v>86</v>
      </c>
      <c r="C2881" s="22" t="s">
        <v>157</v>
      </c>
      <c r="D2881" s="35">
        <v>44136</v>
      </c>
      <c r="E2881" s="32">
        <v>1489500.56</v>
      </c>
    </row>
    <row r="2882" spans="1:5" ht="18" customHeight="1" x14ac:dyDescent="0.35">
      <c r="A2882" s="31" t="s">
        <v>47</v>
      </c>
      <c r="B2882" s="31" t="s">
        <v>86</v>
      </c>
      <c r="C2882" s="22" t="s">
        <v>157</v>
      </c>
      <c r="D2882" s="35">
        <v>44166</v>
      </c>
      <c r="E2882" s="32">
        <v>79243.47</v>
      </c>
    </row>
    <row r="2883" spans="1:5" ht="18" customHeight="1" x14ac:dyDescent="0.35">
      <c r="A2883" s="31" t="s">
        <v>47</v>
      </c>
      <c r="B2883" s="31" t="s">
        <v>86</v>
      </c>
      <c r="C2883" s="22" t="s">
        <v>157</v>
      </c>
      <c r="D2883" s="35">
        <v>44197</v>
      </c>
      <c r="E2883" s="32">
        <v>139037</v>
      </c>
    </row>
    <row r="2884" spans="1:5" ht="18" customHeight="1" x14ac:dyDescent="0.35">
      <c r="A2884" s="31" t="s">
        <v>47</v>
      </c>
      <c r="B2884" s="31" t="s">
        <v>86</v>
      </c>
      <c r="C2884" s="22" t="s">
        <v>157</v>
      </c>
      <c r="D2884" s="35">
        <v>44228</v>
      </c>
      <c r="E2884" s="32">
        <v>209743.7</v>
      </c>
    </row>
    <row r="2885" spans="1:5" ht="18" customHeight="1" x14ac:dyDescent="0.35">
      <c r="A2885" s="31" t="s">
        <v>47</v>
      </c>
      <c r="B2885" s="31" t="s">
        <v>86</v>
      </c>
      <c r="C2885" s="22" t="s">
        <v>157</v>
      </c>
      <c r="D2885" s="35">
        <v>44256</v>
      </c>
      <c r="E2885" s="32">
        <v>668235.62</v>
      </c>
    </row>
    <row r="2886" spans="1:5" ht="18" customHeight="1" x14ac:dyDescent="0.35">
      <c r="A2886" s="31" t="s">
        <v>47</v>
      </c>
      <c r="B2886" s="31" t="s">
        <v>86</v>
      </c>
      <c r="C2886" s="22" t="s">
        <v>157</v>
      </c>
      <c r="D2886" s="35">
        <v>44287</v>
      </c>
      <c r="E2886" s="32">
        <v>10525.44</v>
      </c>
    </row>
    <row r="2887" spans="1:5" ht="18" customHeight="1" x14ac:dyDescent="0.35">
      <c r="A2887" s="31" t="s">
        <v>47</v>
      </c>
      <c r="B2887" s="31" t="s">
        <v>86</v>
      </c>
      <c r="C2887" s="22" t="s">
        <v>157</v>
      </c>
      <c r="D2887" s="35">
        <v>44317</v>
      </c>
      <c r="E2887" s="32">
        <v>450218</v>
      </c>
    </row>
    <row r="2888" spans="1:5" ht="18" customHeight="1" x14ac:dyDescent="0.35">
      <c r="A2888" s="31" t="s">
        <v>47</v>
      </c>
      <c r="B2888" s="31" t="s">
        <v>86</v>
      </c>
      <c r="C2888" s="22" t="s">
        <v>157</v>
      </c>
      <c r="D2888" s="35">
        <v>44348</v>
      </c>
      <c r="E2888" s="32">
        <v>87817.71</v>
      </c>
    </row>
    <row r="2889" spans="1:5" ht="18" customHeight="1" x14ac:dyDescent="0.35">
      <c r="A2889" s="31" t="s">
        <v>47</v>
      </c>
      <c r="B2889" s="31" t="s">
        <v>86</v>
      </c>
      <c r="C2889" s="22" t="s">
        <v>157</v>
      </c>
      <c r="D2889" s="35">
        <v>44378</v>
      </c>
      <c r="E2889" s="32">
        <v>98347.75</v>
      </c>
    </row>
    <row r="2890" spans="1:5" ht="18" customHeight="1" x14ac:dyDescent="0.35">
      <c r="A2890" s="31" t="s">
        <v>47</v>
      </c>
      <c r="B2890" s="31" t="s">
        <v>86</v>
      </c>
      <c r="C2890" s="22" t="s">
        <v>157</v>
      </c>
      <c r="D2890" s="35">
        <v>44409</v>
      </c>
      <c r="E2890" s="32">
        <v>1078487.08</v>
      </c>
    </row>
    <row r="2891" spans="1:5" ht="18" customHeight="1" x14ac:dyDescent="0.35">
      <c r="A2891" s="31" t="s">
        <v>47</v>
      </c>
      <c r="B2891" s="31" t="s">
        <v>86</v>
      </c>
      <c r="C2891" s="22" t="s">
        <v>157</v>
      </c>
      <c r="D2891" s="35">
        <v>44440</v>
      </c>
      <c r="E2891" s="32">
        <v>529162.23999999999</v>
      </c>
    </row>
    <row r="2892" spans="1:5" ht="18" customHeight="1" x14ac:dyDescent="0.35">
      <c r="A2892" s="31" t="s">
        <v>47</v>
      </c>
      <c r="B2892" s="31" t="s">
        <v>86</v>
      </c>
      <c r="C2892" s="22" t="s">
        <v>157</v>
      </c>
      <c r="D2892" s="35">
        <v>44470</v>
      </c>
      <c r="E2892" s="32">
        <v>428588.24</v>
      </c>
    </row>
    <row r="2893" spans="1:5" ht="18" customHeight="1" x14ac:dyDescent="0.35">
      <c r="A2893" s="31" t="s">
        <v>47</v>
      </c>
      <c r="B2893" s="31" t="s">
        <v>86</v>
      </c>
      <c r="C2893" s="22" t="s">
        <v>157</v>
      </c>
      <c r="D2893" s="35">
        <v>44501</v>
      </c>
      <c r="E2893" s="32">
        <v>977009.8</v>
      </c>
    </row>
    <row r="2894" spans="1:5" ht="18" customHeight="1" x14ac:dyDescent="0.35">
      <c r="A2894" s="31" t="s">
        <v>47</v>
      </c>
      <c r="B2894" s="31" t="s">
        <v>86</v>
      </c>
      <c r="C2894" s="22" t="s">
        <v>157</v>
      </c>
      <c r="D2894" s="35">
        <v>44531</v>
      </c>
      <c r="E2894" s="32">
        <v>1014903.78</v>
      </c>
    </row>
    <row r="2895" spans="1:5" ht="18" customHeight="1" x14ac:dyDescent="0.35">
      <c r="A2895" s="31" t="s">
        <v>47</v>
      </c>
      <c r="B2895" s="31" t="s">
        <v>86</v>
      </c>
      <c r="C2895" s="22" t="s">
        <v>157</v>
      </c>
      <c r="D2895" s="35">
        <v>44562</v>
      </c>
      <c r="E2895" s="32">
        <v>273684.15000000002</v>
      </c>
    </row>
    <row r="2896" spans="1:5" ht="18" customHeight="1" x14ac:dyDescent="0.35">
      <c r="A2896" s="31" t="s">
        <v>47</v>
      </c>
      <c r="B2896" s="31" t="s">
        <v>86</v>
      </c>
      <c r="C2896" s="22" t="s">
        <v>157</v>
      </c>
      <c r="D2896" s="35">
        <v>44593</v>
      </c>
      <c r="E2896" s="32">
        <v>-122201.47</v>
      </c>
    </row>
    <row r="2897" spans="1:5" ht="18" customHeight="1" x14ac:dyDescent="0.35">
      <c r="A2897" s="31" t="s">
        <v>47</v>
      </c>
      <c r="B2897" s="31" t="s">
        <v>86</v>
      </c>
      <c r="C2897" s="22" t="s">
        <v>157</v>
      </c>
      <c r="D2897" s="35">
        <v>44621</v>
      </c>
      <c r="E2897" s="32">
        <v>38926.5</v>
      </c>
    </row>
    <row r="2898" spans="1:5" ht="18" customHeight="1" x14ac:dyDescent="0.35">
      <c r="A2898" s="31" t="s">
        <v>47</v>
      </c>
      <c r="B2898" s="31" t="s">
        <v>86</v>
      </c>
      <c r="C2898" s="22" t="s">
        <v>157</v>
      </c>
      <c r="D2898" s="35">
        <v>44652</v>
      </c>
      <c r="E2898" s="32">
        <v>989726.76</v>
      </c>
    </row>
    <row r="2899" spans="1:5" ht="18" customHeight="1" x14ac:dyDescent="0.35">
      <c r="A2899" s="31" t="s">
        <v>47</v>
      </c>
      <c r="B2899" s="31" t="s">
        <v>86</v>
      </c>
      <c r="C2899" s="22" t="s">
        <v>157</v>
      </c>
      <c r="D2899" s="35">
        <v>44682</v>
      </c>
      <c r="E2899" s="32">
        <v>491331.04</v>
      </c>
    </row>
    <row r="2900" spans="1:5" ht="18" customHeight="1" x14ac:dyDescent="0.35">
      <c r="A2900" s="31" t="s">
        <v>47</v>
      </c>
      <c r="B2900" s="31" t="s">
        <v>86</v>
      </c>
      <c r="C2900" s="22" t="s">
        <v>157</v>
      </c>
      <c r="D2900" s="35">
        <v>44713</v>
      </c>
      <c r="E2900" s="32">
        <v>786084.71</v>
      </c>
    </row>
    <row r="2901" spans="1:5" ht="18" customHeight="1" x14ac:dyDescent="0.35">
      <c r="A2901" s="31" t="s">
        <v>47</v>
      </c>
      <c r="B2901" s="31" t="s">
        <v>86</v>
      </c>
      <c r="C2901" s="22" t="s">
        <v>157</v>
      </c>
      <c r="D2901" s="35">
        <v>44743</v>
      </c>
      <c r="E2901" s="32">
        <v>163720.82999999999</v>
      </c>
    </row>
    <row r="2902" spans="1:5" ht="18" customHeight="1" x14ac:dyDescent="0.35">
      <c r="A2902" s="31" t="s">
        <v>47</v>
      </c>
      <c r="B2902" s="31" t="s">
        <v>86</v>
      </c>
      <c r="C2902" s="22" t="s">
        <v>157</v>
      </c>
      <c r="D2902" s="35">
        <v>44774</v>
      </c>
      <c r="E2902" s="32">
        <v>982015.93</v>
      </c>
    </row>
    <row r="2903" spans="1:5" ht="18" customHeight="1" x14ac:dyDescent="0.35">
      <c r="A2903" s="31" t="s">
        <v>47</v>
      </c>
      <c r="B2903" s="31" t="s">
        <v>86</v>
      </c>
      <c r="C2903" s="22" t="s">
        <v>157</v>
      </c>
      <c r="D2903" s="35">
        <v>44805</v>
      </c>
      <c r="E2903" s="32">
        <v>325898.34999999998</v>
      </c>
    </row>
    <row r="2904" spans="1:5" ht="18" customHeight="1" x14ac:dyDescent="0.35">
      <c r="A2904" s="31" t="s">
        <v>47</v>
      </c>
      <c r="B2904" s="31" t="s">
        <v>86</v>
      </c>
      <c r="C2904" s="22" t="s">
        <v>157</v>
      </c>
      <c r="D2904" s="35">
        <v>44835</v>
      </c>
      <c r="E2904" s="32">
        <v>65046.23</v>
      </c>
    </row>
    <row r="2905" spans="1:5" ht="18" customHeight="1" x14ac:dyDescent="0.35">
      <c r="A2905" s="31" t="s">
        <v>47</v>
      </c>
      <c r="B2905" s="31" t="s">
        <v>86</v>
      </c>
      <c r="C2905" s="22" t="s">
        <v>157</v>
      </c>
      <c r="D2905" s="35">
        <v>44866</v>
      </c>
      <c r="E2905" s="32">
        <v>2277075.39</v>
      </c>
    </row>
    <row r="2906" spans="1:5" ht="18" customHeight="1" x14ac:dyDescent="0.35">
      <c r="A2906" s="31" t="s">
        <v>115</v>
      </c>
      <c r="B2906" s="31" t="s">
        <v>270</v>
      </c>
      <c r="C2906" s="22" t="s">
        <v>157</v>
      </c>
      <c r="D2906" s="35">
        <v>44317</v>
      </c>
      <c r="E2906" s="32">
        <v>1595.39</v>
      </c>
    </row>
    <row r="2907" spans="1:5" ht="18" customHeight="1" x14ac:dyDescent="0.35">
      <c r="A2907" s="31" t="s">
        <v>115</v>
      </c>
      <c r="B2907" s="31" t="s">
        <v>270</v>
      </c>
      <c r="C2907" s="22" t="s">
        <v>157</v>
      </c>
      <c r="D2907" s="35">
        <v>44348</v>
      </c>
      <c r="E2907" s="32">
        <v>5846.18</v>
      </c>
    </row>
    <row r="2908" spans="1:5" ht="18" customHeight="1" x14ac:dyDescent="0.35">
      <c r="A2908" s="31" t="s">
        <v>115</v>
      </c>
      <c r="B2908" s="31" t="s">
        <v>270</v>
      </c>
      <c r="C2908" s="22" t="s">
        <v>157</v>
      </c>
      <c r="D2908" s="35">
        <v>44378</v>
      </c>
      <c r="E2908" s="32">
        <v>27729.21</v>
      </c>
    </row>
    <row r="2909" spans="1:5" ht="18" customHeight="1" x14ac:dyDescent="0.35">
      <c r="A2909" s="31" t="s">
        <v>115</v>
      </c>
      <c r="B2909" s="31" t="s">
        <v>270</v>
      </c>
      <c r="C2909" s="22" t="s">
        <v>157</v>
      </c>
      <c r="D2909" s="35">
        <v>44927</v>
      </c>
      <c r="E2909" s="32">
        <v>17204.11</v>
      </c>
    </row>
    <row r="2910" spans="1:5" ht="18" customHeight="1" x14ac:dyDescent="0.35">
      <c r="A2910" s="31" t="s">
        <v>115</v>
      </c>
      <c r="B2910" s="31" t="s">
        <v>270</v>
      </c>
      <c r="C2910" s="22" t="s">
        <v>159</v>
      </c>
      <c r="D2910" s="35">
        <v>44228</v>
      </c>
      <c r="E2910" s="32">
        <v>509.84</v>
      </c>
    </row>
    <row r="2911" spans="1:5" ht="18" customHeight="1" x14ac:dyDescent="0.35">
      <c r="A2911" s="31" t="s">
        <v>115</v>
      </c>
      <c r="B2911" s="31" t="s">
        <v>270</v>
      </c>
      <c r="C2911" s="22" t="s">
        <v>160</v>
      </c>
      <c r="D2911" s="35">
        <v>44197</v>
      </c>
      <c r="E2911" s="32">
        <v>18250.150000000001</v>
      </c>
    </row>
    <row r="2912" spans="1:5" ht="18" customHeight="1" x14ac:dyDescent="0.35">
      <c r="A2912" s="31" t="s">
        <v>115</v>
      </c>
      <c r="B2912" s="31" t="s">
        <v>270</v>
      </c>
      <c r="C2912" s="22" t="s">
        <v>160</v>
      </c>
      <c r="D2912" s="35">
        <v>44228</v>
      </c>
      <c r="E2912" s="32">
        <v>41830.949999999997</v>
      </c>
    </row>
    <row r="2913" spans="1:5" ht="18" customHeight="1" x14ac:dyDescent="0.35">
      <c r="A2913" s="31" t="s">
        <v>115</v>
      </c>
      <c r="B2913" s="31" t="s">
        <v>270</v>
      </c>
      <c r="C2913" s="22" t="s">
        <v>160</v>
      </c>
      <c r="D2913" s="35">
        <v>44256</v>
      </c>
      <c r="E2913" s="32">
        <v>9746.98</v>
      </c>
    </row>
    <row r="2914" spans="1:5" ht="18" customHeight="1" x14ac:dyDescent="0.35">
      <c r="A2914" s="31" t="s">
        <v>115</v>
      </c>
      <c r="B2914" s="31" t="s">
        <v>270</v>
      </c>
      <c r="C2914" s="22" t="s">
        <v>160</v>
      </c>
      <c r="D2914" s="35">
        <v>44348</v>
      </c>
      <c r="E2914" s="32">
        <v>9924.26</v>
      </c>
    </row>
    <row r="2915" spans="1:5" ht="18" customHeight="1" x14ac:dyDescent="0.35">
      <c r="A2915" s="31" t="s">
        <v>115</v>
      </c>
      <c r="B2915" s="31" t="s">
        <v>270</v>
      </c>
      <c r="C2915" s="22" t="s">
        <v>160</v>
      </c>
      <c r="D2915" s="35">
        <v>44927</v>
      </c>
      <c r="E2915" s="32">
        <v>28930.44</v>
      </c>
    </row>
    <row r="2916" spans="1:5" ht="18" customHeight="1" x14ac:dyDescent="0.35">
      <c r="A2916" s="31" t="s">
        <v>57</v>
      </c>
      <c r="B2916" s="31" t="s">
        <v>271</v>
      </c>
      <c r="C2916" s="22" t="s">
        <v>157</v>
      </c>
      <c r="D2916" s="35">
        <v>43556</v>
      </c>
      <c r="E2916" s="32">
        <v>203842.37</v>
      </c>
    </row>
    <row r="2917" spans="1:5" ht="18" customHeight="1" x14ac:dyDescent="0.35">
      <c r="A2917" s="31" t="s">
        <v>57</v>
      </c>
      <c r="B2917" s="31" t="s">
        <v>271</v>
      </c>
      <c r="C2917" s="22" t="s">
        <v>157</v>
      </c>
      <c r="D2917" s="35">
        <v>43586</v>
      </c>
      <c r="E2917" s="32">
        <v>385686.92</v>
      </c>
    </row>
    <row r="2918" spans="1:5" ht="18" customHeight="1" x14ac:dyDescent="0.35">
      <c r="A2918" s="31" t="s">
        <v>57</v>
      </c>
      <c r="B2918" s="31" t="s">
        <v>271</v>
      </c>
      <c r="C2918" s="22" t="s">
        <v>157</v>
      </c>
      <c r="D2918" s="35">
        <v>43617</v>
      </c>
      <c r="E2918" s="32">
        <v>199963.58</v>
      </c>
    </row>
    <row r="2919" spans="1:5" ht="18" customHeight="1" x14ac:dyDescent="0.35">
      <c r="A2919" s="31" t="s">
        <v>57</v>
      </c>
      <c r="B2919" s="31" t="s">
        <v>271</v>
      </c>
      <c r="C2919" s="22" t="s">
        <v>157</v>
      </c>
      <c r="D2919" s="35">
        <v>43647</v>
      </c>
      <c r="E2919" s="32">
        <v>426049.16</v>
      </c>
    </row>
    <row r="2920" spans="1:5" ht="18" customHeight="1" x14ac:dyDescent="0.35">
      <c r="A2920" s="31" t="s">
        <v>57</v>
      </c>
      <c r="B2920" s="31" t="s">
        <v>271</v>
      </c>
      <c r="C2920" s="22" t="s">
        <v>157</v>
      </c>
      <c r="D2920" s="35">
        <v>43678</v>
      </c>
      <c r="E2920" s="32">
        <v>295288.98</v>
      </c>
    </row>
    <row r="2921" spans="1:5" ht="18" customHeight="1" x14ac:dyDescent="0.35">
      <c r="A2921" s="31" t="s">
        <v>57</v>
      </c>
      <c r="B2921" s="31" t="s">
        <v>271</v>
      </c>
      <c r="C2921" s="22" t="s">
        <v>157</v>
      </c>
      <c r="D2921" s="35">
        <v>43709</v>
      </c>
      <c r="E2921" s="32">
        <v>303638.61</v>
      </c>
    </row>
    <row r="2922" spans="1:5" ht="18" customHeight="1" x14ac:dyDescent="0.35">
      <c r="A2922" s="31" t="s">
        <v>57</v>
      </c>
      <c r="B2922" s="31" t="s">
        <v>271</v>
      </c>
      <c r="C2922" s="22" t="s">
        <v>157</v>
      </c>
      <c r="D2922" s="35">
        <v>43739</v>
      </c>
      <c r="E2922" s="32">
        <v>379172.01</v>
      </c>
    </row>
    <row r="2923" spans="1:5" ht="18" customHeight="1" x14ac:dyDescent="0.35">
      <c r="A2923" s="31" t="s">
        <v>57</v>
      </c>
      <c r="B2923" s="31" t="s">
        <v>271</v>
      </c>
      <c r="C2923" s="22" t="s">
        <v>157</v>
      </c>
      <c r="D2923" s="35">
        <v>43770</v>
      </c>
      <c r="E2923" s="32">
        <v>264572.87</v>
      </c>
    </row>
    <row r="2924" spans="1:5" ht="18" customHeight="1" x14ac:dyDescent="0.35">
      <c r="A2924" s="31" t="s">
        <v>57</v>
      </c>
      <c r="B2924" s="31" t="s">
        <v>271</v>
      </c>
      <c r="C2924" s="22" t="s">
        <v>157</v>
      </c>
      <c r="D2924" s="35">
        <v>43800</v>
      </c>
      <c r="E2924" s="32">
        <v>532682.67000000004</v>
      </c>
    </row>
    <row r="2925" spans="1:5" ht="18" customHeight="1" x14ac:dyDescent="0.35">
      <c r="A2925" s="31" t="s">
        <v>57</v>
      </c>
      <c r="B2925" s="31" t="s">
        <v>271</v>
      </c>
      <c r="C2925" s="22" t="s">
        <v>157</v>
      </c>
      <c r="D2925" s="35">
        <v>43831</v>
      </c>
      <c r="E2925" s="32">
        <v>983638.94</v>
      </c>
    </row>
    <row r="2926" spans="1:5" ht="18" customHeight="1" x14ac:dyDescent="0.35">
      <c r="A2926" s="31" t="s">
        <v>57</v>
      </c>
      <c r="B2926" s="31" t="s">
        <v>271</v>
      </c>
      <c r="C2926" s="22" t="s">
        <v>157</v>
      </c>
      <c r="D2926" s="35">
        <v>43862</v>
      </c>
      <c r="E2926" s="32">
        <v>380691.79</v>
      </c>
    </row>
    <row r="2927" spans="1:5" ht="18" customHeight="1" x14ac:dyDescent="0.35">
      <c r="A2927" s="31" t="s">
        <v>57</v>
      </c>
      <c r="B2927" s="31" t="s">
        <v>271</v>
      </c>
      <c r="C2927" s="22" t="s">
        <v>157</v>
      </c>
      <c r="D2927" s="35">
        <v>43891</v>
      </c>
      <c r="E2927" s="32">
        <v>471951.81</v>
      </c>
    </row>
    <row r="2928" spans="1:5" ht="18" customHeight="1" x14ac:dyDescent="0.35">
      <c r="A2928" s="31" t="s">
        <v>57</v>
      </c>
      <c r="B2928" s="31" t="s">
        <v>271</v>
      </c>
      <c r="C2928" s="22" t="s">
        <v>157</v>
      </c>
      <c r="D2928" s="35">
        <v>43922</v>
      </c>
      <c r="E2928" s="32">
        <v>560492.5</v>
      </c>
    </row>
    <row r="2929" spans="1:5" ht="18" customHeight="1" x14ac:dyDescent="0.35">
      <c r="A2929" s="31" t="s">
        <v>57</v>
      </c>
      <c r="B2929" s="31" t="s">
        <v>271</v>
      </c>
      <c r="C2929" s="22" t="s">
        <v>157</v>
      </c>
      <c r="D2929" s="35">
        <v>43952</v>
      </c>
      <c r="E2929" s="32">
        <v>889787.18</v>
      </c>
    </row>
    <row r="2930" spans="1:5" ht="18" customHeight="1" x14ac:dyDescent="0.35">
      <c r="A2930" s="31" t="s">
        <v>57</v>
      </c>
      <c r="B2930" s="31" t="s">
        <v>271</v>
      </c>
      <c r="C2930" s="22" t="s">
        <v>157</v>
      </c>
      <c r="D2930" s="35">
        <v>43983</v>
      </c>
      <c r="E2930" s="32">
        <v>561710.61</v>
      </c>
    </row>
    <row r="2931" spans="1:5" ht="18" customHeight="1" x14ac:dyDescent="0.35">
      <c r="A2931" s="31" t="s">
        <v>57</v>
      </c>
      <c r="B2931" s="31" t="s">
        <v>271</v>
      </c>
      <c r="C2931" s="22" t="s">
        <v>157</v>
      </c>
      <c r="D2931" s="35">
        <v>44013</v>
      </c>
      <c r="E2931" s="32">
        <v>725010.11</v>
      </c>
    </row>
    <row r="2932" spans="1:5" ht="18" customHeight="1" x14ac:dyDescent="0.35">
      <c r="A2932" s="31" t="s">
        <v>57</v>
      </c>
      <c r="B2932" s="31" t="s">
        <v>271</v>
      </c>
      <c r="C2932" s="22" t="s">
        <v>157</v>
      </c>
      <c r="D2932" s="35">
        <v>44044</v>
      </c>
      <c r="E2932" s="32">
        <v>2439256.79</v>
      </c>
    </row>
    <row r="2933" spans="1:5" ht="18" customHeight="1" x14ac:dyDescent="0.35">
      <c r="A2933" s="31" t="s">
        <v>57</v>
      </c>
      <c r="B2933" s="31" t="s">
        <v>271</v>
      </c>
      <c r="C2933" s="22" t="s">
        <v>157</v>
      </c>
      <c r="D2933" s="35">
        <v>44075</v>
      </c>
      <c r="E2933" s="32">
        <v>658962.18999999994</v>
      </c>
    </row>
    <row r="2934" spans="1:5" ht="18" customHeight="1" x14ac:dyDescent="0.35">
      <c r="A2934" s="31" t="s">
        <v>57</v>
      </c>
      <c r="B2934" s="31" t="s">
        <v>271</v>
      </c>
      <c r="C2934" s="22" t="s">
        <v>157</v>
      </c>
      <c r="D2934" s="35">
        <v>44105</v>
      </c>
      <c r="E2934" s="32">
        <v>926755.38</v>
      </c>
    </row>
    <row r="2935" spans="1:5" ht="18" customHeight="1" x14ac:dyDescent="0.35">
      <c r="A2935" s="31" t="s">
        <v>57</v>
      </c>
      <c r="B2935" s="31" t="s">
        <v>271</v>
      </c>
      <c r="C2935" s="22" t="s">
        <v>157</v>
      </c>
      <c r="D2935" s="35">
        <v>44136</v>
      </c>
      <c r="E2935" s="32">
        <v>356223.26</v>
      </c>
    </row>
    <row r="2936" spans="1:5" ht="18" customHeight="1" x14ac:dyDescent="0.35">
      <c r="A2936" s="31" t="s">
        <v>57</v>
      </c>
      <c r="B2936" s="31" t="s">
        <v>271</v>
      </c>
      <c r="C2936" s="22" t="s">
        <v>157</v>
      </c>
      <c r="D2936" s="35">
        <v>44166</v>
      </c>
      <c r="E2936" s="32">
        <v>679873.35</v>
      </c>
    </row>
    <row r="2937" spans="1:5" ht="18" customHeight="1" x14ac:dyDescent="0.35">
      <c r="A2937" s="31" t="s">
        <v>57</v>
      </c>
      <c r="B2937" s="31" t="s">
        <v>271</v>
      </c>
      <c r="C2937" s="22" t="s">
        <v>157</v>
      </c>
      <c r="D2937" s="35">
        <v>44197</v>
      </c>
      <c r="E2937" s="32">
        <v>224459.23</v>
      </c>
    </row>
    <row r="2938" spans="1:5" ht="18" customHeight="1" x14ac:dyDescent="0.35">
      <c r="A2938" s="31" t="s">
        <v>57</v>
      </c>
      <c r="B2938" s="31" t="s">
        <v>271</v>
      </c>
      <c r="C2938" s="22" t="s">
        <v>157</v>
      </c>
      <c r="D2938" s="35">
        <v>44228</v>
      </c>
      <c r="E2938" s="32">
        <v>258330.06</v>
      </c>
    </row>
    <row r="2939" spans="1:5" ht="18" customHeight="1" x14ac:dyDescent="0.35">
      <c r="A2939" s="31" t="s">
        <v>57</v>
      </c>
      <c r="B2939" s="31" t="s">
        <v>271</v>
      </c>
      <c r="C2939" s="22" t="s">
        <v>157</v>
      </c>
      <c r="D2939" s="35">
        <v>44256</v>
      </c>
      <c r="E2939" s="32">
        <v>217335.35</v>
      </c>
    </row>
    <row r="2940" spans="1:5" ht="18" customHeight="1" x14ac:dyDescent="0.35">
      <c r="A2940" s="31" t="s">
        <v>57</v>
      </c>
      <c r="B2940" s="31" t="s">
        <v>271</v>
      </c>
      <c r="C2940" s="22" t="s">
        <v>157</v>
      </c>
      <c r="D2940" s="35">
        <v>44287</v>
      </c>
      <c r="E2940" s="32">
        <v>491530.6</v>
      </c>
    </row>
    <row r="2941" spans="1:5" ht="18" customHeight="1" x14ac:dyDescent="0.35">
      <c r="A2941" s="31" t="s">
        <v>57</v>
      </c>
      <c r="B2941" s="31" t="s">
        <v>271</v>
      </c>
      <c r="C2941" s="22" t="s">
        <v>157</v>
      </c>
      <c r="D2941" s="35">
        <v>44317</v>
      </c>
      <c r="E2941" s="32">
        <v>69179.7</v>
      </c>
    </row>
    <row r="2942" spans="1:5" ht="18" customHeight="1" x14ac:dyDescent="0.35">
      <c r="A2942" s="31" t="s">
        <v>57</v>
      </c>
      <c r="B2942" s="31" t="s">
        <v>271</v>
      </c>
      <c r="C2942" s="22" t="s">
        <v>157</v>
      </c>
      <c r="D2942" s="35">
        <v>44348</v>
      </c>
      <c r="E2942" s="32">
        <v>300505.34999999998</v>
      </c>
    </row>
    <row r="2943" spans="1:5" ht="18" customHeight="1" x14ac:dyDescent="0.35">
      <c r="A2943" s="31" t="s">
        <v>57</v>
      </c>
      <c r="B2943" s="31" t="s">
        <v>271</v>
      </c>
      <c r="C2943" s="22" t="s">
        <v>157</v>
      </c>
      <c r="D2943" s="35">
        <v>44378</v>
      </c>
      <c r="E2943" s="32">
        <v>197710.59</v>
      </c>
    </row>
    <row r="2944" spans="1:5" ht="18" customHeight="1" x14ac:dyDescent="0.35">
      <c r="A2944" s="31" t="s">
        <v>57</v>
      </c>
      <c r="B2944" s="31" t="s">
        <v>271</v>
      </c>
      <c r="C2944" s="22" t="s">
        <v>157</v>
      </c>
      <c r="D2944" s="35">
        <v>44409</v>
      </c>
      <c r="E2944" s="32">
        <v>99222.83</v>
      </c>
    </row>
    <row r="2945" spans="1:5" ht="18" customHeight="1" x14ac:dyDescent="0.35">
      <c r="A2945" s="31" t="s">
        <v>57</v>
      </c>
      <c r="B2945" s="31" t="s">
        <v>271</v>
      </c>
      <c r="C2945" s="22" t="s">
        <v>157</v>
      </c>
      <c r="D2945" s="35">
        <v>44440</v>
      </c>
      <c r="E2945" s="32">
        <v>557173.32999999996</v>
      </c>
    </row>
    <row r="2946" spans="1:5" ht="18" customHeight="1" x14ac:dyDescent="0.35">
      <c r="A2946" s="31" t="s">
        <v>57</v>
      </c>
      <c r="B2946" s="31" t="s">
        <v>271</v>
      </c>
      <c r="C2946" s="22" t="s">
        <v>157</v>
      </c>
      <c r="D2946" s="35">
        <v>44470</v>
      </c>
      <c r="E2946" s="32">
        <v>33917.660000000003</v>
      </c>
    </row>
    <row r="2947" spans="1:5" ht="18" customHeight="1" x14ac:dyDescent="0.35">
      <c r="A2947" s="31" t="s">
        <v>57</v>
      </c>
      <c r="B2947" s="31" t="s">
        <v>271</v>
      </c>
      <c r="C2947" s="22" t="s">
        <v>157</v>
      </c>
      <c r="D2947" s="35">
        <v>44501</v>
      </c>
      <c r="E2947" s="32">
        <v>682.23</v>
      </c>
    </row>
    <row r="2948" spans="1:5" ht="18" customHeight="1" x14ac:dyDescent="0.35">
      <c r="A2948" s="31" t="s">
        <v>57</v>
      </c>
      <c r="B2948" s="31" t="s">
        <v>271</v>
      </c>
      <c r="C2948" s="22" t="s">
        <v>157</v>
      </c>
      <c r="D2948" s="35">
        <v>44531</v>
      </c>
      <c r="E2948" s="32">
        <v>10944.21</v>
      </c>
    </row>
    <row r="2949" spans="1:5" ht="18" customHeight="1" x14ac:dyDescent="0.35">
      <c r="A2949" s="31" t="s">
        <v>57</v>
      </c>
      <c r="B2949" s="31" t="s">
        <v>271</v>
      </c>
      <c r="C2949" s="22" t="s">
        <v>157</v>
      </c>
      <c r="D2949" s="35">
        <v>44562</v>
      </c>
      <c r="E2949" s="32">
        <v>2045</v>
      </c>
    </row>
    <row r="2950" spans="1:5" ht="18" customHeight="1" x14ac:dyDescent="0.35">
      <c r="A2950" s="31" t="s">
        <v>57</v>
      </c>
      <c r="B2950" s="31" t="s">
        <v>271</v>
      </c>
      <c r="C2950" s="22" t="s">
        <v>157</v>
      </c>
      <c r="D2950" s="35">
        <v>44593</v>
      </c>
      <c r="E2950" s="32">
        <v>2045</v>
      </c>
    </row>
    <row r="2951" spans="1:5" ht="18" customHeight="1" x14ac:dyDescent="0.35">
      <c r="A2951" s="31" t="s">
        <v>57</v>
      </c>
      <c r="B2951" s="31" t="s">
        <v>271</v>
      </c>
      <c r="C2951" s="22" t="s">
        <v>158</v>
      </c>
      <c r="D2951" s="35">
        <v>44013</v>
      </c>
      <c r="E2951" s="32">
        <v>34619.949999999997</v>
      </c>
    </row>
    <row r="2952" spans="1:5" ht="18" customHeight="1" x14ac:dyDescent="0.35">
      <c r="A2952" s="31" t="s">
        <v>57</v>
      </c>
      <c r="B2952" s="31" t="s">
        <v>271</v>
      </c>
      <c r="C2952" s="22" t="s">
        <v>158</v>
      </c>
      <c r="D2952" s="35">
        <v>44044</v>
      </c>
      <c r="E2952" s="32">
        <v>13616.34</v>
      </c>
    </row>
    <row r="2953" spans="1:5" ht="18" customHeight="1" x14ac:dyDescent="0.35">
      <c r="A2953" s="31" t="s">
        <v>57</v>
      </c>
      <c r="B2953" s="31" t="s">
        <v>271</v>
      </c>
      <c r="C2953" s="22" t="s">
        <v>158</v>
      </c>
      <c r="D2953" s="35">
        <v>44075</v>
      </c>
      <c r="E2953" s="32">
        <v>13274.7</v>
      </c>
    </row>
    <row r="2954" spans="1:5" ht="18" customHeight="1" x14ac:dyDescent="0.35">
      <c r="A2954" s="31" t="s">
        <v>57</v>
      </c>
      <c r="B2954" s="31" t="s">
        <v>271</v>
      </c>
      <c r="C2954" s="22" t="s">
        <v>158</v>
      </c>
      <c r="D2954" s="35">
        <v>44166</v>
      </c>
      <c r="E2954" s="32">
        <v>7381.66</v>
      </c>
    </row>
    <row r="2955" spans="1:5" ht="18" customHeight="1" x14ac:dyDescent="0.35">
      <c r="A2955" s="31" t="s">
        <v>57</v>
      </c>
      <c r="B2955" s="31" t="s">
        <v>271</v>
      </c>
      <c r="C2955" s="22" t="s">
        <v>158</v>
      </c>
      <c r="D2955" s="35">
        <v>44256</v>
      </c>
      <c r="E2955" s="32">
        <v>4785.67</v>
      </c>
    </row>
    <row r="2956" spans="1:5" ht="18" customHeight="1" x14ac:dyDescent="0.35">
      <c r="A2956" s="31" t="s">
        <v>57</v>
      </c>
      <c r="B2956" s="31" t="s">
        <v>271</v>
      </c>
      <c r="C2956" s="22" t="s">
        <v>158</v>
      </c>
      <c r="D2956" s="35">
        <v>44287</v>
      </c>
      <c r="E2956" s="32">
        <v>5866.47</v>
      </c>
    </row>
    <row r="2957" spans="1:5" ht="18" customHeight="1" x14ac:dyDescent="0.35">
      <c r="A2957" s="31" t="s">
        <v>57</v>
      </c>
      <c r="B2957" s="31" t="s">
        <v>271</v>
      </c>
      <c r="C2957" s="22" t="s">
        <v>159</v>
      </c>
      <c r="D2957" s="35">
        <v>43374</v>
      </c>
      <c r="E2957" s="32">
        <v>7230.68</v>
      </c>
    </row>
    <row r="2958" spans="1:5" ht="18" customHeight="1" x14ac:dyDescent="0.35">
      <c r="A2958" s="31" t="s">
        <v>57</v>
      </c>
      <c r="B2958" s="31" t="s">
        <v>271</v>
      </c>
      <c r="C2958" s="22" t="s">
        <v>159</v>
      </c>
      <c r="D2958" s="35">
        <v>43891</v>
      </c>
      <c r="E2958" s="32">
        <v>18735.759999999998</v>
      </c>
    </row>
    <row r="2959" spans="1:5" ht="18" customHeight="1" x14ac:dyDescent="0.35">
      <c r="A2959" s="31" t="s">
        <v>57</v>
      </c>
      <c r="B2959" s="31" t="s">
        <v>271</v>
      </c>
      <c r="C2959" s="22" t="s">
        <v>159</v>
      </c>
      <c r="D2959" s="35">
        <v>43922</v>
      </c>
      <c r="E2959" s="32">
        <v>25506.2</v>
      </c>
    </row>
    <row r="2960" spans="1:5" ht="18" customHeight="1" x14ac:dyDescent="0.35">
      <c r="A2960" s="31" t="s">
        <v>57</v>
      </c>
      <c r="B2960" s="31" t="s">
        <v>271</v>
      </c>
      <c r="C2960" s="22" t="s">
        <v>159</v>
      </c>
      <c r="D2960" s="35">
        <v>43952</v>
      </c>
      <c r="E2960" s="32">
        <v>730312.03</v>
      </c>
    </row>
    <row r="2961" spans="1:5" ht="18" customHeight="1" x14ac:dyDescent="0.35">
      <c r="A2961" s="31" t="s">
        <v>57</v>
      </c>
      <c r="B2961" s="31" t="s">
        <v>271</v>
      </c>
      <c r="C2961" s="22" t="s">
        <v>159</v>
      </c>
      <c r="D2961" s="35">
        <v>43983</v>
      </c>
      <c r="E2961" s="32">
        <v>946755.06</v>
      </c>
    </row>
    <row r="2962" spans="1:5" ht="18" customHeight="1" x14ac:dyDescent="0.35">
      <c r="A2962" s="31" t="s">
        <v>57</v>
      </c>
      <c r="B2962" s="31" t="s">
        <v>271</v>
      </c>
      <c r="C2962" s="22" t="s">
        <v>159</v>
      </c>
      <c r="D2962" s="35">
        <v>44013</v>
      </c>
      <c r="E2962" s="32">
        <v>1462759.11</v>
      </c>
    </row>
    <row r="2963" spans="1:5" ht="18" customHeight="1" x14ac:dyDescent="0.35">
      <c r="A2963" s="31" t="s">
        <v>57</v>
      </c>
      <c r="B2963" s="31" t="s">
        <v>271</v>
      </c>
      <c r="C2963" s="22" t="s">
        <v>159</v>
      </c>
      <c r="D2963" s="35">
        <v>44044</v>
      </c>
      <c r="E2963" s="32">
        <v>641476.03</v>
      </c>
    </row>
    <row r="2964" spans="1:5" ht="18" customHeight="1" x14ac:dyDescent="0.35">
      <c r="A2964" s="31" t="s">
        <v>57</v>
      </c>
      <c r="B2964" s="31" t="s">
        <v>271</v>
      </c>
      <c r="C2964" s="22" t="s">
        <v>159</v>
      </c>
      <c r="D2964" s="35">
        <v>44075</v>
      </c>
      <c r="E2964" s="32">
        <v>817763.23</v>
      </c>
    </row>
    <row r="2965" spans="1:5" ht="18" customHeight="1" x14ac:dyDescent="0.35">
      <c r="A2965" s="31" t="s">
        <v>57</v>
      </c>
      <c r="B2965" s="31" t="s">
        <v>271</v>
      </c>
      <c r="C2965" s="22" t="s">
        <v>159</v>
      </c>
      <c r="D2965" s="35">
        <v>44105</v>
      </c>
      <c r="E2965" s="32">
        <v>221601.5</v>
      </c>
    </row>
    <row r="2966" spans="1:5" ht="18" customHeight="1" x14ac:dyDescent="0.35">
      <c r="A2966" s="31" t="s">
        <v>57</v>
      </c>
      <c r="B2966" s="31" t="s">
        <v>271</v>
      </c>
      <c r="C2966" s="22" t="s">
        <v>159</v>
      </c>
      <c r="D2966" s="35">
        <v>44136</v>
      </c>
      <c r="E2966" s="32">
        <v>94448.639999999999</v>
      </c>
    </row>
    <row r="2967" spans="1:5" ht="18" customHeight="1" x14ac:dyDescent="0.35">
      <c r="A2967" s="31" t="s">
        <v>57</v>
      </c>
      <c r="B2967" s="31" t="s">
        <v>271</v>
      </c>
      <c r="C2967" s="22" t="s">
        <v>159</v>
      </c>
      <c r="D2967" s="35">
        <v>44166</v>
      </c>
      <c r="E2967" s="32">
        <v>151532.12</v>
      </c>
    </row>
    <row r="2968" spans="1:5" ht="18" customHeight="1" x14ac:dyDescent="0.35">
      <c r="A2968" s="31" t="s">
        <v>57</v>
      </c>
      <c r="B2968" s="31" t="s">
        <v>271</v>
      </c>
      <c r="C2968" s="22" t="s">
        <v>159</v>
      </c>
      <c r="D2968" s="35">
        <v>44197</v>
      </c>
      <c r="E2968" s="32">
        <v>262029.92</v>
      </c>
    </row>
    <row r="2969" spans="1:5" ht="18" customHeight="1" x14ac:dyDescent="0.35">
      <c r="A2969" s="31" t="s">
        <v>57</v>
      </c>
      <c r="B2969" s="31" t="s">
        <v>271</v>
      </c>
      <c r="C2969" s="22" t="s">
        <v>159</v>
      </c>
      <c r="D2969" s="35">
        <v>44228</v>
      </c>
      <c r="E2969" s="32">
        <v>749606.57</v>
      </c>
    </row>
    <row r="2970" spans="1:5" ht="18" customHeight="1" x14ac:dyDescent="0.35">
      <c r="A2970" s="31" t="s">
        <v>57</v>
      </c>
      <c r="B2970" s="31" t="s">
        <v>271</v>
      </c>
      <c r="C2970" s="22" t="s">
        <v>159</v>
      </c>
      <c r="D2970" s="35">
        <v>44256</v>
      </c>
      <c r="E2970" s="32">
        <v>80114.490000000005</v>
      </c>
    </row>
    <row r="2971" spans="1:5" ht="18" customHeight="1" x14ac:dyDescent="0.35">
      <c r="A2971" s="31" t="s">
        <v>57</v>
      </c>
      <c r="B2971" s="31" t="s">
        <v>271</v>
      </c>
      <c r="C2971" s="22" t="s">
        <v>159</v>
      </c>
      <c r="D2971" s="35">
        <v>44287</v>
      </c>
      <c r="E2971" s="32">
        <v>225308.83</v>
      </c>
    </row>
    <row r="2972" spans="1:5" ht="18" customHeight="1" x14ac:dyDescent="0.35">
      <c r="A2972" s="31" t="s">
        <v>57</v>
      </c>
      <c r="B2972" s="31" t="s">
        <v>271</v>
      </c>
      <c r="C2972" s="22" t="s">
        <v>159</v>
      </c>
      <c r="D2972" s="35">
        <v>44317</v>
      </c>
      <c r="E2972" s="32">
        <v>508144.08</v>
      </c>
    </row>
    <row r="2973" spans="1:5" ht="18" customHeight="1" x14ac:dyDescent="0.35">
      <c r="A2973" s="31" t="s">
        <v>57</v>
      </c>
      <c r="B2973" s="31" t="s">
        <v>271</v>
      </c>
      <c r="C2973" s="22" t="s">
        <v>159</v>
      </c>
      <c r="D2973" s="35">
        <v>44348</v>
      </c>
      <c r="E2973" s="32">
        <v>51465.81</v>
      </c>
    </row>
    <row r="2974" spans="1:5" ht="18" customHeight="1" x14ac:dyDescent="0.35">
      <c r="A2974" s="31" t="s">
        <v>57</v>
      </c>
      <c r="B2974" s="31" t="s">
        <v>271</v>
      </c>
      <c r="C2974" s="22" t="s">
        <v>160</v>
      </c>
      <c r="D2974" s="35">
        <v>43101</v>
      </c>
      <c r="E2974" s="32">
        <v>1754.82</v>
      </c>
    </row>
    <row r="2975" spans="1:5" ht="18" customHeight="1" x14ac:dyDescent="0.35">
      <c r="A2975" s="31" t="s">
        <v>57</v>
      </c>
      <c r="B2975" s="31" t="s">
        <v>271</v>
      </c>
      <c r="C2975" s="22" t="s">
        <v>160</v>
      </c>
      <c r="D2975" s="35">
        <v>43132</v>
      </c>
      <c r="E2975" s="32">
        <v>9196.26</v>
      </c>
    </row>
    <row r="2976" spans="1:5" ht="18" customHeight="1" x14ac:dyDescent="0.35">
      <c r="A2976" s="31" t="s">
        <v>57</v>
      </c>
      <c r="B2976" s="31" t="s">
        <v>271</v>
      </c>
      <c r="C2976" s="22" t="s">
        <v>160</v>
      </c>
      <c r="D2976" s="35">
        <v>43160</v>
      </c>
      <c r="E2976" s="32">
        <v>33004.29</v>
      </c>
    </row>
    <row r="2977" spans="1:5" ht="18" customHeight="1" x14ac:dyDescent="0.35">
      <c r="A2977" s="31" t="s">
        <v>57</v>
      </c>
      <c r="B2977" s="31" t="s">
        <v>271</v>
      </c>
      <c r="C2977" s="22" t="s">
        <v>160</v>
      </c>
      <c r="D2977" s="35">
        <v>43191</v>
      </c>
      <c r="E2977" s="32">
        <v>31166.73</v>
      </c>
    </row>
    <row r="2978" spans="1:5" ht="18" customHeight="1" x14ac:dyDescent="0.35">
      <c r="A2978" s="31" t="s">
        <v>57</v>
      </c>
      <c r="B2978" s="31" t="s">
        <v>271</v>
      </c>
      <c r="C2978" s="22" t="s">
        <v>160</v>
      </c>
      <c r="D2978" s="35">
        <v>43221</v>
      </c>
      <c r="E2978" s="32">
        <v>90684.15</v>
      </c>
    </row>
    <row r="2979" spans="1:5" ht="18" customHeight="1" x14ac:dyDescent="0.35">
      <c r="A2979" s="31" t="s">
        <v>57</v>
      </c>
      <c r="B2979" s="31" t="s">
        <v>271</v>
      </c>
      <c r="C2979" s="22" t="s">
        <v>160</v>
      </c>
      <c r="D2979" s="35">
        <v>43252</v>
      </c>
      <c r="E2979" s="32">
        <v>43053.919999999998</v>
      </c>
    </row>
    <row r="2980" spans="1:5" ht="18" customHeight="1" x14ac:dyDescent="0.35">
      <c r="A2980" s="31" t="s">
        <v>57</v>
      </c>
      <c r="B2980" s="31" t="s">
        <v>271</v>
      </c>
      <c r="C2980" s="22" t="s">
        <v>160</v>
      </c>
      <c r="D2980" s="35">
        <v>43282</v>
      </c>
      <c r="E2980" s="32">
        <v>62697.73</v>
      </c>
    </row>
    <row r="2981" spans="1:5" ht="18" customHeight="1" x14ac:dyDescent="0.35">
      <c r="A2981" s="31" t="s">
        <v>57</v>
      </c>
      <c r="B2981" s="31" t="s">
        <v>271</v>
      </c>
      <c r="C2981" s="22" t="s">
        <v>160</v>
      </c>
      <c r="D2981" s="35">
        <v>43313</v>
      </c>
      <c r="E2981" s="32">
        <v>29401.41</v>
      </c>
    </row>
    <row r="2982" spans="1:5" ht="18" customHeight="1" x14ac:dyDescent="0.35">
      <c r="A2982" s="31" t="s">
        <v>57</v>
      </c>
      <c r="B2982" s="31" t="s">
        <v>271</v>
      </c>
      <c r="C2982" s="22" t="s">
        <v>160</v>
      </c>
      <c r="D2982" s="35">
        <v>43344</v>
      </c>
      <c r="E2982" s="32">
        <v>87004.1</v>
      </c>
    </row>
    <row r="2983" spans="1:5" ht="18" customHeight="1" x14ac:dyDescent="0.35">
      <c r="A2983" s="31" t="s">
        <v>57</v>
      </c>
      <c r="B2983" s="31" t="s">
        <v>271</v>
      </c>
      <c r="C2983" s="22" t="s">
        <v>160</v>
      </c>
      <c r="D2983" s="35">
        <v>43374</v>
      </c>
      <c r="E2983" s="32">
        <v>177784.22</v>
      </c>
    </row>
    <row r="2984" spans="1:5" ht="18" customHeight="1" x14ac:dyDescent="0.35">
      <c r="A2984" s="31" t="s">
        <v>57</v>
      </c>
      <c r="B2984" s="31" t="s">
        <v>271</v>
      </c>
      <c r="C2984" s="22" t="s">
        <v>160</v>
      </c>
      <c r="D2984" s="35">
        <v>43405</v>
      </c>
      <c r="E2984" s="32">
        <v>96216.34</v>
      </c>
    </row>
    <row r="2985" spans="1:5" ht="18" customHeight="1" x14ac:dyDescent="0.35">
      <c r="A2985" s="31" t="s">
        <v>57</v>
      </c>
      <c r="B2985" s="31" t="s">
        <v>271</v>
      </c>
      <c r="C2985" s="22" t="s">
        <v>160</v>
      </c>
      <c r="D2985" s="35">
        <v>43435</v>
      </c>
      <c r="E2985" s="32">
        <v>181432.64</v>
      </c>
    </row>
    <row r="2986" spans="1:5" ht="18" customHeight="1" x14ac:dyDescent="0.35">
      <c r="A2986" s="31" t="s">
        <v>57</v>
      </c>
      <c r="B2986" s="31" t="s">
        <v>271</v>
      </c>
      <c r="C2986" s="33" t="s">
        <v>160</v>
      </c>
      <c r="D2986" s="36">
        <v>43466</v>
      </c>
      <c r="E2986" s="34">
        <v>92715.43</v>
      </c>
    </row>
    <row r="2987" spans="1:5" ht="18" customHeight="1" x14ac:dyDescent="0.35">
      <c r="A2987" s="31" t="s">
        <v>57</v>
      </c>
      <c r="B2987" s="31" t="s">
        <v>271</v>
      </c>
      <c r="C2987" s="22" t="s">
        <v>160</v>
      </c>
      <c r="D2987" s="35">
        <v>43497</v>
      </c>
      <c r="E2987" s="32">
        <v>125843.62</v>
      </c>
    </row>
    <row r="2988" spans="1:5" ht="18" customHeight="1" x14ac:dyDescent="0.35">
      <c r="A2988" s="31" t="s">
        <v>57</v>
      </c>
      <c r="B2988" s="31" t="s">
        <v>271</v>
      </c>
      <c r="C2988" s="33" t="s">
        <v>160</v>
      </c>
      <c r="D2988" s="36">
        <v>43525</v>
      </c>
      <c r="E2988" s="34">
        <v>230533.28</v>
      </c>
    </row>
    <row r="2989" spans="1:5" ht="18" customHeight="1" x14ac:dyDescent="0.35">
      <c r="A2989" s="31" t="s">
        <v>57</v>
      </c>
      <c r="B2989" s="31" t="s">
        <v>271</v>
      </c>
      <c r="C2989" s="22" t="s">
        <v>160</v>
      </c>
      <c r="D2989" s="35">
        <v>43556</v>
      </c>
      <c r="E2989" s="32">
        <v>22067.18</v>
      </c>
    </row>
    <row r="2990" spans="1:5" ht="18" customHeight="1" x14ac:dyDescent="0.35">
      <c r="A2990" s="31" t="s">
        <v>57</v>
      </c>
      <c r="B2990" s="31" t="s">
        <v>271</v>
      </c>
      <c r="C2990" s="22" t="s">
        <v>160</v>
      </c>
      <c r="D2990" s="35">
        <v>43586</v>
      </c>
      <c r="E2990" s="32">
        <v>138353.09</v>
      </c>
    </row>
    <row r="2991" spans="1:5" ht="18" customHeight="1" x14ac:dyDescent="0.35">
      <c r="A2991" s="31" t="s">
        <v>57</v>
      </c>
      <c r="B2991" s="31" t="s">
        <v>271</v>
      </c>
      <c r="C2991" s="22" t="s">
        <v>160</v>
      </c>
      <c r="D2991" s="35">
        <v>43617</v>
      </c>
      <c r="E2991" s="32">
        <v>89831.03</v>
      </c>
    </row>
    <row r="2992" spans="1:5" ht="18" customHeight="1" x14ac:dyDescent="0.35">
      <c r="A2992" s="31" t="s">
        <v>57</v>
      </c>
      <c r="B2992" s="31" t="s">
        <v>271</v>
      </c>
      <c r="C2992" s="22" t="s">
        <v>160</v>
      </c>
      <c r="D2992" s="35">
        <v>43647</v>
      </c>
      <c r="E2992" s="32">
        <v>70156.06</v>
      </c>
    </row>
    <row r="2993" spans="1:5" ht="18" customHeight="1" x14ac:dyDescent="0.35">
      <c r="A2993" s="31" t="s">
        <v>57</v>
      </c>
      <c r="B2993" s="31" t="s">
        <v>271</v>
      </c>
      <c r="C2993" s="22" t="s">
        <v>160</v>
      </c>
      <c r="D2993" s="35">
        <v>43678</v>
      </c>
      <c r="E2993" s="32">
        <v>369195.56</v>
      </c>
    </row>
    <row r="2994" spans="1:5" ht="18" customHeight="1" x14ac:dyDescent="0.35">
      <c r="A2994" s="31" t="s">
        <v>57</v>
      </c>
      <c r="B2994" s="31" t="s">
        <v>271</v>
      </c>
      <c r="C2994" s="22" t="s">
        <v>160</v>
      </c>
      <c r="D2994" s="35">
        <v>43709</v>
      </c>
      <c r="E2994" s="32">
        <v>138397.13</v>
      </c>
    </row>
    <row r="2995" spans="1:5" ht="18" customHeight="1" x14ac:dyDescent="0.35">
      <c r="A2995" s="31" t="s">
        <v>57</v>
      </c>
      <c r="B2995" s="31" t="s">
        <v>271</v>
      </c>
      <c r="C2995" s="22" t="s">
        <v>160</v>
      </c>
      <c r="D2995" s="35">
        <v>43739</v>
      </c>
      <c r="E2995" s="32">
        <v>374676.52</v>
      </c>
    </row>
    <row r="2996" spans="1:5" ht="18" customHeight="1" x14ac:dyDescent="0.35">
      <c r="A2996" s="31" t="s">
        <v>57</v>
      </c>
      <c r="B2996" s="31" t="s">
        <v>271</v>
      </c>
      <c r="C2996" s="22" t="s">
        <v>160</v>
      </c>
      <c r="D2996" s="35">
        <v>43770</v>
      </c>
      <c r="E2996" s="32">
        <v>116600.96000000001</v>
      </c>
    </row>
    <row r="2997" spans="1:5" ht="18" customHeight="1" x14ac:dyDescent="0.35">
      <c r="A2997" s="31" t="s">
        <v>57</v>
      </c>
      <c r="B2997" s="31" t="s">
        <v>271</v>
      </c>
      <c r="C2997" s="22" t="s">
        <v>160</v>
      </c>
      <c r="D2997" s="35">
        <v>43800</v>
      </c>
      <c r="E2997" s="32">
        <v>214381.35</v>
      </c>
    </row>
    <row r="2998" spans="1:5" ht="18" customHeight="1" x14ac:dyDescent="0.35">
      <c r="A2998" s="31" t="s">
        <v>57</v>
      </c>
      <c r="B2998" s="31" t="s">
        <v>271</v>
      </c>
      <c r="C2998" s="22" t="s">
        <v>160</v>
      </c>
      <c r="D2998" s="35">
        <v>43831</v>
      </c>
      <c r="E2998" s="32">
        <v>118280.89</v>
      </c>
    </row>
    <row r="2999" spans="1:5" ht="18" customHeight="1" x14ac:dyDescent="0.35">
      <c r="A2999" s="31" t="s">
        <v>57</v>
      </c>
      <c r="B2999" s="31" t="s">
        <v>271</v>
      </c>
      <c r="C2999" s="22" t="s">
        <v>160</v>
      </c>
      <c r="D2999" s="35">
        <v>43862</v>
      </c>
      <c r="E2999" s="32">
        <v>173389.71</v>
      </c>
    </row>
    <row r="3000" spans="1:5" ht="18" customHeight="1" x14ac:dyDescent="0.35">
      <c r="A3000" s="31" t="s">
        <v>57</v>
      </c>
      <c r="B3000" s="31" t="s">
        <v>271</v>
      </c>
      <c r="C3000" s="22" t="s">
        <v>160</v>
      </c>
      <c r="D3000" s="35">
        <v>43891</v>
      </c>
      <c r="E3000" s="32">
        <v>35525.96</v>
      </c>
    </row>
    <row r="3001" spans="1:5" ht="18" customHeight="1" x14ac:dyDescent="0.35">
      <c r="A3001" s="31" t="s">
        <v>57</v>
      </c>
      <c r="B3001" s="31" t="s">
        <v>271</v>
      </c>
      <c r="C3001" s="22" t="s">
        <v>160</v>
      </c>
      <c r="D3001" s="35">
        <v>43922</v>
      </c>
      <c r="E3001" s="32">
        <v>156270.13</v>
      </c>
    </row>
    <row r="3002" spans="1:5" ht="18" customHeight="1" x14ac:dyDescent="0.35">
      <c r="A3002" s="31" t="s">
        <v>57</v>
      </c>
      <c r="B3002" s="31" t="s">
        <v>271</v>
      </c>
      <c r="C3002" s="22" t="s">
        <v>160</v>
      </c>
      <c r="D3002" s="35">
        <v>43952</v>
      </c>
      <c r="E3002" s="32">
        <v>32866.74</v>
      </c>
    </row>
    <row r="3003" spans="1:5" ht="18" customHeight="1" x14ac:dyDescent="0.35">
      <c r="A3003" s="31" t="s">
        <v>57</v>
      </c>
      <c r="B3003" s="31" t="s">
        <v>271</v>
      </c>
      <c r="C3003" s="22" t="s">
        <v>160</v>
      </c>
      <c r="D3003" s="35">
        <v>43983</v>
      </c>
      <c r="E3003" s="32">
        <v>166548.43</v>
      </c>
    </row>
    <row r="3004" spans="1:5" ht="18" customHeight="1" x14ac:dyDescent="0.35">
      <c r="A3004" s="31" t="s">
        <v>57</v>
      </c>
      <c r="B3004" s="31" t="s">
        <v>271</v>
      </c>
      <c r="C3004" s="22" t="s">
        <v>160</v>
      </c>
      <c r="D3004" s="35">
        <v>44013</v>
      </c>
      <c r="E3004" s="32">
        <v>72528.259999999995</v>
      </c>
    </row>
    <row r="3005" spans="1:5" ht="18" customHeight="1" x14ac:dyDescent="0.35">
      <c r="A3005" s="31" t="s">
        <v>57</v>
      </c>
      <c r="B3005" s="31" t="s">
        <v>271</v>
      </c>
      <c r="C3005" s="22" t="s">
        <v>160</v>
      </c>
      <c r="D3005" s="35">
        <v>44044</v>
      </c>
      <c r="E3005" s="32">
        <v>67992.28</v>
      </c>
    </row>
    <row r="3006" spans="1:5" ht="18" customHeight="1" x14ac:dyDescent="0.35">
      <c r="A3006" s="31" t="s">
        <v>57</v>
      </c>
      <c r="B3006" s="31" t="s">
        <v>271</v>
      </c>
      <c r="C3006" s="22" t="s">
        <v>160</v>
      </c>
      <c r="D3006" s="35">
        <v>44075</v>
      </c>
      <c r="E3006" s="32">
        <v>94380.64</v>
      </c>
    </row>
    <row r="3007" spans="1:5" ht="18" customHeight="1" x14ac:dyDescent="0.35">
      <c r="A3007" s="31" t="s">
        <v>57</v>
      </c>
      <c r="B3007" s="31" t="s">
        <v>271</v>
      </c>
      <c r="C3007" s="22" t="s">
        <v>160</v>
      </c>
      <c r="D3007" s="35">
        <v>44105</v>
      </c>
      <c r="E3007" s="32">
        <v>94674</v>
      </c>
    </row>
    <row r="3008" spans="1:5" ht="18" customHeight="1" x14ac:dyDescent="0.35">
      <c r="A3008" s="31" t="s">
        <v>57</v>
      </c>
      <c r="B3008" s="31" t="s">
        <v>271</v>
      </c>
      <c r="C3008" s="22" t="s">
        <v>160</v>
      </c>
      <c r="D3008" s="35">
        <v>44136</v>
      </c>
      <c r="E3008" s="32">
        <v>91194.05</v>
      </c>
    </row>
    <row r="3009" spans="1:5" ht="18" customHeight="1" x14ac:dyDescent="0.35">
      <c r="A3009" s="31" t="s">
        <v>57</v>
      </c>
      <c r="B3009" s="31" t="s">
        <v>271</v>
      </c>
      <c r="C3009" s="22" t="s">
        <v>160</v>
      </c>
      <c r="D3009" s="35">
        <v>44166</v>
      </c>
      <c r="E3009" s="32">
        <v>154374.82999999999</v>
      </c>
    </row>
    <row r="3010" spans="1:5" ht="18" customHeight="1" x14ac:dyDescent="0.35">
      <c r="A3010" s="31" t="s">
        <v>57</v>
      </c>
      <c r="B3010" s="31" t="s">
        <v>271</v>
      </c>
      <c r="C3010" s="22" t="s">
        <v>160</v>
      </c>
      <c r="D3010" s="35">
        <v>44197</v>
      </c>
      <c r="E3010" s="32">
        <v>63269.66</v>
      </c>
    </row>
    <row r="3011" spans="1:5" ht="18" customHeight="1" x14ac:dyDescent="0.35">
      <c r="A3011" s="31" t="s">
        <v>57</v>
      </c>
      <c r="B3011" s="31" t="s">
        <v>271</v>
      </c>
      <c r="C3011" s="22" t="s">
        <v>160</v>
      </c>
      <c r="D3011" s="35">
        <v>44228</v>
      </c>
      <c r="E3011" s="32">
        <v>118622.13</v>
      </c>
    </row>
    <row r="3012" spans="1:5" ht="18" customHeight="1" x14ac:dyDescent="0.35">
      <c r="A3012" s="31" t="s">
        <v>57</v>
      </c>
      <c r="B3012" s="31" t="s">
        <v>271</v>
      </c>
      <c r="C3012" s="22" t="s">
        <v>160</v>
      </c>
      <c r="D3012" s="35">
        <v>44256</v>
      </c>
      <c r="E3012" s="32">
        <v>62270.38</v>
      </c>
    </row>
    <row r="3013" spans="1:5" ht="18" customHeight="1" x14ac:dyDescent="0.35">
      <c r="A3013" s="31" t="s">
        <v>57</v>
      </c>
      <c r="B3013" s="31" t="s">
        <v>271</v>
      </c>
      <c r="C3013" s="22" t="s">
        <v>160</v>
      </c>
      <c r="D3013" s="35">
        <v>44287</v>
      </c>
      <c r="E3013" s="32">
        <v>122268.1</v>
      </c>
    </row>
    <row r="3014" spans="1:5" ht="18" customHeight="1" x14ac:dyDescent="0.35">
      <c r="A3014" s="31" t="s">
        <v>57</v>
      </c>
      <c r="B3014" s="31" t="s">
        <v>271</v>
      </c>
      <c r="C3014" s="22" t="s">
        <v>160</v>
      </c>
      <c r="D3014" s="35">
        <v>44317</v>
      </c>
      <c r="E3014" s="32">
        <v>74801</v>
      </c>
    </row>
    <row r="3015" spans="1:5" ht="18" customHeight="1" x14ac:dyDescent="0.35">
      <c r="A3015" s="31" t="s">
        <v>57</v>
      </c>
      <c r="B3015" s="31" t="s">
        <v>271</v>
      </c>
      <c r="C3015" s="22" t="s">
        <v>160</v>
      </c>
      <c r="D3015" s="35">
        <v>44348</v>
      </c>
      <c r="E3015" s="32">
        <v>311921.24</v>
      </c>
    </row>
    <row r="3016" spans="1:5" ht="18" customHeight="1" x14ac:dyDescent="0.35">
      <c r="A3016" s="31" t="s">
        <v>58</v>
      </c>
      <c r="B3016" s="31" t="s">
        <v>271</v>
      </c>
      <c r="C3016" s="22" t="s">
        <v>157</v>
      </c>
      <c r="D3016" s="35">
        <v>43556</v>
      </c>
      <c r="E3016" s="32">
        <v>201144.33</v>
      </c>
    </row>
    <row r="3017" spans="1:5" ht="18" customHeight="1" x14ac:dyDescent="0.35">
      <c r="A3017" s="31" t="s">
        <v>58</v>
      </c>
      <c r="B3017" s="31" t="s">
        <v>271</v>
      </c>
      <c r="C3017" s="22" t="s">
        <v>157</v>
      </c>
      <c r="D3017" s="35">
        <v>43586</v>
      </c>
      <c r="E3017" s="32">
        <v>352321.47</v>
      </c>
    </row>
    <row r="3018" spans="1:5" ht="18" customHeight="1" x14ac:dyDescent="0.35">
      <c r="A3018" s="31" t="s">
        <v>58</v>
      </c>
      <c r="B3018" s="31" t="s">
        <v>271</v>
      </c>
      <c r="C3018" s="22" t="s">
        <v>157</v>
      </c>
      <c r="D3018" s="35">
        <v>43617</v>
      </c>
      <c r="E3018" s="32">
        <v>199963.58</v>
      </c>
    </row>
    <row r="3019" spans="1:5" ht="18" customHeight="1" x14ac:dyDescent="0.35">
      <c r="A3019" s="31" t="s">
        <v>58</v>
      </c>
      <c r="B3019" s="31" t="s">
        <v>271</v>
      </c>
      <c r="C3019" s="22" t="s">
        <v>157</v>
      </c>
      <c r="D3019" s="35">
        <v>43647</v>
      </c>
      <c r="E3019" s="32">
        <v>426049.16</v>
      </c>
    </row>
    <row r="3020" spans="1:5" ht="18" customHeight="1" x14ac:dyDescent="0.35">
      <c r="A3020" s="31" t="s">
        <v>58</v>
      </c>
      <c r="B3020" s="31" t="s">
        <v>271</v>
      </c>
      <c r="C3020" s="22" t="s">
        <v>157</v>
      </c>
      <c r="D3020" s="35">
        <v>43678</v>
      </c>
      <c r="E3020" s="32">
        <v>284249.23</v>
      </c>
    </row>
    <row r="3021" spans="1:5" ht="18" customHeight="1" x14ac:dyDescent="0.35">
      <c r="A3021" s="31" t="s">
        <v>58</v>
      </c>
      <c r="B3021" s="31" t="s">
        <v>271</v>
      </c>
      <c r="C3021" s="22" t="s">
        <v>157</v>
      </c>
      <c r="D3021" s="35">
        <v>43709</v>
      </c>
      <c r="E3021" s="32">
        <v>297868.07</v>
      </c>
    </row>
    <row r="3022" spans="1:5" ht="18" customHeight="1" x14ac:dyDescent="0.35">
      <c r="A3022" s="31" t="s">
        <v>58</v>
      </c>
      <c r="B3022" s="31" t="s">
        <v>271</v>
      </c>
      <c r="C3022" s="22" t="s">
        <v>157</v>
      </c>
      <c r="D3022" s="35">
        <v>43739</v>
      </c>
      <c r="E3022" s="32">
        <v>395708.09</v>
      </c>
    </row>
    <row r="3023" spans="1:5" ht="18" customHeight="1" x14ac:dyDescent="0.35">
      <c r="A3023" s="31" t="s">
        <v>58</v>
      </c>
      <c r="B3023" s="31" t="s">
        <v>271</v>
      </c>
      <c r="C3023" s="22" t="s">
        <v>157</v>
      </c>
      <c r="D3023" s="35">
        <v>43770</v>
      </c>
      <c r="E3023" s="32">
        <v>266517.82</v>
      </c>
    </row>
    <row r="3024" spans="1:5" ht="18" customHeight="1" x14ac:dyDescent="0.35">
      <c r="A3024" s="31" t="s">
        <v>58</v>
      </c>
      <c r="B3024" s="31" t="s">
        <v>271</v>
      </c>
      <c r="C3024" s="22" t="s">
        <v>157</v>
      </c>
      <c r="D3024" s="35">
        <v>43800</v>
      </c>
      <c r="E3024" s="32">
        <v>528480.93000000005</v>
      </c>
    </row>
    <row r="3025" spans="1:5" ht="18" customHeight="1" x14ac:dyDescent="0.35">
      <c r="A3025" s="31" t="s">
        <v>58</v>
      </c>
      <c r="B3025" s="31" t="s">
        <v>271</v>
      </c>
      <c r="C3025" s="22" t="s">
        <v>157</v>
      </c>
      <c r="D3025" s="35">
        <v>43831</v>
      </c>
      <c r="E3025" s="32">
        <v>472356.55</v>
      </c>
    </row>
    <row r="3026" spans="1:5" ht="18" customHeight="1" x14ac:dyDescent="0.35">
      <c r="A3026" s="31" t="s">
        <v>58</v>
      </c>
      <c r="B3026" s="31" t="s">
        <v>271</v>
      </c>
      <c r="C3026" s="22" t="s">
        <v>157</v>
      </c>
      <c r="D3026" s="35">
        <v>43862</v>
      </c>
      <c r="E3026" s="32">
        <v>151779.92000000001</v>
      </c>
    </row>
    <row r="3027" spans="1:5" ht="18" customHeight="1" x14ac:dyDescent="0.35">
      <c r="A3027" s="31" t="s">
        <v>58</v>
      </c>
      <c r="B3027" s="31" t="s">
        <v>271</v>
      </c>
      <c r="C3027" s="22" t="s">
        <v>157</v>
      </c>
      <c r="D3027" s="35">
        <v>43891</v>
      </c>
      <c r="E3027" s="32">
        <v>177655.4</v>
      </c>
    </row>
    <row r="3028" spans="1:5" ht="18" customHeight="1" x14ac:dyDescent="0.35">
      <c r="A3028" s="31" t="s">
        <v>58</v>
      </c>
      <c r="B3028" s="31" t="s">
        <v>271</v>
      </c>
      <c r="C3028" s="22" t="s">
        <v>157</v>
      </c>
      <c r="D3028" s="35">
        <v>43922</v>
      </c>
      <c r="E3028" s="32">
        <v>154126.07</v>
      </c>
    </row>
    <row r="3029" spans="1:5" ht="18" customHeight="1" x14ac:dyDescent="0.35">
      <c r="A3029" s="31" t="s">
        <v>58</v>
      </c>
      <c r="B3029" s="31" t="s">
        <v>271</v>
      </c>
      <c r="C3029" s="22" t="s">
        <v>157</v>
      </c>
      <c r="D3029" s="35">
        <v>43952</v>
      </c>
      <c r="E3029" s="32">
        <v>163343.54</v>
      </c>
    </row>
    <row r="3030" spans="1:5" ht="18" customHeight="1" x14ac:dyDescent="0.35">
      <c r="A3030" s="31" t="s">
        <v>58</v>
      </c>
      <c r="B3030" s="31" t="s">
        <v>271</v>
      </c>
      <c r="C3030" s="22" t="s">
        <v>157</v>
      </c>
      <c r="D3030" s="35">
        <v>43983</v>
      </c>
      <c r="E3030" s="32">
        <v>216702.04</v>
      </c>
    </row>
    <row r="3031" spans="1:5" ht="18" customHeight="1" x14ac:dyDescent="0.35">
      <c r="A3031" s="31" t="s">
        <v>58</v>
      </c>
      <c r="B3031" s="31" t="s">
        <v>271</v>
      </c>
      <c r="C3031" s="22" t="s">
        <v>157</v>
      </c>
      <c r="D3031" s="35">
        <v>44013</v>
      </c>
      <c r="E3031" s="32">
        <v>187743.84</v>
      </c>
    </row>
    <row r="3032" spans="1:5" ht="18" customHeight="1" x14ac:dyDescent="0.35">
      <c r="A3032" s="31" t="s">
        <v>58</v>
      </c>
      <c r="B3032" s="31" t="s">
        <v>271</v>
      </c>
      <c r="C3032" s="22" t="s">
        <v>157</v>
      </c>
      <c r="D3032" s="35">
        <v>44044</v>
      </c>
      <c r="E3032" s="32">
        <v>153282.23000000001</v>
      </c>
    </row>
    <row r="3033" spans="1:5" ht="18" customHeight="1" x14ac:dyDescent="0.35">
      <c r="A3033" s="31" t="s">
        <v>58</v>
      </c>
      <c r="B3033" s="31" t="s">
        <v>271</v>
      </c>
      <c r="C3033" s="22" t="s">
        <v>157</v>
      </c>
      <c r="D3033" s="35">
        <v>44075</v>
      </c>
      <c r="E3033" s="32">
        <v>130252.64</v>
      </c>
    </row>
    <row r="3034" spans="1:5" ht="18" customHeight="1" x14ac:dyDescent="0.35">
      <c r="A3034" s="31" t="s">
        <v>58</v>
      </c>
      <c r="B3034" s="31" t="s">
        <v>271</v>
      </c>
      <c r="C3034" s="22" t="s">
        <v>157</v>
      </c>
      <c r="D3034" s="35">
        <v>44105</v>
      </c>
      <c r="E3034" s="32">
        <v>59125.16</v>
      </c>
    </row>
    <row r="3035" spans="1:5" ht="18" customHeight="1" x14ac:dyDescent="0.35">
      <c r="A3035" s="31" t="s">
        <v>58</v>
      </c>
      <c r="B3035" s="31" t="s">
        <v>271</v>
      </c>
      <c r="C3035" s="22" t="s">
        <v>157</v>
      </c>
      <c r="D3035" s="35">
        <v>44136</v>
      </c>
      <c r="E3035" s="32">
        <v>23028.560000000001</v>
      </c>
    </row>
    <row r="3036" spans="1:5" ht="18" customHeight="1" x14ac:dyDescent="0.35">
      <c r="A3036" s="31" t="s">
        <v>58</v>
      </c>
      <c r="B3036" s="31" t="s">
        <v>271</v>
      </c>
      <c r="C3036" s="22" t="s">
        <v>157</v>
      </c>
      <c r="D3036" s="35">
        <v>44166</v>
      </c>
      <c r="E3036" s="32">
        <v>2381.08</v>
      </c>
    </row>
    <row r="3037" spans="1:5" ht="18" customHeight="1" x14ac:dyDescent="0.35">
      <c r="A3037" s="31" t="s">
        <v>58</v>
      </c>
      <c r="B3037" s="31" t="s">
        <v>271</v>
      </c>
      <c r="C3037" s="22" t="s">
        <v>157</v>
      </c>
      <c r="D3037" s="35">
        <v>44197</v>
      </c>
      <c r="E3037" s="32">
        <v>10569.9</v>
      </c>
    </row>
    <row r="3038" spans="1:5" ht="18" customHeight="1" x14ac:dyDescent="0.35">
      <c r="A3038" s="31" t="s">
        <v>58</v>
      </c>
      <c r="B3038" s="31" t="s">
        <v>271</v>
      </c>
      <c r="C3038" s="22" t="s">
        <v>157</v>
      </c>
      <c r="D3038" s="35">
        <v>44228</v>
      </c>
      <c r="E3038" s="32">
        <v>193883.98</v>
      </c>
    </row>
    <row r="3039" spans="1:5" ht="18" customHeight="1" x14ac:dyDescent="0.35">
      <c r="A3039" s="31" t="s">
        <v>58</v>
      </c>
      <c r="B3039" s="31" t="s">
        <v>271</v>
      </c>
      <c r="C3039" s="22" t="s">
        <v>157</v>
      </c>
      <c r="D3039" s="35">
        <v>44256</v>
      </c>
      <c r="E3039" s="32">
        <v>10573.84</v>
      </c>
    </row>
    <row r="3040" spans="1:5" ht="18" customHeight="1" x14ac:dyDescent="0.35">
      <c r="A3040" s="31" t="s">
        <v>58</v>
      </c>
      <c r="B3040" s="31" t="s">
        <v>271</v>
      </c>
      <c r="C3040" s="22" t="s">
        <v>157</v>
      </c>
      <c r="D3040" s="35">
        <v>44287</v>
      </c>
      <c r="E3040" s="32">
        <v>279320.12</v>
      </c>
    </row>
    <row r="3041" spans="1:5" ht="18" customHeight="1" x14ac:dyDescent="0.35">
      <c r="A3041" s="31" t="s">
        <v>58</v>
      </c>
      <c r="B3041" s="31" t="s">
        <v>271</v>
      </c>
      <c r="C3041" s="22" t="s">
        <v>157</v>
      </c>
      <c r="D3041" s="35">
        <v>44317</v>
      </c>
      <c r="E3041" s="32">
        <v>117427.64</v>
      </c>
    </row>
    <row r="3042" spans="1:5" ht="18" customHeight="1" x14ac:dyDescent="0.35">
      <c r="A3042" s="31" t="s">
        <v>58</v>
      </c>
      <c r="B3042" s="31" t="s">
        <v>271</v>
      </c>
      <c r="C3042" s="22" t="s">
        <v>157</v>
      </c>
      <c r="D3042" s="35">
        <v>44348</v>
      </c>
      <c r="E3042" s="32">
        <v>15066.34</v>
      </c>
    </row>
    <row r="3043" spans="1:5" ht="18" customHeight="1" x14ac:dyDescent="0.35">
      <c r="A3043" s="31" t="s">
        <v>58</v>
      </c>
      <c r="B3043" s="31" t="s">
        <v>271</v>
      </c>
      <c r="C3043" s="22" t="s">
        <v>157</v>
      </c>
      <c r="D3043" s="35">
        <v>44378</v>
      </c>
      <c r="E3043" s="32">
        <v>66281.03</v>
      </c>
    </row>
    <row r="3044" spans="1:5" ht="18" customHeight="1" x14ac:dyDescent="0.35">
      <c r="A3044" s="31" t="s">
        <v>58</v>
      </c>
      <c r="B3044" s="31" t="s">
        <v>271</v>
      </c>
      <c r="C3044" s="22" t="s">
        <v>157</v>
      </c>
      <c r="D3044" s="35">
        <v>44409</v>
      </c>
      <c r="E3044" s="32">
        <v>36.770000000000003</v>
      </c>
    </row>
    <row r="3045" spans="1:5" ht="18" customHeight="1" x14ac:dyDescent="0.35">
      <c r="A3045" s="31" t="s">
        <v>58</v>
      </c>
      <c r="B3045" s="31" t="s">
        <v>271</v>
      </c>
      <c r="C3045" s="22" t="s">
        <v>157</v>
      </c>
      <c r="D3045" s="35">
        <v>44440</v>
      </c>
      <c r="E3045" s="32">
        <v>56125.94</v>
      </c>
    </row>
    <row r="3046" spans="1:5" ht="18" customHeight="1" x14ac:dyDescent="0.35">
      <c r="A3046" s="31" t="s">
        <v>58</v>
      </c>
      <c r="B3046" s="31" t="s">
        <v>271</v>
      </c>
      <c r="C3046" s="22" t="s">
        <v>157</v>
      </c>
      <c r="D3046" s="35">
        <v>44501</v>
      </c>
      <c r="E3046" s="32">
        <v>682.23</v>
      </c>
    </row>
    <row r="3047" spans="1:5" ht="18" customHeight="1" x14ac:dyDescent="0.35">
      <c r="A3047" s="31" t="s">
        <v>58</v>
      </c>
      <c r="B3047" s="31" t="s">
        <v>271</v>
      </c>
      <c r="C3047" s="22" t="s">
        <v>157</v>
      </c>
      <c r="D3047" s="35">
        <v>44531</v>
      </c>
      <c r="E3047" s="32">
        <v>8286.69</v>
      </c>
    </row>
    <row r="3048" spans="1:5" ht="18" customHeight="1" x14ac:dyDescent="0.35">
      <c r="A3048" s="31" t="s">
        <v>58</v>
      </c>
      <c r="B3048" s="31" t="s">
        <v>271</v>
      </c>
      <c r="C3048" s="22" t="s">
        <v>157</v>
      </c>
      <c r="D3048" s="35">
        <v>44593</v>
      </c>
      <c r="E3048" s="32">
        <v>10225</v>
      </c>
    </row>
    <row r="3049" spans="1:5" ht="18" customHeight="1" x14ac:dyDescent="0.35">
      <c r="A3049" s="31" t="s">
        <v>58</v>
      </c>
      <c r="B3049" s="31" t="s">
        <v>271</v>
      </c>
      <c r="C3049" s="22" t="s">
        <v>157</v>
      </c>
      <c r="D3049" s="35">
        <v>44652</v>
      </c>
      <c r="E3049" s="32">
        <v>5545</v>
      </c>
    </row>
    <row r="3050" spans="1:5" ht="18" customHeight="1" x14ac:dyDescent="0.35">
      <c r="A3050" s="31" t="s">
        <v>58</v>
      </c>
      <c r="B3050" s="31" t="s">
        <v>271</v>
      </c>
      <c r="C3050" s="22" t="s">
        <v>158</v>
      </c>
      <c r="D3050" s="35">
        <v>44013</v>
      </c>
      <c r="E3050" s="32">
        <v>40083.74</v>
      </c>
    </row>
    <row r="3051" spans="1:5" ht="18" customHeight="1" x14ac:dyDescent="0.35">
      <c r="A3051" s="31" t="s">
        <v>58</v>
      </c>
      <c r="B3051" s="31" t="s">
        <v>271</v>
      </c>
      <c r="C3051" s="22" t="s">
        <v>158</v>
      </c>
      <c r="D3051" s="35">
        <v>44044</v>
      </c>
      <c r="E3051" s="32">
        <v>156357.57999999999</v>
      </c>
    </row>
    <row r="3052" spans="1:5" ht="18" customHeight="1" x14ac:dyDescent="0.35">
      <c r="A3052" s="31" t="s">
        <v>58</v>
      </c>
      <c r="B3052" s="31" t="s">
        <v>271</v>
      </c>
      <c r="C3052" s="22" t="s">
        <v>158</v>
      </c>
      <c r="D3052" s="35">
        <v>44075</v>
      </c>
      <c r="E3052" s="32">
        <v>213073.04</v>
      </c>
    </row>
    <row r="3053" spans="1:5" ht="18" customHeight="1" x14ac:dyDescent="0.35">
      <c r="A3053" s="31" t="s">
        <v>58</v>
      </c>
      <c r="B3053" s="31" t="s">
        <v>271</v>
      </c>
      <c r="C3053" s="22" t="s">
        <v>158</v>
      </c>
      <c r="D3053" s="35">
        <v>44105</v>
      </c>
      <c r="E3053" s="32">
        <v>3856773.78</v>
      </c>
    </row>
    <row r="3054" spans="1:5" ht="18" customHeight="1" x14ac:dyDescent="0.35">
      <c r="A3054" s="31" t="s">
        <v>58</v>
      </c>
      <c r="B3054" s="31" t="s">
        <v>271</v>
      </c>
      <c r="C3054" s="22" t="s">
        <v>158</v>
      </c>
      <c r="D3054" s="35">
        <v>44136</v>
      </c>
      <c r="E3054" s="32">
        <v>1100203.75</v>
      </c>
    </row>
    <row r="3055" spans="1:5" ht="18" customHeight="1" x14ac:dyDescent="0.35">
      <c r="A3055" s="31" t="s">
        <v>58</v>
      </c>
      <c r="B3055" s="31" t="s">
        <v>271</v>
      </c>
      <c r="C3055" s="22" t="s">
        <v>158</v>
      </c>
      <c r="D3055" s="35">
        <v>44166</v>
      </c>
      <c r="E3055" s="32">
        <v>887490.61</v>
      </c>
    </row>
    <row r="3056" spans="1:5" ht="18" customHeight="1" x14ac:dyDescent="0.35">
      <c r="A3056" s="31" t="s">
        <v>58</v>
      </c>
      <c r="B3056" s="31" t="s">
        <v>271</v>
      </c>
      <c r="C3056" s="22" t="s">
        <v>158</v>
      </c>
      <c r="D3056" s="35">
        <v>44197</v>
      </c>
      <c r="E3056" s="32">
        <v>411215.57</v>
      </c>
    </row>
    <row r="3057" spans="1:5" ht="18" customHeight="1" x14ac:dyDescent="0.35">
      <c r="A3057" s="31" t="s">
        <v>58</v>
      </c>
      <c r="B3057" s="31" t="s">
        <v>271</v>
      </c>
      <c r="C3057" s="22" t="s">
        <v>158</v>
      </c>
      <c r="D3057" s="35">
        <v>44228</v>
      </c>
      <c r="E3057" s="32">
        <v>423868.55</v>
      </c>
    </row>
    <row r="3058" spans="1:5" ht="18" customHeight="1" x14ac:dyDescent="0.35">
      <c r="A3058" s="31" t="s">
        <v>58</v>
      </c>
      <c r="B3058" s="31" t="s">
        <v>271</v>
      </c>
      <c r="C3058" s="22" t="s">
        <v>158</v>
      </c>
      <c r="D3058" s="35">
        <v>44256</v>
      </c>
      <c r="E3058" s="32">
        <v>468751.81</v>
      </c>
    </row>
    <row r="3059" spans="1:5" ht="18" customHeight="1" x14ac:dyDescent="0.35">
      <c r="A3059" s="31" t="s">
        <v>58</v>
      </c>
      <c r="B3059" s="31" t="s">
        <v>271</v>
      </c>
      <c r="C3059" s="22" t="s">
        <v>158</v>
      </c>
      <c r="D3059" s="35">
        <v>44287</v>
      </c>
      <c r="E3059" s="32">
        <v>655519.59</v>
      </c>
    </row>
    <row r="3060" spans="1:5" ht="18" customHeight="1" x14ac:dyDescent="0.35">
      <c r="A3060" s="31" t="s">
        <v>58</v>
      </c>
      <c r="B3060" s="31" t="s">
        <v>271</v>
      </c>
      <c r="C3060" s="22" t="s">
        <v>158</v>
      </c>
      <c r="D3060" s="35">
        <v>44317</v>
      </c>
      <c r="E3060" s="32">
        <v>219446.47</v>
      </c>
    </row>
    <row r="3061" spans="1:5" ht="18" customHeight="1" x14ac:dyDescent="0.35">
      <c r="A3061" s="31" t="s">
        <v>58</v>
      </c>
      <c r="B3061" s="31" t="s">
        <v>271</v>
      </c>
      <c r="C3061" s="22" t="s">
        <v>158</v>
      </c>
      <c r="D3061" s="35">
        <v>44348</v>
      </c>
      <c r="E3061" s="32">
        <v>102646.98</v>
      </c>
    </row>
    <row r="3062" spans="1:5" ht="18" customHeight="1" x14ac:dyDescent="0.35">
      <c r="A3062" s="31" t="s">
        <v>58</v>
      </c>
      <c r="B3062" s="31" t="s">
        <v>271</v>
      </c>
      <c r="C3062" s="22" t="s">
        <v>159</v>
      </c>
      <c r="D3062" s="35">
        <v>43313</v>
      </c>
      <c r="E3062" s="32">
        <v>2057.48</v>
      </c>
    </row>
    <row r="3063" spans="1:5" ht="18" customHeight="1" x14ac:dyDescent="0.35">
      <c r="A3063" s="31" t="s">
        <v>58</v>
      </c>
      <c r="B3063" s="31" t="s">
        <v>271</v>
      </c>
      <c r="C3063" s="22" t="s">
        <v>159</v>
      </c>
      <c r="D3063" s="35">
        <v>43374</v>
      </c>
      <c r="E3063" s="32">
        <v>22457.8</v>
      </c>
    </row>
    <row r="3064" spans="1:5" ht="18" customHeight="1" x14ac:dyDescent="0.35">
      <c r="A3064" s="31" t="s">
        <v>58</v>
      </c>
      <c r="B3064" s="31" t="s">
        <v>271</v>
      </c>
      <c r="C3064" s="22" t="s">
        <v>159</v>
      </c>
      <c r="D3064" s="35">
        <v>43497</v>
      </c>
      <c r="E3064" s="32">
        <v>1654.2</v>
      </c>
    </row>
    <row r="3065" spans="1:5" ht="18" customHeight="1" x14ac:dyDescent="0.35">
      <c r="A3065" s="31" t="s">
        <v>58</v>
      </c>
      <c r="B3065" s="31" t="s">
        <v>271</v>
      </c>
      <c r="C3065" s="22" t="s">
        <v>159</v>
      </c>
      <c r="D3065" s="35">
        <v>44228</v>
      </c>
      <c r="E3065" s="32">
        <v>69264.490000000005</v>
      </c>
    </row>
    <row r="3066" spans="1:5" ht="18" customHeight="1" x14ac:dyDescent="0.35">
      <c r="A3066" s="31" t="s">
        <v>58</v>
      </c>
      <c r="B3066" s="31" t="s">
        <v>271</v>
      </c>
      <c r="C3066" s="22" t="s">
        <v>159</v>
      </c>
      <c r="D3066" s="35">
        <v>44256</v>
      </c>
      <c r="E3066" s="32">
        <v>3292.96</v>
      </c>
    </row>
    <row r="3067" spans="1:5" ht="18" customHeight="1" x14ac:dyDescent="0.35">
      <c r="A3067" s="31" t="s">
        <v>58</v>
      </c>
      <c r="B3067" s="31" t="s">
        <v>271</v>
      </c>
      <c r="C3067" s="22" t="s">
        <v>159</v>
      </c>
      <c r="D3067" s="35">
        <v>44287</v>
      </c>
      <c r="E3067" s="32">
        <v>2782.29</v>
      </c>
    </row>
    <row r="3068" spans="1:5" ht="18" customHeight="1" x14ac:dyDescent="0.35">
      <c r="A3068" s="31" t="s">
        <v>58</v>
      </c>
      <c r="B3068" s="31" t="s">
        <v>271</v>
      </c>
      <c r="C3068" s="22" t="s">
        <v>159</v>
      </c>
      <c r="D3068" s="35">
        <v>44317</v>
      </c>
      <c r="E3068" s="32">
        <v>2508.14</v>
      </c>
    </row>
    <row r="3069" spans="1:5" ht="18" customHeight="1" x14ac:dyDescent="0.35">
      <c r="A3069" s="31" t="s">
        <v>58</v>
      </c>
      <c r="B3069" s="31" t="s">
        <v>271</v>
      </c>
      <c r="C3069" s="22" t="s">
        <v>159</v>
      </c>
      <c r="D3069" s="35">
        <v>44348</v>
      </c>
      <c r="E3069" s="32">
        <v>12567.33</v>
      </c>
    </row>
    <row r="3070" spans="1:5" ht="18" customHeight="1" x14ac:dyDescent="0.35">
      <c r="A3070" s="31" t="s">
        <v>58</v>
      </c>
      <c r="B3070" s="31" t="s">
        <v>271</v>
      </c>
      <c r="C3070" s="22" t="s">
        <v>159</v>
      </c>
      <c r="D3070" s="35">
        <v>44378</v>
      </c>
      <c r="E3070" s="32">
        <v>21224.97</v>
      </c>
    </row>
    <row r="3071" spans="1:5" ht="18" customHeight="1" x14ac:dyDescent="0.35">
      <c r="A3071" s="31" t="s">
        <v>58</v>
      </c>
      <c r="B3071" s="31" t="s">
        <v>271</v>
      </c>
      <c r="C3071" s="22" t="s">
        <v>159</v>
      </c>
      <c r="D3071" s="35">
        <v>44409</v>
      </c>
      <c r="E3071" s="32">
        <v>60973.760000000002</v>
      </c>
    </row>
    <row r="3072" spans="1:5" ht="18" customHeight="1" x14ac:dyDescent="0.35">
      <c r="A3072" s="31" t="s">
        <v>58</v>
      </c>
      <c r="B3072" s="31" t="s">
        <v>271</v>
      </c>
      <c r="C3072" s="22" t="s">
        <v>159</v>
      </c>
      <c r="D3072" s="35">
        <v>44440</v>
      </c>
      <c r="E3072" s="32">
        <v>102321.8</v>
      </c>
    </row>
    <row r="3073" spans="1:5" ht="18" customHeight="1" x14ac:dyDescent="0.35">
      <c r="A3073" s="31" t="s">
        <v>58</v>
      </c>
      <c r="B3073" s="31" t="s">
        <v>271</v>
      </c>
      <c r="C3073" s="22" t="s">
        <v>159</v>
      </c>
      <c r="D3073" s="35">
        <v>44470</v>
      </c>
      <c r="E3073" s="32">
        <v>722904.54</v>
      </c>
    </row>
    <row r="3074" spans="1:5" ht="18" customHeight="1" x14ac:dyDescent="0.35">
      <c r="A3074" s="31" t="s">
        <v>58</v>
      </c>
      <c r="B3074" s="31" t="s">
        <v>271</v>
      </c>
      <c r="C3074" s="22" t="s">
        <v>159</v>
      </c>
      <c r="D3074" s="35">
        <v>44501</v>
      </c>
      <c r="E3074" s="32">
        <v>46076.12</v>
      </c>
    </row>
    <row r="3075" spans="1:5" ht="18" customHeight="1" x14ac:dyDescent="0.35">
      <c r="A3075" s="31" t="s">
        <v>58</v>
      </c>
      <c r="B3075" s="31" t="s">
        <v>271</v>
      </c>
      <c r="C3075" s="22" t="s">
        <v>159</v>
      </c>
      <c r="D3075" s="35">
        <v>44531</v>
      </c>
      <c r="E3075" s="32">
        <v>202884.47</v>
      </c>
    </row>
    <row r="3076" spans="1:5" ht="18" customHeight="1" x14ac:dyDescent="0.35">
      <c r="A3076" s="31" t="s">
        <v>58</v>
      </c>
      <c r="B3076" s="31" t="s">
        <v>271</v>
      </c>
      <c r="C3076" s="22" t="s">
        <v>159</v>
      </c>
      <c r="D3076" s="35">
        <v>44562</v>
      </c>
      <c r="E3076" s="32">
        <v>725.81</v>
      </c>
    </row>
    <row r="3077" spans="1:5" ht="18" customHeight="1" x14ac:dyDescent="0.35">
      <c r="A3077" s="31" t="s">
        <v>58</v>
      </c>
      <c r="B3077" s="31" t="s">
        <v>271</v>
      </c>
      <c r="C3077" s="22" t="s">
        <v>159</v>
      </c>
      <c r="D3077" s="35">
        <v>44593</v>
      </c>
      <c r="E3077" s="32">
        <v>405082.37</v>
      </c>
    </row>
    <row r="3078" spans="1:5" ht="18" customHeight="1" x14ac:dyDescent="0.35">
      <c r="A3078" s="31" t="s">
        <v>58</v>
      </c>
      <c r="B3078" s="31" t="s">
        <v>271</v>
      </c>
      <c r="C3078" s="22" t="s">
        <v>159</v>
      </c>
      <c r="D3078" s="35">
        <v>44652</v>
      </c>
      <c r="E3078" s="32">
        <v>648</v>
      </c>
    </row>
    <row r="3079" spans="1:5" ht="18" customHeight="1" x14ac:dyDescent="0.35">
      <c r="A3079" s="31" t="s">
        <v>58</v>
      </c>
      <c r="B3079" s="31" t="s">
        <v>271</v>
      </c>
      <c r="C3079" s="22" t="s">
        <v>160</v>
      </c>
      <c r="D3079" s="35">
        <v>43101</v>
      </c>
      <c r="E3079" s="32">
        <v>2632.23</v>
      </c>
    </row>
    <row r="3080" spans="1:5" ht="18" customHeight="1" x14ac:dyDescent="0.35">
      <c r="A3080" s="31" t="s">
        <v>58</v>
      </c>
      <c r="B3080" s="31" t="s">
        <v>271</v>
      </c>
      <c r="C3080" s="22" t="s">
        <v>160</v>
      </c>
      <c r="D3080" s="35">
        <v>43132</v>
      </c>
      <c r="E3080" s="32">
        <v>8800</v>
      </c>
    </row>
    <row r="3081" spans="1:5" ht="18" customHeight="1" x14ac:dyDescent="0.35">
      <c r="A3081" s="31" t="s">
        <v>58</v>
      </c>
      <c r="B3081" s="31" t="s">
        <v>271</v>
      </c>
      <c r="C3081" s="22" t="s">
        <v>160</v>
      </c>
      <c r="D3081" s="35">
        <v>43160</v>
      </c>
      <c r="E3081" s="32">
        <v>30256.05</v>
      </c>
    </row>
    <row r="3082" spans="1:5" ht="18" customHeight="1" x14ac:dyDescent="0.35">
      <c r="A3082" s="31" t="s">
        <v>58</v>
      </c>
      <c r="B3082" s="31" t="s">
        <v>271</v>
      </c>
      <c r="C3082" s="22" t="s">
        <v>160</v>
      </c>
      <c r="D3082" s="35">
        <v>43191</v>
      </c>
      <c r="E3082" s="32">
        <v>34863.32</v>
      </c>
    </row>
    <row r="3083" spans="1:5" ht="18" customHeight="1" x14ac:dyDescent="0.35">
      <c r="A3083" s="31" t="s">
        <v>58</v>
      </c>
      <c r="B3083" s="31" t="s">
        <v>271</v>
      </c>
      <c r="C3083" s="22" t="s">
        <v>160</v>
      </c>
      <c r="D3083" s="35">
        <v>43221</v>
      </c>
      <c r="E3083" s="32">
        <v>84056.36</v>
      </c>
    </row>
    <row r="3084" spans="1:5" ht="18" customHeight="1" x14ac:dyDescent="0.35">
      <c r="A3084" s="31" t="s">
        <v>58</v>
      </c>
      <c r="B3084" s="31" t="s">
        <v>271</v>
      </c>
      <c r="C3084" s="22" t="s">
        <v>160</v>
      </c>
      <c r="D3084" s="35">
        <v>43252</v>
      </c>
      <c r="E3084" s="32">
        <v>37260.32</v>
      </c>
    </row>
    <row r="3085" spans="1:5" ht="18" customHeight="1" x14ac:dyDescent="0.35">
      <c r="A3085" s="31" t="s">
        <v>58</v>
      </c>
      <c r="B3085" s="31" t="s">
        <v>271</v>
      </c>
      <c r="C3085" s="22" t="s">
        <v>160</v>
      </c>
      <c r="D3085" s="35">
        <v>43282</v>
      </c>
      <c r="E3085" s="32">
        <v>60508.11</v>
      </c>
    </row>
    <row r="3086" spans="1:5" ht="18" customHeight="1" x14ac:dyDescent="0.35">
      <c r="A3086" s="31" t="s">
        <v>58</v>
      </c>
      <c r="B3086" s="31" t="s">
        <v>271</v>
      </c>
      <c r="C3086" s="22" t="s">
        <v>160</v>
      </c>
      <c r="D3086" s="35">
        <v>43313</v>
      </c>
      <c r="E3086" s="32">
        <v>32490.23</v>
      </c>
    </row>
    <row r="3087" spans="1:5" ht="18" customHeight="1" x14ac:dyDescent="0.35">
      <c r="A3087" s="31" t="s">
        <v>58</v>
      </c>
      <c r="B3087" s="31" t="s">
        <v>271</v>
      </c>
      <c r="C3087" s="22" t="s">
        <v>160</v>
      </c>
      <c r="D3087" s="35">
        <v>43344</v>
      </c>
      <c r="E3087" s="32">
        <v>88918.43</v>
      </c>
    </row>
    <row r="3088" spans="1:5" ht="18" customHeight="1" x14ac:dyDescent="0.35">
      <c r="A3088" s="31" t="s">
        <v>58</v>
      </c>
      <c r="B3088" s="31" t="s">
        <v>271</v>
      </c>
      <c r="C3088" s="22" t="s">
        <v>160</v>
      </c>
      <c r="D3088" s="35">
        <v>43374</v>
      </c>
      <c r="E3088" s="32">
        <v>60606.559999999998</v>
      </c>
    </row>
    <row r="3089" spans="1:5" ht="18" customHeight="1" x14ac:dyDescent="0.35">
      <c r="A3089" s="31" t="s">
        <v>58</v>
      </c>
      <c r="B3089" s="31" t="s">
        <v>271</v>
      </c>
      <c r="C3089" s="22" t="s">
        <v>160</v>
      </c>
      <c r="D3089" s="35">
        <v>43405</v>
      </c>
      <c r="E3089" s="32">
        <v>11235.44</v>
      </c>
    </row>
    <row r="3090" spans="1:5" ht="18" customHeight="1" x14ac:dyDescent="0.35">
      <c r="A3090" s="31" t="s">
        <v>58</v>
      </c>
      <c r="B3090" s="31" t="s">
        <v>271</v>
      </c>
      <c r="C3090" s="22" t="s">
        <v>160</v>
      </c>
      <c r="D3090" s="35">
        <v>43435</v>
      </c>
      <c r="E3090" s="32">
        <v>140821.12</v>
      </c>
    </row>
    <row r="3091" spans="1:5" ht="18" customHeight="1" x14ac:dyDescent="0.35">
      <c r="A3091" s="31" t="s">
        <v>58</v>
      </c>
      <c r="B3091" s="31" t="s">
        <v>271</v>
      </c>
      <c r="C3091" s="22" t="s">
        <v>160</v>
      </c>
      <c r="D3091" s="35">
        <v>43466</v>
      </c>
      <c r="E3091" s="32">
        <v>147647.84</v>
      </c>
    </row>
    <row r="3092" spans="1:5" ht="18" customHeight="1" x14ac:dyDescent="0.35">
      <c r="A3092" s="31" t="s">
        <v>58</v>
      </c>
      <c r="B3092" s="31" t="s">
        <v>271</v>
      </c>
      <c r="C3092" s="22" t="s">
        <v>160</v>
      </c>
      <c r="D3092" s="35">
        <v>43497</v>
      </c>
      <c r="E3092" s="32">
        <v>127814.65</v>
      </c>
    </row>
    <row r="3093" spans="1:5" ht="18" customHeight="1" x14ac:dyDescent="0.35">
      <c r="A3093" s="31" t="s">
        <v>58</v>
      </c>
      <c r="B3093" s="31" t="s">
        <v>271</v>
      </c>
      <c r="C3093" s="22" t="s">
        <v>160</v>
      </c>
      <c r="D3093" s="35">
        <v>43525</v>
      </c>
      <c r="E3093" s="32">
        <v>180478.66</v>
      </c>
    </row>
    <row r="3094" spans="1:5" ht="18" customHeight="1" x14ac:dyDescent="0.35">
      <c r="A3094" s="31" t="s">
        <v>58</v>
      </c>
      <c r="B3094" s="31" t="s">
        <v>271</v>
      </c>
      <c r="C3094" s="22" t="s">
        <v>160</v>
      </c>
      <c r="D3094" s="35">
        <v>43556</v>
      </c>
      <c r="E3094" s="32">
        <v>25712.19</v>
      </c>
    </row>
    <row r="3095" spans="1:5" ht="18" customHeight="1" x14ac:dyDescent="0.35">
      <c r="A3095" s="31" t="s">
        <v>58</v>
      </c>
      <c r="B3095" s="31" t="s">
        <v>271</v>
      </c>
      <c r="C3095" s="22" t="s">
        <v>160</v>
      </c>
      <c r="D3095" s="35">
        <v>43586</v>
      </c>
      <c r="E3095" s="32">
        <v>22173</v>
      </c>
    </row>
    <row r="3096" spans="1:5" ht="18" customHeight="1" x14ac:dyDescent="0.35">
      <c r="A3096" s="31" t="s">
        <v>58</v>
      </c>
      <c r="B3096" s="31" t="s">
        <v>271</v>
      </c>
      <c r="C3096" s="22" t="s">
        <v>160</v>
      </c>
      <c r="D3096" s="35">
        <v>43617</v>
      </c>
      <c r="E3096" s="32">
        <v>23421.27</v>
      </c>
    </row>
    <row r="3097" spans="1:5" ht="18" customHeight="1" x14ac:dyDescent="0.35">
      <c r="A3097" s="31" t="s">
        <v>58</v>
      </c>
      <c r="B3097" s="31" t="s">
        <v>271</v>
      </c>
      <c r="C3097" s="22" t="s">
        <v>160</v>
      </c>
      <c r="D3097" s="35">
        <v>43647</v>
      </c>
      <c r="E3097" s="32">
        <v>10230</v>
      </c>
    </row>
    <row r="3098" spans="1:5" ht="18" customHeight="1" x14ac:dyDescent="0.35">
      <c r="A3098" s="31" t="s">
        <v>58</v>
      </c>
      <c r="B3098" s="31" t="s">
        <v>271</v>
      </c>
      <c r="C3098" s="22" t="s">
        <v>160</v>
      </c>
      <c r="D3098" s="35">
        <v>43678</v>
      </c>
      <c r="E3098" s="32">
        <v>69512.61</v>
      </c>
    </row>
    <row r="3099" spans="1:5" ht="18" customHeight="1" x14ac:dyDescent="0.35">
      <c r="A3099" s="31" t="s">
        <v>58</v>
      </c>
      <c r="B3099" s="31" t="s">
        <v>271</v>
      </c>
      <c r="C3099" s="22" t="s">
        <v>160</v>
      </c>
      <c r="D3099" s="35">
        <v>43709</v>
      </c>
      <c r="E3099" s="32">
        <v>147690.41</v>
      </c>
    </row>
    <row r="3100" spans="1:5" ht="18" customHeight="1" x14ac:dyDescent="0.35">
      <c r="A3100" s="31" t="s">
        <v>58</v>
      </c>
      <c r="B3100" s="31" t="s">
        <v>271</v>
      </c>
      <c r="C3100" s="22" t="s">
        <v>160</v>
      </c>
      <c r="D3100" s="35">
        <v>43739</v>
      </c>
      <c r="E3100" s="32">
        <v>49090.76</v>
      </c>
    </row>
    <row r="3101" spans="1:5" ht="18" customHeight="1" x14ac:dyDescent="0.35">
      <c r="A3101" s="31" t="s">
        <v>58</v>
      </c>
      <c r="B3101" s="31" t="s">
        <v>271</v>
      </c>
      <c r="C3101" s="22" t="s">
        <v>160</v>
      </c>
      <c r="D3101" s="35">
        <v>43770</v>
      </c>
      <c r="E3101" s="32">
        <v>19221.46</v>
      </c>
    </row>
    <row r="3102" spans="1:5" ht="18" customHeight="1" x14ac:dyDescent="0.35">
      <c r="A3102" s="31" t="s">
        <v>58</v>
      </c>
      <c r="B3102" s="31" t="s">
        <v>271</v>
      </c>
      <c r="C3102" s="22" t="s">
        <v>160</v>
      </c>
      <c r="D3102" s="35">
        <v>43800</v>
      </c>
      <c r="E3102" s="32">
        <v>58320.68</v>
      </c>
    </row>
    <row r="3103" spans="1:5" ht="18" customHeight="1" x14ac:dyDescent="0.35">
      <c r="A3103" s="31" t="s">
        <v>58</v>
      </c>
      <c r="B3103" s="31" t="s">
        <v>271</v>
      </c>
      <c r="C3103" s="22" t="s">
        <v>160</v>
      </c>
      <c r="D3103" s="35">
        <v>43831</v>
      </c>
      <c r="E3103" s="32">
        <v>40672.83</v>
      </c>
    </row>
    <row r="3104" spans="1:5" ht="18" customHeight="1" x14ac:dyDescent="0.35">
      <c r="A3104" s="31" t="s">
        <v>58</v>
      </c>
      <c r="B3104" s="31" t="s">
        <v>271</v>
      </c>
      <c r="C3104" s="22" t="s">
        <v>160</v>
      </c>
      <c r="D3104" s="35">
        <v>43862</v>
      </c>
      <c r="E3104" s="32">
        <v>10602.4</v>
      </c>
    </row>
    <row r="3105" spans="1:5" ht="18" customHeight="1" x14ac:dyDescent="0.35">
      <c r="A3105" s="31" t="s">
        <v>58</v>
      </c>
      <c r="B3105" s="31" t="s">
        <v>271</v>
      </c>
      <c r="C3105" s="22" t="s">
        <v>160</v>
      </c>
      <c r="D3105" s="35">
        <v>43891</v>
      </c>
      <c r="E3105" s="32">
        <v>12329.07</v>
      </c>
    </row>
    <row r="3106" spans="1:5" ht="18" customHeight="1" x14ac:dyDescent="0.35">
      <c r="A3106" s="31" t="s">
        <v>58</v>
      </c>
      <c r="B3106" s="31" t="s">
        <v>271</v>
      </c>
      <c r="C3106" s="22" t="s">
        <v>160</v>
      </c>
      <c r="D3106" s="35">
        <v>43922</v>
      </c>
      <c r="E3106" s="32">
        <v>1486.69</v>
      </c>
    </row>
    <row r="3107" spans="1:5" ht="18" customHeight="1" x14ac:dyDescent="0.35">
      <c r="A3107" s="31" t="s">
        <v>58</v>
      </c>
      <c r="B3107" s="31" t="s">
        <v>271</v>
      </c>
      <c r="C3107" s="22" t="s">
        <v>160</v>
      </c>
      <c r="D3107" s="35">
        <v>43952</v>
      </c>
      <c r="E3107" s="32">
        <v>14810</v>
      </c>
    </row>
    <row r="3108" spans="1:5" ht="18" customHeight="1" x14ac:dyDescent="0.35">
      <c r="A3108" s="31" t="s">
        <v>58</v>
      </c>
      <c r="B3108" s="31" t="s">
        <v>271</v>
      </c>
      <c r="C3108" s="22" t="s">
        <v>160</v>
      </c>
      <c r="D3108" s="35">
        <v>43983</v>
      </c>
      <c r="E3108" s="32">
        <v>27131.45</v>
      </c>
    </row>
    <row r="3109" spans="1:5" ht="18" customHeight="1" x14ac:dyDescent="0.35">
      <c r="A3109" s="31" t="s">
        <v>58</v>
      </c>
      <c r="B3109" s="31" t="s">
        <v>271</v>
      </c>
      <c r="C3109" s="22" t="s">
        <v>160</v>
      </c>
      <c r="D3109" s="35">
        <v>44013</v>
      </c>
      <c r="E3109" s="32">
        <v>21532.48</v>
      </c>
    </row>
    <row r="3110" spans="1:5" ht="18" customHeight="1" x14ac:dyDescent="0.35">
      <c r="A3110" s="31" t="s">
        <v>58</v>
      </c>
      <c r="B3110" s="31" t="s">
        <v>271</v>
      </c>
      <c r="C3110" s="22" t="s">
        <v>160</v>
      </c>
      <c r="D3110" s="35">
        <v>44044</v>
      </c>
      <c r="E3110" s="32">
        <v>11014</v>
      </c>
    </row>
    <row r="3111" spans="1:5" ht="18" customHeight="1" x14ac:dyDescent="0.35">
      <c r="A3111" s="31" t="s">
        <v>58</v>
      </c>
      <c r="B3111" s="31" t="s">
        <v>271</v>
      </c>
      <c r="C3111" s="22" t="s">
        <v>160</v>
      </c>
      <c r="D3111" s="35">
        <v>44075</v>
      </c>
      <c r="E3111" s="32">
        <v>27035.79</v>
      </c>
    </row>
    <row r="3112" spans="1:5" ht="18" customHeight="1" x14ac:dyDescent="0.35">
      <c r="A3112" s="31" t="s">
        <v>58</v>
      </c>
      <c r="B3112" s="31" t="s">
        <v>271</v>
      </c>
      <c r="C3112" s="22" t="s">
        <v>160</v>
      </c>
      <c r="D3112" s="35">
        <v>44105</v>
      </c>
      <c r="E3112" s="32">
        <v>232445.69</v>
      </c>
    </row>
    <row r="3113" spans="1:5" ht="18" customHeight="1" x14ac:dyDescent="0.35">
      <c r="A3113" s="31" t="s">
        <v>58</v>
      </c>
      <c r="B3113" s="31" t="s">
        <v>271</v>
      </c>
      <c r="C3113" s="22" t="s">
        <v>160</v>
      </c>
      <c r="D3113" s="35">
        <v>44136</v>
      </c>
      <c r="E3113" s="32">
        <v>43932.33</v>
      </c>
    </row>
    <row r="3114" spans="1:5" ht="18" customHeight="1" x14ac:dyDescent="0.35">
      <c r="A3114" s="31" t="s">
        <v>58</v>
      </c>
      <c r="B3114" s="31" t="s">
        <v>271</v>
      </c>
      <c r="C3114" s="22" t="s">
        <v>160</v>
      </c>
      <c r="D3114" s="35">
        <v>44166</v>
      </c>
      <c r="E3114" s="32">
        <v>29908.41</v>
      </c>
    </row>
    <row r="3115" spans="1:5" ht="18" customHeight="1" x14ac:dyDescent="0.35">
      <c r="A3115" s="31" t="s">
        <v>58</v>
      </c>
      <c r="B3115" s="31" t="s">
        <v>271</v>
      </c>
      <c r="C3115" s="22" t="s">
        <v>160</v>
      </c>
      <c r="D3115" s="35">
        <v>44197</v>
      </c>
      <c r="E3115" s="32">
        <v>48337.11</v>
      </c>
    </row>
    <row r="3116" spans="1:5" ht="18" customHeight="1" x14ac:dyDescent="0.35">
      <c r="A3116" s="31" t="s">
        <v>58</v>
      </c>
      <c r="B3116" s="31" t="s">
        <v>271</v>
      </c>
      <c r="C3116" s="22" t="s">
        <v>160</v>
      </c>
      <c r="D3116" s="35">
        <v>44228</v>
      </c>
      <c r="E3116" s="32">
        <v>22728.16</v>
      </c>
    </row>
    <row r="3117" spans="1:5" ht="18" customHeight="1" x14ac:dyDescent="0.35">
      <c r="A3117" s="31" t="s">
        <v>58</v>
      </c>
      <c r="B3117" s="31" t="s">
        <v>271</v>
      </c>
      <c r="C3117" s="22" t="s">
        <v>160</v>
      </c>
      <c r="D3117" s="35">
        <v>44256</v>
      </c>
      <c r="E3117" s="32">
        <v>1052.8499999999999</v>
      </c>
    </row>
    <row r="3118" spans="1:5" ht="18" customHeight="1" x14ac:dyDescent="0.35">
      <c r="A3118" s="31" t="s">
        <v>58</v>
      </c>
      <c r="B3118" s="31" t="s">
        <v>271</v>
      </c>
      <c r="C3118" s="22" t="s">
        <v>160</v>
      </c>
      <c r="D3118" s="35">
        <v>44287</v>
      </c>
      <c r="E3118" s="32">
        <v>87821.84</v>
      </c>
    </row>
    <row r="3119" spans="1:5" ht="18" customHeight="1" x14ac:dyDescent="0.35">
      <c r="A3119" s="31" t="s">
        <v>58</v>
      </c>
      <c r="B3119" s="31" t="s">
        <v>271</v>
      </c>
      <c r="C3119" s="22" t="s">
        <v>160</v>
      </c>
      <c r="D3119" s="35">
        <v>44317</v>
      </c>
      <c r="E3119" s="32">
        <v>50583.79</v>
      </c>
    </row>
    <row r="3120" spans="1:5" ht="18" customHeight="1" x14ac:dyDescent="0.35">
      <c r="A3120" s="31" t="s">
        <v>58</v>
      </c>
      <c r="B3120" s="31" t="s">
        <v>271</v>
      </c>
      <c r="C3120" s="22" t="s">
        <v>160</v>
      </c>
      <c r="D3120" s="35">
        <v>44348</v>
      </c>
      <c r="E3120" s="32">
        <v>60903.01</v>
      </c>
    </row>
    <row r="3121" spans="1:5" ht="18" customHeight="1" x14ac:dyDescent="0.35">
      <c r="A3121" s="31" t="s">
        <v>59</v>
      </c>
      <c r="B3121" s="31" t="s">
        <v>271</v>
      </c>
      <c r="C3121" s="22" t="s">
        <v>157</v>
      </c>
      <c r="D3121" s="35">
        <v>43101</v>
      </c>
      <c r="E3121" s="32">
        <v>16450.41</v>
      </c>
    </row>
    <row r="3122" spans="1:5" ht="18" customHeight="1" x14ac:dyDescent="0.35">
      <c r="A3122" s="31" t="s">
        <v>59</v>
      </c>
      <c r="B3122" s="31" t="s">
        <v>271</v>
      </c>
      <c r="C3122" s="22" t="s">
        <v>157</v>
      </c>
      <c r="D3122" s="35">
        <v>43191</v>
      </c>
      <c r="E3122" s="32">
        <v>17992.650000000001</v>
      </c>
    </row>
    <row r="3123" spans="1:5" ht="18" customHeight="1" x14ac:dyDescent="0.35">
      <c r="A3123" s="31" t="s">
        <v>59</v>
      </c>
      <c r="B3123" s="31" t="s">
        <v>271</v>
      </c>
      <c r="C3123" s="22" t="s">
        <v>157</v>
      </c>
      <c r="D3123" s="35">
        <v>43221</v>
      </c>
      <c r="E3123" s="32">
        <v>16269.14</v>
      </c>
    </row>
    <row r="3124" spans="1:5" ht="18" customHeight="1" x14ac:dyDescent="0.35">
      <c r="A3124" s="31" t="s">
        <v>59</v>
      </c>
      <c r="B3124" s="31" t="s">
        <v>271</v>
      </c>
      <c r="C3124" s="22" t="s">
        <v>157</v>
      </c>
      <c r="D3124" s="35">
        <v>43252</v>
      </c>
      <c r="E3124" s="32">
        <v>17240.22</v>
      </c>
    </row>
    <row r="3125" spans="1:5" ht="18" customHeight="1" x14ac:dyDescent="0.35">
      <c r="A3125" s="31" t="s">
        <v>59</v>
      </c>
      <c r="B3125" s="31" t="s">
        <v>271</v>
      </c>
      <c r="C3125" s="22" t="s">
        <v>157</v>
      </c>
      <c r="D3125" s="35">
        <v>43282</v>
      </c>
      <c r="E3125" s="32">
        <v>2823.25</v>
      </c>
    </row>
    <row r="3126" spans="1:5" ht="18" customHeight="1" x14ac:dyDescent="0.35">
      <c r="A3126" s="31" t="s">
        <v>59</v>
      </c>
      <c r="B3126" s="31" t="s">
        <v>271</v>
      </c>
      <c r="C3126" s="22" t="s">
        <v>157</v>
      </c>
      <c r="D3126" s="35">
        <v>43313</v>
      </c>
      <c r="E3126" s="32">
        <v>6971.73</v>
      </c>
    </row>
    <row r="3127" spans="1:5" ht="18" customHeight="1" x14ac:dyDescent="0.35">
      <c r="A3127" s="31" t="s">
        <v>59</v>
      </c>
      <c r="B3127" s="31" t="s">
        <v>271</v>
      </c>
      <c r="C3127" s="22" t="s">
        <v>157</v>
      </c>
      <c r="D3127" s="35">
        <v>43344</v>
      </c>
      <c r="E3127" s="32">
        <v>25346.36</v>
      </c>
    </row>
    <row r="3128" spans="1:5" ht="18" customHeight="1" x14ac:dyDescent="0.35">
      <c r="A3128" s="31" t="s">
        <v>59</v>
      </c>
      <c r="B3128" s="31" t="s">
        <v>271</v>
      </c>
      <c r="C3128" s="22" t="s">
        <v>157</v>
      </c>
      <c r="D3128" s="35">
        <v>43374</v>
      </c>
      <c r="E3128" s="32">
        <v>50862.9</v>
      </c>
    </row>
    <row r="3129" spans="1:5" ht="18" customHeight="1" x14ac:dyDescent="0.35">
      <c r="A3129" s="31" t="s">
        <v>59</v>
      </c>
      <c r="B3129" s="31" t="s">
        <v>271</v>
      </c>
      <c r="C3129" s="22" t="s">
        <v>157</v>
      </c>
      <c r="D3129" s="35">
        <v>43405</v>
      </c>
      <c r="E3129" s="32">
        <v>69723.490000000005</v>
      </c>
    </row>
    <row r="3130" spans="1:5" ht="18" customHeight="1" x14ac:dyDescent="0.35">
      <c r="A3130" s="31" t="s">
        <v>59</v>
      </c>
      <c r="B3130" s="31" t="s">
        <v>271</v>
      </c>
      <c r="C3130" s="22" t="s">
        <v>157</v>
      </c>
      <c r="D3130" s="35">
        <v>43435</v>
      </c>
      <c r="E3130" s="32">
        <v>7484.86</v>
      </c>
    </row>
    <row r="3131" spans="1:5" ht="18" customHeight="1" x14ac:dyDescent="0.35">
      <c r="A3131" s="31" t="s">
        <v>59</v>
      </c>
      <c r="B3131" s="31" t="s">
        <v>271</v>
      </c>
      <c r="C3131" s="22" t="s">
        <v>157</v>
      </c>
      <c r="D3131" s="35">
        <v>43466</v>
      </c>
      <c r="E3131" s="32">
        <v>7984.62</v>
      </c>
    </row>
    <row r="3132" spans="1:5" ht="18" customHeight="1" x14ac:dyDescent="0.35">
      <c r="A3132" s="31" t="s">
        <v>59</v>
      </c>
      <c r="B3132" s="31" t="s">
        <v>271</v>
      </c>
      <c r="C3132" s="22" t="s">
        <v>157</v>
      </c>
      <c r="D3132" s="35">
        <v>43497</v>
      </c>
      <c r="E3132" s="32">
        <v>9128.8700000000008</v>
      </c>
    </row>
    <row r="3133" spans="1:5" ht="18" customHeight="1" x14ac:dyDescent="0.35">
      <c r="A3133" s="31" t="s">
        <v>59</v>
      </c>
      <c r="B3133" s="31" t="s">
        <v>271</v>
      </c>
      <c r="C3133" s="22" t="s">
        <v>157</v>
      </c>
      <c r="D3133" s="35">
        <v>43525</v>
      </c>
      <c r="E3133" s="32">
        <v>15216.23</v>
      </c>
    </row>
    <row r="3134" spans="1:5" ht="18" customHeight="1" x14ac:dyDescent="0.35">
      <c r="A3134" s="31" t="s">
        <v>59</v>
      </c>
      <c r="B3134" s="31" t="s">
        <v>271</v>
      </c>
      <c r="C3134" s="22" t="s">
        <v>157</v>
      </c>
      <c r="D3134" s="35">
        <v>43556</v>
      </c>
      <c r="E3134" s="32">
        <v>29530.76</v>
      </c>
    </row>
    <row r="3135" spans="1:5" ht="18" customHeight="1" x14ac:dyDescent="0.35">
      <c r="A3135" s="31" t="s">
        <v>59</v>
      </c>
      <c r="B3135" s="31" t="s">
        <v>271</v>
      </c>
      <c r="C3135" s="22" t="s">
        <v>157</v>
      </c>
      <c r="D3135" s="35">
        <v>43586</v>
      </c>
      <c r="E3135" s="32">
        <v>286.5</v>
      </c>
    </row>
    <row r="3136" spans="1:5" ht="18" customHeight="1" x14ac:dyDescent="0.35">
      <c r="A3136" s="31" t="s">
        <v>59</v>
      </c>
      <c r="B3136" s="31" t="s">
        <v>271</v>
      </c>
      <c r="C3136" s="22" t="s">
        <v>157</v>
      </c>
      <c r="D3136" s="35">
        <v>43617</v>
      </c>
      <c r="E3136" s="32">
        <v>23097.94</v>
      </c>
    </row>
    <row r="3137" spans="1:5" ht="18" customHeight="1" x14ac:dyDescent="0.35">
      <c r="A3137" s="31" t="s">
        <v>59</v>
      </c>
      <c r="B3137" s="31" t="s">
        <v>271</v>
      </c>
      <c r="C3137" s="22" t="s">
        <v>157</v>
      </c>
      <c r="D3137" s="35">
        <v>43647</v>
      </c>
      <c r="E3137" s="32">
        <v>2045</v>
      </c>
    </row>
    <row r="3138" spans="1:5" ht="18" customHeight="1" x14ac:dyDescent="0.35">
      <c r="A3138" s="31" t="s">
        <v>59</v>
      </c>
      <c r="B3138" s="31" t="s">
        <v>271</v>
      </c>
      <c r="C3138" s="22" t="s">
        <v>157</v>
      </c>
      <c r="D3138" s="35">
        <v>43678</v>
      </c>
      <c r="E3138" s="32">
        <v>2173.35</v>
      </c>
    </row>
    <row r="3139" spans="1:5" ht="18" customHeight="1" x14ac:dyDescent="0.35">
      <c r="A3139" s="31" t="s">
        <v>59</v>
      </c>
      <c r="B3139" s="31" t="s">
        <v>271</v>
      </c>
      <c r="C3139" s="22" t="s">
        <v>157</v>
      </c>
      <c r="D3139" s="35">
        <v>43709</v>
      </c>
      <c r="E3139" s="32">
        <v>4769.12</v>
      </c>
    </row>
    <row r="3140" spans="1:5" ht="18" customHeight="1" x14ac:dyDescent="0.35">
      <c r="A3140" s="31" t="s">
        <v>59</v>
      </c>
      <c r="B3140" s="31" t="s">
        <v>271</v>
      </c>
      <c r="C3140" s="22" t="s">
        <v>157</v>
      </c>
      <c r="D3140" s="35">
        <v>43770</v>
      </c>
      <c r="E3140" s="32">
        <v>20672.18</v>
      </c>
    </row>
    <row r="3141" spans="1:5" ht="18" customHeight="1" x14ac:dyDescent="0.35">
      <c r="A3141" s="31" t="s">
        <v>59</v>
      </c>
      <c r="B3141" s="31" t="s">
        <v>271</v>
      </c>
      <c r="C3141" s="22" t="s">
        <v>157</v>
      </c>
      <c r="D3141" s="35">
        <v>43800</v>
      </c>
      <c r="E3141" s="32">
        <v>74580.179999999993</v>
      </c>
    </row>
    <row r="3142" spans="1:5" ht="18" customHeight="1" x14ac:dyDescent="0.35">
      <c r="A3142" s="31" t="s">
        <v>59</v>
      </c>
      <c r="B3142" s="31" t="s">
        <v>271</v>
      </c>
      <c r="C3142" s="22" t="s">
        <v>157</v>
      </c>
      <c r="D3142" s="35">
        <v>43831</v>
      </c>
      <c r="E3142" s="32">
        <v>1159209.3799999999</v>
      </c>
    </row>
    <row r="3143" spans="1:5" ht="18" customHeight="1" x14ac:dyDescent="0.35">
      <c r="A3143" s="31" t="s">
        <v>59</v>
      </c>
      <c r="B3143" s="31" t="s">
        <v>271</v>
      </c>
      <c r="C3143" s="22" t="s">
        <v>157</v>
      </c>
      <c r="D3143" s="35">
        <v>43862</v>
      </c>
      <c r="E3143" s="32">
        <v>163140.65</v>
      </c>
    </row>
    <row r="3144" spans="1:5" ht="18" customHeight="1" x14ac:dyDescent="0.35">
      <c r="A3144" s="31" t="s">
        <v>59</v>
      </c>
      <c r="B3144" s="31" t="s">
        <v>271</v>
      </c>
      <c r="C3144" s="22" t="s">
        <v>157</v>
      </c>
      <c r="D3144" s="35">
        <v>43891</v>
      </c>
      <c r="E3144" s="32">
        <v>88698.52</v>
      </c>
    </row>
    <row r="3145" spans="1:5" ht="18" customHeight="1" x14ac:dyDescent="0.35">
      <c r="A3145" s="31" t="s">
        <v>59</v>
      </c>
      <c r="B3145" s="31" t="s">
        <v>271</v>
      </c>
      <c r="C3145" s="22" t="s">
        <v>157</v>
      </c>
      <c r="D3145" s="35">
        <v>43922</v>
      </c>
      <c r="E3145" s="32">
        <v>155439.04000000001</v>
      </c>
    </row>
    <row r="3146" spans="1:5" ht="18" customHeight="1" x14ac:dyDescent="0.35">
      <c r="A3146" s="31" t="s">
        <v>59</v>
      </c>
      <c r="B3146" s="31" t="s">
        <v>271</v>
      </c>
      <c r="C3146" s="22" t="s">
        <v>157</v>
      </c>
      <c r="D3146" s="35">
        <v>43952</v>
      </c>
      <c r="E3146" s="32">
        <v>546095.35999999999</v>
      </c>
    </row>
    <row r="3147" spans="1:5" ht="18" customHeight="1" x14ac:dyDescent="0.35">
      <c r="A3147" s="31" t="s">
        <v>59</v>
      </c>
      <c r="B3147" s="31" t="s">
        <v>271</v>
      </c>
      <c r="C3147" s="22" t="s">
        <v>157</v>
      </c>
      <c r="D3147" s="35">
        <v>43983</v>
      </c>
      <c r="E3147" s="32">
        <v>129895.11</v>
      </c>
    </row>
    <row r="3148" spans="1:5" ht="18" customHeight="1" x14ac:dyDescent="0.35">
      <c r="A3148" s="31" t="s">
        <v>59</v>
      </c>
      <c r="B3148" s="31" t="s">
        <v>271</v>
      </c>
      <c r="C3148" s="22" t="s">
        <v>157</v>
      </c>
      <c r="D3148" s="35">
        <v>44013</v>
      </c>
      <c r="E3148" s="32">
        <v>218119.43</v>
      </c>
    </row>
    <row r="3149" spans="1:5" ht="18" customHeight="1" x14ac:dyDescent="0.35">
      <c r="A3149" s="31" t="s">
        <v>59</v>
      </c>
      <c r="B3149" s="31" t="s">
        <v>271</v>
      </c>
      <c r="C3149" s="22" t="s">
        <v>157</v>
      </c>
      <c r="D3149" s="35">
        <v>44044</v>
      </c>
      <c r="E3149" s="32">
        <v>139698.19</v>
      </c>
    </row>
    <row r="3150" spans="1:5" ht="18" customHeight="1" x14ac:dyDescent="0.35">
      <c r="A3150" s="31" t="s">
        <v>59</v>
      </c>
      <c r="B3150" s="31" t="s">
        <v>271</v>
      </c>
      <c r="C3150" s="22" t="s">
        <v>157</v>
      </c>
      <c r="D3150" s="35">
        <v>44075</v>
      </c>
      <c r="E3150" s="32">
        <v>167270.20000000001</v>
      </c>
    </row>
    <row r="3151" spans="1:5" ht="18" customHeight="1" x14ac:dyDescent="0.35">
      <c r="A3151" s="31" t="s">
        <v>59</v>
      </c>
      <c r="B3151" s="31" t="s">
        <v>271</v>
      </c>
      <c r="C3151" s="22" t="s">
        <v>157</v>
      </c>
      <c r="D3151" s="35">
        <v>44105</v>
      </c>
      <c r="E3151" s="32">
        <v>153381.01999999999</v>
      </c>
    </row>
    <row r="3152" spans="1:5" ht="18" customHeight="1" x14ac:dyDescent="0.35">
      <c r="A3152" s="31" t="s">
        <v>59</v>
      </c>
      <c r="B3152" s="31" t="s">
        <v>271</v>
      </c>
      <c r="C3152" s="22" t="s">
        <v>157</v>
      </c>
      <c r="D3152" s="35">
        <v>44136</v>
      </c>
      <c r="E3152" s="32">
        <v>45467.86</v>
      </c>
    </row>
    <row r="3153" spans="1:5" ht="18" customHeight="1" x14ac:dyDescent="0.35">
      <c r="A3153" s="31" t="s">
        <v>59</v>
      </c>
      <c r="B3153" s="31" t="s">
        <v>271</v>
      </c>
      <c r="C3153" s="22" t="s">
        <v>157</v>
      </c>
      <c r="D3153" s="35">
        <v>44166</v>
      </c>
      <c r="E3153" s="32">
        <v>107553.93</v>
      </c>
    </row>
    <row r="3154" spans="1:5" ht="18" customHeight="1" x14ac:dyDescent="0.35">
      <c r="A3154" s="31" t="s">
        <v>59</v>
      </c>
      <c r="B3154" s="31" t="s">
        <v>271</v>
      </c>
      <c r="C3154" s="22" t="s">
        <v>157</v>
      </c>
      <c r="D3154" s="35">
        <v>44197</v>
      </c>
      <c r="E3154" s="32">
        <v>133824.92000000001</v>
      </c>
    </row>
    <row r="3155" spans="1:5" ht="18" customHeight="1" x14ac:dyDescent="0.35">
      <c r="A3155" s="31" t="s">
        <v>59</v>
      </c>
      <c r="B3155" s="31" t="s">
        <v>271</v>
      </c>
      <c r="C3155" s="22" t="s">
        <v>157</v>
      </c>
      <c r="D3155" s="35">
        <v>44228</v>
      </c>
      <c r="E3155" s="32">
        <v>251574.38</v>
      </c>
    </row>
    <row r="3156" spans="1:5" ht="18" customHeight="1" x14ac:dyDescent="0.35">
      <c r="A3156" s="31" t="s">
        <v>59</v>
      </c>
      <c r="B3156" s="31" t="s">
        <v>271</v>
      </c>
      <c r="C3156" s="22" t="s">
        <v>157</v>
      </c>
      <c r="D3156" s="35">
        <v>44256</v>
      </c>
      <c r="E3156" s="32">
        <v>35564.910000000003</v>
      </c>
    </row>
    <row r="3157" spans="1:5" ht="18" customHeight="1" x14ac:dyDescent="0.35">
      <c r="A3157" s="31" t="s">
        <v>59</v>
      </c>
      <c r="B3157" s="31" t="s">
        <v>271</v>
      </c>
      <c r="C3157" s="22" t="s">
        <v>157</v>
      </c>
      <c r="D3157" s="35">
        <v>44287</v>
      </c>
      <c r="E3157" s="32">
        <v>276074.32</v>
      </c>
    </row>
    <row r="3158" spans="1:5" ht="18" customHeight="1" x14ac:dyDescent="0.35">
      <c r="A3158" s="31" t="s">
        <v>59</v>
      </c>
      <c r="B3158" s="31" t="s">
        <v>271</v>
      </c>
      <c r="C3158" s="22" t="s">
        <v>157</v>
      </c>
      <c r="D3158" s="35">
        <v>44317</v>
      </c>
      <c r="E3158" s="32">
        <v>389902.84</v>
      </c>
    </row>
    <row r="3159" spans="1:5" ht="18" customHeight="1" x14ac:dyDescent="0.35">
      <c r="A3159" s="31" t="s">
        <v>59</v>
      </c>
      <c r="B3159" s="31" t="s">
        <v>271</v>
      </c>
      <c r="C3159" s="22" t="s">
        <v>157</v>
      </c>
      <c r="D3159" s="35">
        <v>44348</v>
      </c>
      <c r="E3159" s="32">
        <v>35565.050000000003</v>
      </c>
    </row>
    <row r="3160" spans="1:5" ht="18" customHeight="1" x14ac:dyDescent="0.35">
      <c r="A3160" s="31" t="s">
        <v>59</v>
      </c>
      <c r="B3160" s="31" t="s">
        <v>271</v>
      </c>
      <c r="C3160" s="22" t="s">
        <v>157</v>
      </c>
      <c r="D3160" s="35">
        <v>44378</v>
      </c>
      <c r="E3160" s="32">
        <v>168430.88</v>
      </c>
    </row>
    <row r="3161" spans="1:5" ht="18" customHeight="1" x14ac:dyDescent="0.35">
      <c r="A3161" s="31" t="s">
        <v>59</v>
      </c>
      <c r="B3161" s="31" t="s">
        <v>271</v>
      </c>
      <c r="C3161" s="22" t="s">
        <v>157</v>
      </c>
      <c r="D3161" s="35">
        <v>44409</v>
      </c>
      <c r="E3161" s="32">
        <v>355.29</v>
      </c>
    </row>
    <row r="3162" spans="1:5" ht="18" customHeight="1" x14ac:dyDescent="0.35">
      <c r="A3162" s="31" t="s">
        <v>59</v>
      </c>
      <c r="B3162" s="31" t="s">
        <v>271</v>
      </c>
      <c r="C3162" s="22" t="s">
        <v>157</v>
      </c>
      <c r="D3162" s="35">
        <v>44440</v>
      </c>
      <c r="E3162" s="32">
        <v>39110.53</v>
      </c>
    </row>
    <row r="3163" spans="1:5" ht="18" customHeight="1" x14ac:dyDescent="0.35">
      <c r="A3163" s="31" t="s">
        <v>59</v>
      </c>
      <c r="B3163" s="31" t="s">
        <v>271</v>
      </c>
      <c r="C3163" s="22" t="s">
        <v>157</v>
      </c>
      <c r="D3163" s="35">
        <v>44470</v>
      </c>
      <c r="E3163" s="32">
        <v>129399.42</v>
      </c>
    </row>
    <row r="3164" spans="1:5" ht="18" customHeight="1" x14ac:dyDescent="0.35">
      <c r="A3164" s="31" t="s">
        <v>59</v>
      </c>
      <c r="B3164" s="31" t="s">
        <v>271</v>
      </c>
      <c r="C3164" s="22" t="s">
        <v>157</v>
      </c>
      <c r="D3164" s="35">
        <v>44501</v>
      </c>
      <c r="E3164" s="32">
        <v>682.23</v>
      </c>
    </row>
    <row r="3165" spans="1:5" ht="18" customHeight="1" x14ac:dyDescent="0.35">
      <c r="A3165" s="31" t="s">
        <v>59</v>
      </c>
      <c r="B3165" s="31" t="s">
        <v>271</v>
      </c>
      <c r="C3165" s="22" t="s">
        <v>157</v>
      </c>
      <c r="D3165" s="35">
        <v>44531</v>
      </c>
      <c r="E3165" s="32">
        <v>32068.51</v>
      </c>
    </row>
    <row r="3166" spans="1:5" ht="18" customHeight="1" x14ac:dyDescent="0.35">
      <c r="A3166" s="31" t="s">
        <v>59</v>
      </c>
      <c r="B3166" s="31" t="s">
        <v>271</v>
      </c>
      <c r="C3166" s="22" t="s">
        <v>157</v>
      </c>
      <c r="D3166" s="35">
        <v>44562</v>
      </c>
      <c r="E3166" s="32">
        <v>2045</v>
      </c>
    </row>
    <row r="3167" spans="1:5" ht="18" customHeight="1" x14ac:dyDescent="0.35">
      <c r="A3167" s="31" t="s">
        <v>59</v>
      </c>
      <c r="B3167" s="31" t="s">
        <v>271</v>
      </c>
      <c r="C3167" s="22" t="s">
        <v>157</v>
      </c>
      <c r="D3167" s="35">
        <v>44593</v>
      </c>
      <c r="E3167" s="32">
        <v>4090</v>
      </c>
    </row>
    <row r="3168" spans="1:5" ht="18" customHeight="1" x14ac:dyDescent="0.35">
      <c r="A3168" s="31" t="s">
        <v>59</v>
      </c>
      <c r="B3168" s="31" t="s">
        <v>271</v>
      </c>
      <c r="C3168" s="22" t="s">
        <v>157</v>
      </c>
      <c r="D3168" s="35">
        <v>44682</v>
      </c>
      <c r="E3168" s="32">
        <v>6363.18</v>
      </c>
    </row>
    <row r="3169" spans="1:5" ht="18" customHeight="1" x14ac:dyDescent="0.35">
      <c r="A3169" s="31" t="s">
        <v>59</v>
      </c>
      <c r="B3169" s="31" t="s">
        <v>271</v>
      </c>
      <c r="C3169" s="22" t="s">
        <v>157</v>
      </c>
      <c r="D3169" s="35">
        <v>44713</v>
      </c>
      <c r="E3169" s="32">
        <v>144934</v>
      </c>
    </row>
    <row r="3170" spans="1:5" ht="18" customHeight="1" x14ac:dyDescent="0.35">
      <c r="A3170" s="31" t="s">
        <v>59</v>
      </c>
      <c r="B3170" s="31" t="s">
        <v>271</v>
      </c>
      <c r="C3170" s="22" t="s">
        <v>158</v>
      </c>
      <c r="D3170" s="35">
        <v>43678</v>
      </c>
      <c r="E3170" s="32">
        <v>10589.2</v>
      </c>
    </row>
    <row r="3171" spans="1:5" ht="18" customHeight="1" x14ac:dyDescent="0.35">
      <c r="A3171" s="31" t="s">
        <v>59</v>
      </c>
      <c r="B3171" s="31" t="s">
        <v>271</v>
      </c>
      <c r="C3171" s="22" t="s">
        <v>158</v>
      </c>
      <c r="D3171" s="35">
        <v>43739</v>
      </c>
      <c r="E3171" s="32">
        <v>6653.97</v>
      </c>
    </row>
    <row r="3172" spans="1:5" ht="18" customHeight="1" x14ac:dyDescent="0.35">
      <c r="A3172" s="31" t="s">
        <v>59</v>
      </c>
      <c r="B3172" s="31" t="s">
        <v>271</v>
      </c>
      <c r="C3172" s="22" t="s">
        <v>158</v>
      </c>
      <c r="D3172" s="35">
        <v>43770</v>
      </c>
      <c r="E3172" s="32">
        <v>6858.98</v>
      </c>
    </row>
    <row r="3173" spans="1:5" ht="18" customHeight="1" x14ac:dyDescent="0.35">
      <c r="A3173" s="31" t="s">
        <v>59</v>
      </c>
      <c r="B3173" s="31" t="s">
        <v>271</v>
      </c>
      <c r="C3173" s="22" t="s">
        <v>158</v>
      </c>
      <c r="D3173" s="35">
        <v>43800</v>
      </c>
      <c r="E3173" s="32">
        <v>1711.24</v>
      </c>
    </row>
    <row r="3174" spans="1:5" ht="18" customHeight="1" x14ac:dyDescent="0.35">
      <c r="A3174" s="31" t="s">
        <v>59</v>
      </c>
      <c r="B3174" s="31" t="s">
        <v>271</v>
      </c>
      <c r="C3174" s="22" t="s">
        <v>158</v>
      </c>
      <c r="D3174" s="35">
        <v>43831</v>
      </c>
      <c r="E3174" s="32">
        <v>35245.839999999997</v>
      </c>
    </row>
    <row r="3175" spans="1:5" ht="18" customHeight="1" x14ac:dyDescent="0.35">
      <c r="A3175" s="31" t="s">
        <v>59</v>
      </c>
      <c r="B3175" s="31" t="s">
        <v>271</v>
      </c>
      <c r="C3175" s="22" t="s">
        <v>158</v>
      </c>
      <c r="D3175" s="35">
        <v>43922</v>
      </c>
      <c r="E3175" s="32">
        <v>17651.060000000001</v>
      </c>
    </row>
    <row r="3176" spans="1:5" ht="18" customHeight="1" x14ac:dyDescent="0.35">
      <c r="A3176" s="31" t="s">
        <v>59</v>
      </c>
      <c r="B3176" s="31" t="s">
        <v>271</v>
      </c>
      <c r="C3176" s="22" t="s">
        <v>158</v>
      </c>
      <c r="D3176" s="35">
        <v>43952</v>
      </c>
      <c r="E3176" s="32">
        <v>19200</v>
      </c>
    </row>
    <row r="3177" spans="1:5" ht="18" customHeight="1" x14ac:dyDescent="0.35">
      <c r="A3177" s="31" t="s">
        <v>59</v>
      </c>
      <c r="B3177" s="31" t="s">
        <v>271</v>
      </c>
      <c r="C3177" s="22" t="s">
        <v>158</v>
      </c>
      <c r="D3177" s="35">
        <v>44013</v>
      </c>
      <c r="E3177" s="32">
        <v>45758.89</v>
      </c>
    </row>
    <row r="3178" spans="1:5" ht="18" customHeight="1" x14ac:dyDescent="0.35">
      <c r="A3178" s="31" t="s">
        <v>59</v>
      </c>
      <c r="B3178" s="31" t="s">
        <v>271</v>
      </c>
      <c r="C3178" s="22" t="s">
        <v>158</v>
      </c>
      <c r="D3178" s="35">
        <v>44044</v>
      </c>
      <c r="E3178" s="32">
        <v>69539.12</v>
      </c>
    </row>
    <row r="3179" spans="1:5" ht="18" customHeight="1" x14ac:dyDescent="0.35">
      <c r="A3179" s="31" t="s">
        <v>59</v>
      </c>
      <c r="B3179" s="31" t="s">
        <v>271</v>
      </c>
      <c r="C3179" s="22" t="s">
        <v>158</v>
      </c>
      <c r="D3179" s="35">
        <v>44075</v>
      </c>
      <c r="E3179" s="32">
        <v>42638.05</v>
      </c>
    </row>
    <row r="3180" spans="1:5" ht="18" customHeight="1" x14ac:dyDescent="0.35">
      <c r="A3180" s="31" t="s">
        <v>59</v>
      </c>
      <c r="B3180" s="31" t="s">
        <v>271</v>
      </c>
      <c r="C3180" s="22" t="s">
        <v>158</v>
      </c>
      <c r="D3180" s="35">
        <v>44105</v>
      </c>
      <c r="E3180" s="32">
        <v>332379.84999999998</v>
      </c>
    </row>
    <row r="3181" spans="1:5" ht="18" customHeight="1" x14ac:dyDescent="0.35">
      <c r="A3181" s="31" t="s">
        <v>59</v>
      </c>
      <c r="B3181" s="31" t="s">
        <v>271</v>
      </c>
      <c r="C3181" s="22" t="s">
        <v>158</v>
      </c>
      <c r="D3181" s="35">
        <v>44136</v>
      </c>
      <c r="E3181" s="32">
        <v>565828.38</v>
      </c>
    </row>
    <row r="3182" spans="1:5" ht="18" customHeight="1" x14ac:dyDescent="0.35">
      <c r="A3182" s="31" t="s">
        <v>59</v>
      </c>
      <c r="B3182" s="31" t="s">
        <v>271</v>
      </c>
      <c r="C3182" s="22" t="s">
        <v>158</v>
      </c>
      <c r="D3182" s="35">
        <v>44166</v>
      </c>
      <c r="E3182" s="32">
        <v>704481.51</v>
      </c>
    </row>
    <row r="3183" spans="1:5" ht="18" customHeight="1" x14ac:dyDescent="0.35">
      <c r="A3183" s="31" t="s">
        <v>59</v>
      </c>
      <c r="B3183" s="31" t="s">
        <v>271</v>
      </c>
      <c r="C3183" s="22" t="s">
        <v>158</v>
      </c>
      <c r="D3183" s="35">
        <v>44197</v>
      </c>
      <c r="E3183" s="32">
        <v>616457.98</v>
      </c>
    </row>
    <row r="3184" spans="1:5" ht="18" customHeight="1" x14ac:dyDescent="0.35">
      <c r="A3184" s="31" t="s">
        <v>59</v>
      </c>
      <c r="B3184" s="31" t="s">
        <v>271</v>
      </c>
      <c r="C3184" s="22" t="s">
        <v>158</v>
      </c>
      <c r="D3184" s="35">
        <v>44228</v>
      </c>
      <c r="E3184" s="32">
        <v>460988.73</v>
      </c>
    </row>
    <row r="3185" spans="1:5" ht="18" customHeight="1" x14ac:dyDescent="0.35">
      <c r="A3185" s="31" t="s">
        <v>59</v>
      </c>
      <c r="B3185" s="31" t="s">
        <v>271</v>
      </c>
      <c r="C3185" s="22" t="s">
        <v>158</v>
      </c>
      <c r="D3185" s="35">
        <v>44256</v>
      </c>
      <c r="E3185" s="32">
        <v>1380911.62</v>
      </c>
    </row>
    <row r="3186" spans="1:5" ht="18" customHeight="1" x14ac:dyDescent="0.35">
      <c r="A3186" s="31" t="s">
        <v>59</v>
      </c>
      <c r="B3186" s="31" t="s">
        <v>271</v>
      </c>
      <c r="C3186" s="22" t="s">
        <v>158</v>
      </c>
      <c r="D3186" s="35">
        <v>44287</v>
      </c>
      <c r="E3186" s="32">
        <v>295662.62</v>
      </c>
    </row>
    <row r="3187" spans="1:5" ht="18" customHeight="1" x14ac:dyDescent="0.35">
      <c r="A3187" s="31" t="s">
        <v>59</v>
      </c>
      <c r="B3187" s="31" t="s">
        <v>271</v>
      </c>
      <c r="C3187" s="22" t="s">
        <v>158</v>
      </c>
      <c r="D3187" s="35">
        <v>44317</v>
      </c>
      <c r="E3187" s="32">
        <v>206041.88</v>
      </c>
    </row>
    <row r="3188" spans="1:5" ht="18" customHeight="1" x14ac:dyDescent="0.35">
      <c r="A3188" s="31" t="s">
        <v>59</v>
      </c>
      <c r="B3188" s="31" t="s">
        <v>271</v>
      </c>
      <c r="C3188" s="22" t="s">
        <v>158</v>
      </c>
      <c r="D3188" s="35">
        <v>44348</v>
      </c>
      <c r="E3188" s="32">
        <v>569575.71</v>
      </c>
    </row>
    <row r="3189" spans="1:5" ht="18" customHeight="1" x14ac:dyDescent="0.35">
      <c r="A3189" s="31" t="s">
        <v>59</v>
      </c>
      <c r="B3189" s="31" t="s">
        <v>271</v>
      </c>
      <c r="C3189" s="22" t="s">
        <v>158</v>
      </c>
      <c r="D3189" s="35">
        <v>44378</v>
      </c>
      <c r="E3189" s="32">
        <v>184049.62</v>
      </c>
    </row>
    <row r="3190" spans="1:5" ht="18" customHeight="1" x14ac:dyDescent="0.35">
      <c r="A3190" s="31" t="s">
        <v>59</v>
      </c>
      <c r="B3190" s="31" t="s">
        <v>271</v>
      </c>
      <c r="C3190" s="22" t="s">
        <v>158</v>
      </c>
      <c r="D3190" s="35">
        <v>44409</v>
      </c>
      <c r="E3190" s="32">
        <v>91377.57</v>
      </c>
    </row>
    <row r="3191" spans="1:5" ht="18" customHeight="1" x14ac:dyDescent="0.35">
      <c r="A3191" s="31" t="s">
        <v>59</v>
      </c>
      <c r="B3191" s="31" t="s">
        <v>271</v>
      </c>
      <c r="C3191" s="22" t="s">
        <v>158</v>
      </c>
      <c r="D3191" s="35">
        <v>44440</v>
      </c>
      <c r="E3191" s="32">
        <v>285487.21000000002</v>
      </c>
    </row>
    <row r="3192" spans="1:5" ht="18" customHeight="1" x14ac:dyDescent="0.35">
      <c r="A3192" s="31" t="s">
        <v>59</v>
      </c>
      <c r="B3192" s="31" t="s">
        <v>271</v>
      </c>
      <c r="C3192" s="22" t="s">
        <v>158</v>
      </c>
      <c r="D3192" s="35">
        <v>44470</v>
      </c>
      <c r="E3192" s="32">
        <v>137696</v>
      </c>
    </row>
    <row r="3193" spans="1:5" ht="18" customHeight="1" x14ac:dyDescent="0.35">
      <c r="A3193" s="31" t="s">
        <v>59</v>
      </c>
      <c r="B3193" s="31" t="s">
        <v>271</v>
      </c>
      <c r="C3193" s="22" t="s">
        <v>158</v>
      </c>
      <c r="D3193" s="35">
        <v>44501</v>
      </c>
      <c r="E3193" s="32">
        <v>287117.18</v>
      </c>
    </row>
    <row r="3194" spans="1:5" ht="18" customHeight="1" x14ac:dyDescent="0.35">
      <c r="A3194" s="31" t="s">
        <v>59</v>
      </c>
      <c r="B3194" s="31" t="s">
        <v>271</v>
      </c>
      <c r="C3194" s="22" t="s">
        <v>158</v>
      </c>
      <c r="D3194" s="35">
        <v>44531</v>
      </c>
      <c r="E3194" s="32">
        <v>97117.73</v>
      </c>
    </row>
    <row r="3195" spans="1:5" ht="18" customHeight="1" x14ac:dyDescent="0.35">
      <c r="A3195" s="31" t="s">
        <v>59</v>
      </c>
      <c r="B3195" s="31" t="s">
        <v>271</v>
      </c>
      <c r="C3195" s="22" t="s">
        <v>158</v>
      </c>
      <c r="D3195" s="35">
        <v>44562</v>
      </c>
      <c r="E3195" s="32">
        <v>12870</v>
      </c>
    </row>
    <row r="3196" spans="1:5" ht="18" customHeight="1" x14ac:dyDescent="0.35">
      <c r="A3196" s="31" t="s">
        <v>59</v>
      </c>
      <c r="B3196" s="31" t="s">
        <v>271</v>
      </c>
      <c r="C3196" s="22" t="s">
        <v>158</v>
      </c>
      <c r="D3196" s="35">
        <v>44593</v>
      </c>
      <c r="E3196" s="32">
        <v>4389.2299999999996</v>
      </c>
    </row>
    <row r="3197" spans="1:5" ht="18" customHeight="1" x14ac:dyDescent="0.35">
      <c r="A3197" s="31" t="s">
        <v>59</v>
      </c>
      <c r="B3197" s="31" t="s">
        <v>271</v>
      </c>
      <c r="C3197" s="22" t="s">
        <v>158</v>
      </c>
      <c r="D3197" s="35">
        <v>44621</v>
      </c>
      <c r="E3197" s="32">
        <v>3725</v>
      </c>
    </row>
    <row r="3198" spans="1:5" ht="18" customHeight="1" x14ac:dyDescent="0.35">
      <c r="A3198" s="31" t="s">
        <v>59</v>
      </c>
      <c r="B3198" s="31" t="s">
        <v>271</v>
      </c>
      <c r="C3198" s="22" t="s">
        <v>158</v>
      </c>
      <c r="D3198" s="35">
        <v>44652</v>
      </c>
      <c r="E3198" s="32">
        <v>11130.45</v>
      </c>
    </row>
    <row r="3199" spans="1:5" ht="18" customHeight="1" x14ac:dyDescent="0.35">
      <c r="A3199" s="31" t="s">
        <v>59</v>
      </c>
      <c r="B3199" s="31" t="s">
        <v>271</v>
      </c>
      <c r="C3199" s="22" t="s">
        <v>158</v>
      </c>
      <c r="D3199" s="35">
        <v>44682</v>
      </c>
      <c r="E3199" s="32">
        <v>124604.96</v>
      </c>
    </row>
    <row r="3200" spans="1:5" ht="18" customHeight="1" x14ac:dyDescent="0.35">
      <c r="A3200" s="31" t="s">
        <v>59</v>
      </c>
      <c r="B3200" s="31" t="s">
        <v>271</v>
      </c>
      <c r="C3200" s="22" t="s">
        <v>158</v>
      </c>
      <c r="D3200" s="35">
        <v>44713</v>
      </c>
      <c r="E3200" s="32">
        <v>3393.24</v>
      </c>
    </row>
    <row r="3201" spans="1:5" ht="18" customHeight="1" x14ac:dyDescent="0.35">
      <c r="A3201" s="31" t="s">
        <v>189</v>
      </c>
      <c r="B3201" s="31" t="s">
        <v>271</v>
      </c>
      <c r="C3201" s="22" t="s">
        <v>157</v>
      </c>
      <c r="D3201" s="35">
        <v>43221</v>
      </c>
      <c r="E3201" s="32">
        <v>4269.45</v>
      </c>
    </row>
    <row r="3202" spans="1:5" ht="18" customHeight="1" x14ac:dyDescent="0.35">
      <c r="A3202" s="31" t="s">
        <v>189</v>
      </c>
      <c r="B3202" s="31" t="s">
        <v>271</v>
      </c>
      <c r="C3202" s="22" t="s">
        <v>157</v>
      </c>
      <c r="D3202" s="35">
        <v>43252</v>
      </c>
      <c r="E3202" s="32">
        <v>8353.17</v>
      </c>
    </row>
    <row r="3203" spans="1:5" ht="18" customHeight="1" x14ac:dyDescent="0.35">
      <c r="A3203" s="31" t="s">
        <v>189</v>
      </c>
      <c r="B3203" s="31" t="s">
        <v>271</v>
      </c>
      <c r="C3203" s="22" t="s">
        <v>157</v>
      </c>
      <c r="D3203" s="35">
        <v>43282</v>
      </c>
      <c r="E3203" s="32">
        <v>2218.06</v>
      </c>
    </row>
    <row r="3204" spans="1:5" ht="18" customHeight="1" x14ac:dyDescent="0.35">
      <c r="A3204" s="31" t="s">
        <v>189</v>
      </c>
      <c r="B3204" s="31" t="s">
        <v>271</v>
      </c>
      <c r="C3204" s="22" t="s">
        <v>157</v>
      </c>
      <c r="D3204" s="35">
        <v>43313</v>
      </c>
      <c r="E3204" s="32">
        <v>548.20000000000005</v>
      </c>
    </row>
    <row r="3205" spans="1:5" ht="18" customHeight="1" x14ac:dyDescent="0.35">
      <c r="A3205" s="31" t="s">
        <v>189</v>
      </c>
      <c r="B3205" s="31" t="s">
        <v>271</v>
      </c>
      <c r="C3205" s="22" t="s">
        <v>157</v>
      </c>
      <c r="D3205" s="35">
        <v>43344</v>
      </c>
      <c r="E3205" s="32">
        <v>22788.15</v>
      </c>
    </row>
    <row r="3206" spans="1:5" ht="18" customHeight="1" x14ac:dyDescent="0.35">
      <c r="A3206" s="31" t="s">
        <v>189</v>
      </c>
      <c r="B3206" s="31" t="s">
        <v>271</v>
      </c>
      <c r="C3206" s="22" t="s">
        <v>157</v>
      </c>
      <c r="D3206" s="35">
        <v>43374</v>
      </c>
      <c r="E3206" s="32">
        <v>6089.79</v>
      </c>
    </row>
    <row r="3207" spans="1:5" ht="18" customHeight="1" x14ac:dyDescent="0.35">
      <c r="A3207" s="31" t="s">
        <v>189</v>
      </c>
      <c r="B3207" s="31" t="s">
        <v>271</v>
      </c>
      <c r="C3207" s="22" t="s">
        <v>157</v>
      </c>
      <c r="D3207" s="35">
        <v>43405</v>
      </c>
      <c r="E3207" s="32">
        <v>5076.79</v>
      </c>
    </row>
    <row r="3208" spans="1:5" ht="18" customHeight="1" x14ac:dyDescent="0.35">
      <c r="A3208" s="31" t="s">
        <v>189</v>
      </c>
      <c r="B3208" s="31" t="s">
        <v>271</v>
      </c>
      <c r="C3208" s="22" t="s">
        <v>157</v>
      </c>
      <c r="D3208" s="35">
        <v>43435</v>
      </c>
      <c r="E3208" s="32">
        <v>6341.58</v>
      </c>
    </row>
    <row r="3209" spans="1:5" ht="18" customHeight="1" x14ac:dyDescent="0.35">
      <c r="A3209" s="31" t="s">
        <v>189</v>
      </c>
      <c r="B3209" s="31" t="s">
        <v>271</v>
      </c>
      <c r="C3209" s="22" t="s">
        <v>157</v>
      </c>
      <c r="D3209" s="35">
        <v>43466</v>
      </c>
      <c r="E3209" s="32">
        <v>503.53</v>
      </c>
    </row>
    <row r="3210" spans="1:5" ht="18" customHeight="1" x14ac:dyDescent="0.35">
      <c r="A3210" s="31" t="s">
        <v>189</v>
      </c>
      <c r="B3210" s="31" t="s">
        <v>271</v>
      </c>
      <c r="C3210" s="22" t="s">
        <v>157</v>
      </c>
      <c r="D3210" s="35">
        <v>43497</v>
      </c>
      <c r="E3210" s="32">
        <v>6002.53</v>
      </c>
    </row>
    <row r="3211" spans="1:5" ht="18" customHeight="1" x14ac:dyDescent="0.35">
      <c r="A3211" s="31" t="s">
        <v>189</v>
      </c>
      <c r="B3211" s="31" t="s">
        <v>271</v>
      </c>
      <c r="C3211" s="22" t="s">
        <v>157</v>
      </c>
      <c r="D3211" s="35">
        <v>43525</v>
      </c>
      <c r="E3211" s="32">
        <v>3214.85</v>
      </c>
    </row>
    <row r="3212" spans="1:5" ht="18" customHeight="1" x14ac:dyDescent="0.35">
      <c r="A3212" s="31" t="s">
        <v>189</v>
      </c>
      <c r="B3212" s="31" t="s">
        <v>271</v>
      </c>
      <c r="C3212" s="22" t="s">
        <v>157</v>
      </c>
      <c r="D3212" s="35">
        <v>43556</v>
      </c>
      <c r="E3212" s="32">
        <v>2045</v>
      </c>
    </row>
    <row r="3213" spans="1:5" ht="18" customHeight="1" x14ac:dyDescent="0.35">
      <c r="A3213" s="31" t="s">
        <v>189</v>
      </c>
      <c r="B3213" s="31" t="s">
        <v>271</v>
      </c>
      <c r="C3213" s="22" t="s">
        <v>157</v>
      </c>
      <c r="D3213" s="35">
        <v>43586</v>
      </c>
      <c r="E3213" s="32">
        <v>2021.55</v>
      </c>
    </row>
    <row r="3214" spans="1:5" ht="18" customHeight="1" x14ac:dyDescent="0.35">
      <c r="A3214" s="31" t="s">
        <v>189</v>
      </c>
      <c r="B3214" s="31" t="s">
        <v>271</v>
      </c>
      <c r="C3214" s="22" t="s">
        <v>157</v>
      </c>
      <c r="D3214" s="35">
        <v>43617</v>
      </c>
      <c r="E3214" s="32">
        <v>443.6</v>
      </c>
    </row>
    <row r="3215" spans="1:5" ht="18" customHeight="1" x14ac:dyDescent="0.35">
      <c r="A3215" s="31" t="s">
        <v>189</v>
      </c>
      <c r="B3215" s="31" t="s">
        <v>271</v>
      </c>
      <c r="C3215" s="22" t="s">
        <v>157</v>
      </c>
      <c r="D3215" s="35">
        <v>43647</v>
      </c>
      <c r="E3215" s="32">
        <v>10225</v>
      </c>
    </row>
    <row r="3216" spans="1:5" ht="18" customHeight="1" x14ac:dyDescent="0.35">
      <c r="A3216" s="31" t="s">
        <v>189</v>
      </c>
      <c r="B3216" s="31" t="s">
        <v>271</v>
      </c>
      <c r="C3216" s="22" t="s">
        <v>157</v>
      </c>
      <c r="D3216" s="35">
        <v>43678</v>
      </c>
      <c r="E3216" s="32">
        <v>4656.7299999999996</v>
      </c>
    </row>
    <row r="3217" spans="1:5" ht="18" customHeight="1" x14ac:dyDescent="0.35">
      <c r="A3217" s="31" t="s">
        <v>189</v>
      </c>
      <c r="B3217" s="31" t="s">
        <v>271</v>
      </c>
      <c r="C3217" s="22" t="s">
        <v>157</v>
      </c>
      <c r="D3217" s="35">
        <v>43709</v>
      </c>
      <c r="E3217" s="32">
        <v>1023.6</v>
      </c>
    </row>
    <row r="3218" spans="1:5" ht="18" customHeight="1" x14ac:dyDescent="0.35">
      <c r="A3218" s="31" t="s">
        <v>189</v>
      </c>
      <c r="B3218" s="31" t="s">
        <v>271</v>
      </c>
      <c r="C3218" s="22" t="s">
        <v>157</v>
      </c>
      <c r="D3218" s="35">
        <v>43770</v>
      </c>
      <c r="E3218" s="32">
        <v>3006.21</v>
      </c>
    </row>
    <row r="3219" spans="1:5" ht="18" customHeight="1" x14ac:dyDescent="0.35">
      <c r="A3219" s="31" t="s">
        <v>189</v>
      </c>
      <c r="B3219" s="31" t="s">
        <v>271</v>
      </c>
      <c r="C3219" s="22" t="s">
        <v>157</v>
      </c>
      <c r="D3219" s="35">
        <v>43800</v>
      </c>
      <c r="E3219" s="32">
        <v>17099.400000000001</v>
      </c>
    </row>
    <row r="3220" spans="1:5" ht="18" customHeight="1" x14ac:dyDescent="0.35">
      <c r="A3220" s="31" t="s">
        <v>189</v>
      </c>
      <c r="B3220" s="31" t="s">
        <v>271</v>
      </c>
      <c r="C3220" s="22" t="s">
        <v>157</v>
      </c>
      <c r="D3220" s="35">
        <v>43831</v>
      </c>
      <c r="E3220" s="32">
        <v>577308.9</v>
      </c>
    </row>
    <row r="3221" spans="1:5" ht="18" customHeight="1" x14ac:dyDescent="0.35">
      <c r="A3221" s="31" t="s">
        <v>189</v>
      </c>
      <c r="B3221" s="31" t="s">
        <v>271</v>
      </c>
      <c r="C3221" s="22" t="s">
        <v>157</v>
      </c>
      <c r="D3221" s="35">
        <v>43862</v>
      </c>
      <c r="E3221" s="32">
        <v>77542.28</v>
      </c>
    </row>
    <row r="3222" spans="1:5" ht="18" customHeight="1" x14ac:dyDescent="0.35">
      <c r="A3222" s="31" t="s">
        <v>189</v>
      </c>
      <c r="B3222" s="31" t="s">
        <v>271</v>
      </c>
      <c r="C3222" s="22" t="s">
        <v>157</v>
      </c>
      <c r="D3222" s="35">
        <v>43891</v>
      </c>
      <c r="E3222" s="32">
        <v>41049.56</v>
      </c>
    </row>
    <row r="3223" spans="1:5" ht="18" customHeight="1" x14ac:dyDescent="0.35">
      <c r="A3223" s="31" t="s">
        <v>189</v>
      </c>
      <c r="B3223" s="31" t="s">
        <v>271</v>
      </c>
      <c r="C3223" s="22" t="s">
        <v>157</v>
      </c>
      <c r="D3223" s="35">
        <v>43922</v>
      </c>
      <c r="E3223" s="32">
        <v>38515.4</v>
      </c>
    </row>
    <row r="3224" spans="1:5" ht="18" customHeight="1" x14ac:dyDescent="0.35">
      <c r="A3224" s="31" t="s">
        <v>189</v>
      </c>
      <c r="B3224" s="31" t="s">
        <v>271</v>
      </c>
      <c r="C3224" s="22" t="s">
        <v>157</v>
      </c>
      <c r="D3224" s="35">
        <v>43952</v>
      </c>
      <c r="E3224" s="32">
        <v>55075.519999999997</v>
      </c>
    </row>
    <row r="3225" spans="1:5" ht="18" customHeight="1" x14ac:dyDescent="0.35">
      <c r="A3225" s="31" t="s">
        <v>189</v>
      </c>
      <c r="B3225" s="31" t="s">
        <v>271</v>
      </c>
      <c r="C3225" s="22" t="s">
        <v>157</v>
      </c>
      <c r="D3225" s="35">
        <v>43983</v>
      </c>
      <c r="E3225" s="32">
        <v>53882.87</v>
      </c>
    </row>
    <row r="3226" spans="1:5" ht="18" customHeight="1" x14ac:dyDescent="0.35">
      <c r="A3226" s="31" t="s">
        <v>189</v>
      </c>
      <c r="B3226" s="31" t="s">
        <v>271</v>
      </c>
      <c r="C3226" s="22" t="s">
        <v>157</v>
      </c>
      <c r="D3226" s="35">
        <v>44013</v>
      </c>
      <c r="E3226" s="32">
        <v>53232.4</v>
      </c>
    </row>
    <row r="3227" spans="1:5" ht="18" customHeight="1" x14ac:dyDescent="0.35">
      <c r="A3227" s="31" t="s">
        <v>189</v>
      </c>
      <c r="B3227" s="31" t="s">
        <v>271</v>
      </c>
      <c r="C3227" s="22" t="s">
        <v>157</v>
      </c>
      <c r="D3227" s="35">
        <v>44044</v>
      </c>
      <c r="E3227" s="32">
        <v>43084.9</v>
      </c>
    </row>
    <row r="3228" spans="1:5" ht="18" customHeight="1" x14ac:dyDescent="0.35">
      <c r="A3228" s="31" t="s">
        <v>189</v>
      </c>
      <c r="B3228" s="31" t="s">
        <v>271</v>
      </c>
      <c r="C3228" s="22" t="s">
        <v>157</v>
      </c>
      <c r="D3228" s="35">
        <v>44075</v>
      </c>
      <c r="E3228" s="32">
        <v>49853.19</v>
      </c>
    </row>
    <row r="3229" spans="1:5" ht="18" customHeight="1" x14ac:dyDescent="0.35">
      <c r="A3229" s="31" t="s">
        <v>189</v>
      </c>
      <c r="B3229" s="31" t="s">
        <v>271</v>
      </c>
      <c r="C3229" s="22" t="s">
        <v>157</v>
      </c>
      <c r="D3229" s="35">
        <v>44105</v>
      </c>
      <c r="E3229" s="32">
        <v>65320.19</v>
      </c>
    </row>
    <row r="3230" spans="1:5" ht="18" customHeight="1" x14ac:dyDescent="0.35">
      <c r="A3230" s="31" t="s">
        <v>189</v>
      </c>
      <c r="B3230" s="31" t="s">
        <v>271</v>
      </c>
      <c r="C3230" s="22" t="s">
        <v>157</v>
      </c>
      <c r="D3230" s="35">
        <v>44136</v>
      </c>
      <c r="E3230" s="32">
        <v>46596.77</v>
      </c>
    </row>
    <row r="3231" spans="1:5" ht="18" customHeight="1" x14ac:dyDescent="0.35">
      <c r="A3231" s="31" t="s">
        <v>189</v>
      </c>
      <c r="B3231" s="31" t="s">
        <v>271</v>
      </c>
      <c r="C3231" s="22" t="s">
        <v>157</v>
      </c>
      <c r="D3231" s="35">
        <v>44166</v>
      </c>
      <c r="E3231" s="32">
        <v>84667.89</v>
      </c>
    </row>
    <row r="3232" spans="1:5" ht="18" customHeight="1" x14ac:dyDescent="0.35">
      <c r="A3232" s="31" t="s">
        <v>189</v>
      </c>
      <c r="B3232" s="31" t="s">
        <v>271</v>
      </c>
      <c r="C3232" s="22" t="s">
        <v>157</v>
      </c>
      <c r="D3232" s="35">
        <v>44197</v>
      </c>
      <c r="E3232" s="32">
        <v>5830.16</v>
      </c>
    </row>
    <row r="3233" spans="1:5" ht="18" customHeight="1" x14ac:dyDescent="0.35">
      <c r="A3233" s="31" t="s">
        <v>189</v>
      </c>
      <c r="B3233" s="31" t="s">
        <v>271</v>
      </c>
      <c r="C3233" s="22" t="s">
        <v>157</v>
      </c>
      <c r="D3233" s="35">
        <v>44228</v>
      </c>
      <c r="E3233" s="32">
        <v>256373.4</v>
      </c>
    </row>
    <row r="3234" spans="1:5" ht="18" customHeight="1" x14ac:dyDescent="0.35">
      <c r="A3234" s="31" t="s">
        <v>189</v>
      </c>
      <c r="B3234" s="31" t="s">
        <v>271</v>
      </c>
      <c r="C3234" s="22" t="s">
        <v>157</v>
      </c>
      <c r="D3234" s="35">
        <v>44256</v>
      </c>
      <c r="E3234" s="32">
        <v>11111.84</v>
      </c>
    </row>
    <row r="3235" spans="1:5" ht="18" customHeight="1" x14ac:dyDescent="0.35">
      <c r="A3235" s="31" t="s">
        <v>189</v>
      </c>
      <c r="B3235" s="31" t="s">
        <v>271</v>
      </c>
      <c r="C3235" s="22" t="s">
        <v>157</v>
      </c>
      <c r="D3235" s="35">
        <v>44287</v>
      </c>
      <c r="E3235" s="32">
        <v>657940.11</v>
      </c>
    </row>
    <row r="3236" spans="1:5" ht="18" customHeight="1" x14ac:dyDescent="0.35">
      <c r="A3236" s="31" t="s">
        <v>189</v>
      </c>
      <c r="B3236" s="31" t="s">
        <v>271</v>
      </c>
      <c r="C3236" s="22" t="s">
        <v>157</v>
      </c>
      <c r="D3236" s="35">
        <v>44317</v>
      </c>
      <c r="E3236" s="32">
        <v>388266.59</v>
      </c>
    </row>
    <row r="3237" spans="1:5" ht="18" customHeight="1" x14ac:dyDescent="0.35">
      <c r="A3237" s="31" t="s">
        <v>189</v>
      </c>
      <c r="B3237" s="31" t="s">
        <v>271</v>
      </c>
      <c r="C3237" s="22" t="s">
        <v>157</v>
      </c>
      <c r="D3237" s="35">
        <v>44348</v>
      </c>
      <c r="E3237" s="32">
        <v>73311.179999999993</v>
      </c>
    </row>
    <row r="3238" spans="1:5" ht="18" customHeight="1" x14ac:dyDescent="0.35">
      <c r="A3238" s="31" t="s">
        <v>189</v>
      </c>
      <c r="B3238" s="31" t="s">
        <v>271</v>
      </c>
      <c r="C3238" s="22" t="s">
        <v>157</v>
      </c>
      <c r="D3238" s="35">
        <v>44378</v>
      </c>
      <c r="E3238" s="32">
        <v>122032.18</v>
      </c>
    </row>
    <row r="3239" spans="1:5" ht="18" customHeight="1" x14ac:dyDescent="0.35">
      <c r="A3239" s="31" t="s">
        <v>189</v>
      </c>
      <c r="B3239" s="31" t="s">
        <v>271</v>
      </c>
      <c r="C3239" s="22" t="s">
        <v>157</v>
      </c>
      <c r="D3239" s="35">
        <v>44409</v>
      </c>
      <c r="E3239" s="32">
        <v>33138.71</v>
      </c>
    </row>
    <row r="3240" spans="1:5" ht="18" customHeight="1" x14ac:dyDescent="0.35">
      <c r="A3240" s="31" t="s">
        <v>189</v>
      </c>
      <c r="B3240" s="31" t="s">
        <v>271</v>
      </c>
      <c r="C3240" s="22" t="s">
        <v>157</v>
      </c>
      <c r="D3240" s="35">
        <v>44440</v>
      </c>
      <c r="E3240" s="32">
        <v>370092.62</v>
      </c>
    </row>
    <row r="3241" spans="1:5" ht="18" customHeight="1" x14ac:dyDescent="0.35">
      <c r="A3241" s="31" t="s">
        <v>189</v>
      </c>
      <c r="B3241" s="31" t="s">
        <v>271</v>
      </c>
      <c r="C3241" s="22" t="s">
        <v>157</v>
      </c>
      <c r="D3241" s="35">
        <v>44470</v>
      </c>
      <c r="E3241" s="32">
        <v>110733.21</v>
      </c>
    </row>
    <row r="3242" spans="1:5" ht="18" customHeight="1" x14ac:dyDescent="0.35">
      <c r="A3242" s="31" t="s">
        <v>189</v>
      </c>
      <c r="B3242" s="31" t="s">
        <v>271</v>
      </c>
      <c r="C3242" s="22" t="s">
        <v>157</v>
      </c>
      <c r="D3242" s="35">
        <v>44501</v>
      </c>
      <c r="E3242" s="32">
        <v>345703.13</v>
      </c>
    </row>
    <row r="3243" spans="1:5" ht="18" customHeight="1" x14ac:dyDescent="0.35">
      <c r="A3243" s="31" t="s">
        <v>189</v>
      </c>
      <c r="B3243" s="31" t="s">
        <v>271</v>
      </c>
      <c r="C3243" s="22" t="s">
        <v>157</v>
      </c>
      <c r="D3243" s="35">
        <v>44531</v>
      </c>
      <c r="E3243" s="32">
        <v>1570082.55</v>
      </c>
    </row>
    <row r="3244" spans="1:5" ht="18" customHeight="1" x14ac:dyDescent="0.35">
      <c r="A3244" s="31" t="s">
        <v>189</v>
      </c>
      <c r="B3244" s="31" t="s">
        <v>271</v>
      </c>
      <c r="C3244" s="22" t="s">
        <v>157</v>
      </c>
      <c r="D3244" s="35">
        <v>44593</v>
      </c>
      <c r="E3244" s="32">
        <v>29419.05</v>
      </c>
    </row>
    <row r="3245" spans="1:5" s="15" customFormat="1" ht="18" customHeight="1" x14ac:dyDescent="0.25">
      <c r="A3245" s="31" t="s">
        <v>92</v>
      </c>
      <c r="B3245" s="31" t="s">
        <v>271</v>
      </c>
      <c r="C3245" s="22" t="s">
        <v>157</v>
      </c>
      <c r="D3245" s="35">
        <v>43191</v>
      </c>
      <c r="E3245" s="32">
        <v>17422</v>
      </c>
    </row>
    <row r="3246" spans="1:5" s="14" customFormat="1" ht="18" customHeight="1" x14ac:dyDescent="0.25">
      <c r="A3246" s="31" t="s">
        <v>92</v>
      </c>
      <c r="B3246" s="31" t="s">
        <v>271</v>
      </c>
      <c r="C3246" s="22" t="s">
        <v>157</v>
      </c>
      <c r="D3246" s="35">
        <v>43221</v>
      </c>
      <c r="E3246" s="32">
        <v>6720.88</v>
      </c>
    </row>
    <row r="3247" spans="1:5" ht="18" customHeight="1" x14ac:dyDescent="0.35">
      <c r="A3247" s="31" t="s">
        <v>92</v>
      </c>
      <c r="B3247" s="31" t="s">
        <v>271</v>
      </c>
      <c r="C3247" s="22" t="s">
        <v>157</v>
      </c>
      <c r="D3247" s="35">
        <v>43252</v>
      </c>
      <c r="E3247" s="32">
        <v>17064.169999999998</v>
      </c>
    </row>
    <row r="3248" spans="1:5" ht="18" customHeight="1" x14ac:dyDescent="0.35">
      <c r="A3248" s="31" t="s">
        <v>92</v>
      </c>
      <c r="B3248" s="31" t="s">
        <v>271</v>
      </c>
      <c r="C3248" s="22" t="s">
        <v>157</v>
      </c>
      <c r="D3248" s="35">
        <v>43282</v>
      </c>
      <c r="E3248" s="32">
        <v>2197.56</v>
      </c>
    </row>
    <row r="3249" spans="1:5" ht="18" customHeight="1" x14ac:dyDescent="0.35">
      <c r="A3249" s="31" t="s">
        <v>92</v>
      </c>
      <c r="B3249" s="31" t="s">
        <v>271</v>
      </c>
      <c r="C3249" s="22" t="s">
        <v>157</v>
      </c>
      <c r="D3249" s="35">
        <v>43313</v>
      </c>
      <c r="E3249" s="32">
        <v>1022.73</v>
      </c>
    </row>
    <row r="3250" spans="1:5" ht="18" customHeight="1" x14ac:dyDescent="0.35">
      <c r="A3250" s="31" t="s">
        <v>92</v>
      </c>
      <c r="B3250" s="31" t="s">
        <v>271</v>
      </c>
      <c r="C3250" s="22" t="s">
        <v>157</v>
      </c>
      <c r="D3250" s="35">
        <v>43344</v>
      </c>
      <c r="E3250" s="32">
        <v>22426.61</v>
      </c>
    </row>
    <row r="3251" spans="1:5" ht="18" customHeight="1" x14ac:dyDescent="0.35">
      <c r="A3251" s="31" t="s">
        <v>92</v>
      </c>
      <c r="B3251" s="31" t="s">
        <v>271</v>
      </c>
      <c r="C3251" s="22" t="s">
        <v>157</v>
      </c>
      <c r="D3251" s="35">
        <v>43374</v>
      </c>
      <c r="E3251" s="32">
        <v>11641.65</v>
      </c>
    </row>
    <row r="3252" spans="1:5" ht="18" customHeight="1" x14ac:dyDescent="0.35">
      <c r="A3252" s="31" t="s">
        <v>92</v>
      </c>
      <c r="B3252" s="31" t="s">
        <v>271</v>
      </c>
      <c r="C3252" s="22" t="s">
        <v>157</v>
      </c>
      <c r="D3252" s="35">
        <v>43405</v>
      </c>
      <c r="E3252" s="32">
        <v>74337.17</v>
      </c>
    </row>
    <row r="3253" spans="1:5" ht="18" customHeight="1" x14ac:dyDescent="0.35">
      <c r="A3253" s="31" t="s">
        <v>92</v>
      </c>
      <c r="B3253" s="31" t="s">
        <v>271</v>
      </c>
      <c r="C3253" s="22" t="s">
        <v>157</v>
      </c>
      <c r="D3253" s="35">
        <v>43435</v>
      </c>
      <c r="E3253" s="32">
        <v>6267.48</v>
      </c>
    </row>
    <row r="3254" spans="1:5" ht="18" customHeight="1" x14ac:dyDescent="0.35">
      <c r="A3254" s="31" t="s">
        <v>92</v>
      </c>
      <c r="B3254" s="31" t="s">
        <v>271</v>
      </c>
      <c r="C3254" s="22" t="s">
        <v>157</v>
      </c>
      <c r="D3254" s="35">
        <v>43466</v>
      </c>
      <c r="E3254" s="32">
        <v>3229.34</v>
      </c>
    </row>
    <row r="3255" spans="1:5" ht="18" customHeight="1" x14ac:dyDescent="0.35">
      <c r="A3255" s="31" t="s">
        <v>92</v>
      </c>
      <c r="B3255" s="31" t="s">
        <v>271</v>
      </c>
      <c r="C3255" s="22" t="s">
        <v>157</v>
      </c>
      <c r="D3255" s="35">
        <v>43497</v>
      </c>
      <c r="E3255" s="32">
        <v>28957.34</v>
      </c>
    </row>
    <row r="3256" spans="1:5" ht="18" customHeight="1" x14ac:dyDescent="0.35">
      <c r="A3256" s="31" t="s">
        <v>92</v>
      </c>
      <c r="B3256" s="31" t="s">
        <v>271</v>
      </c>
      <c r="C3256" s="22" t="s">
        <v>157</v>
      </c>
      <c r="D3256" s="35">
        <v>43525</v>
      </c>
      <c r="E3256" s="32">
        <v>3215.7</v>
      </c>
    </row>
    <row r="3257" spans="1:5" ht="18" customHeight="1" x14ac:dyDescent="0.35">
      <c r="A3257" s="31" t="s">
        <v>92</v>
      </c>
      <c r="B3257" s="31" t="s">
        <v>271</v>
      </c>
      <c r="C3257" s="22" t="s">
        <v>157</v>
      </c>
      <c r="D3257" s="35">
        <v>43556</v>
      </c>
      <c r="E3257" s="32">
        <v>2045</v>
      </c>
    </row>
    <row r="3258" spans="1:5" ht="18" customHeight="1" x14ac:dyDescent="0.35">
      <c r="A3258" s="31" t="s">
        <v>92</v>
      </c>
      <c r="B3258" s="31" t="s">
        <v>271</v>
      </c>
      <c r="C3258" s="22" t="s">
        <v>157</v>
      </c>
      <c r="D3258" s="35">
        <v>43586</v>
      </c>
      <c r="E3258" s="32">
        <v>8993.7000000000007</v>
      </c>
    </row>
    <row r="3259" spans="1:5" ht="18" customHeight="1" x14ac:dyDescent="0.35">
      <c r="A3259" s="31" t="s">
        <v>92</v>
      </c>
      <c r="B3259" s="31" t="s">
        <v>271</v>
      </c>
      <c r="C3259" s="22" t="s">
        <v>157</v>
      </c>
      <c r="D3259" s="35">
        <v>43617</v>
      </c>
      <c r="E3259" s="32">
        <v>1242.0899999999999</v>
      </c>
    </row>
    <row r="3260" spans="1:5" ht="18" customHeight="1" x14ac:dyDescent="0.35">
      <c r="A3260" s="31" t="s">
        <v>92</v>
      </c>
      <c r="B3260" s="31" t="s">
        <v>271</v>
      </c>
      <c r="C3260" s="22" t="s">
        <v>157</v>
      </c>
      <c r="D3260" s="35">
        <v>43647</v>
      </c>
      <c r="E3260" s="32">
        <v>2045</v>
      </c>
    </row>
    <row r="3261" spans="1:5" ht="18" customHeight="1" x14ac:dyDescent="0.35">
      <c r="A3261" s="31" t="s">
        <v>92</v>
      </c>
      <c r="B3261" s="31" t="s">
        <v>271</v>
      </c>
      <c r="C3261" s="22" t="s">
        <v>157</v>
      </c>
      <c r="D3261" s="35">
        <v>43678</v>
      </c>
      <c r="E3261" s="32">
        <v>4641.75</v>
      </c>
    </row>
    <row r="3262" spans="1:5" ht="18" customHeight="1" x14ac:dyDescent="0.35">
      <c r="A3262" s="31" t="s">
        <v>92</v>
      </c>
      <c r="B3262" s="31" t="s">
        <v>271</v>
      </c>
      <c r="C3262" s="22" t="s">
        <v>157</v>
      </c>
      <c r="D3262" s="35">
        <v>43709</v>
      </c>
      <c r="E3262" s="32">
        <v>2045</v>
      </c>
    </row>
    <row r="3263" spans="1:5" ht="18" customHeight="1" x14ac:dyDescent="0.35">
      <c r="A3263" s="31" t="s">
        <v>92</v>
      </c>
      <c r="B3263" s="31" t="s">
        <v>271</v>
      </c>
      <c r="C3263" s="22" t="s">
        <v>157</v>
      </c>
      <c r="D3263" s="35">
        <v>43770</v>
      </c>
      <c r="E3263" s="32">
        <v>3242.77</v>
      </c>
    </row>
    <row r="3264" spans="1:5" ht="18" customHeight="1" x14ac:dyDescent="0.35">
      <c r="A3264" s="31" t="s">
        <v>92</v>
      </c>
      <c r="B3264" s="31" t="s">
        <v>271</v>
      </c>
      <c r="C3264" s="22" t="s">
        <v>157</v>
      </c>
      <c r="D3264" s="35">
        <v>43800</v>
      </c>
      <c r="E3264" s="32">
        <v>8405.14</v>
      </c>
    </row>
    <row r="3265" spans="1:5" ht="18" customHeight="1" x14ac:dyDescent="0.35">
      <c r="A3265" s="31" t="s">
        <v>92</v>
      </c>
      <c r="B3265" s="31" t="s">
        <v>271</v>
      </c>
      <c r="C3265" s="22" t="s">
        <v>157</v>
      </c>
      <c r="D3265" s="35">
        <v>43831</v>
      </c>
      <c r="E3265" s="32">
        <v>41746.18</v>
      </c>
    </row>
    <row r="3266" spans="1:5" ht="18" customHeight="1" x14ac:dyDescent="0.35">
      <c r="A3266" s="31" t="s">
        <v>92</v>
      </c>
      <c r="B3266" s="31" t="s">
        <v>271</v>
      </c>
      <c r="C3266" s="22" t="s">
        <v>157</v>
      </c>
      <c r="D3266" s="35">
        <v>43891</v>
      </c>
      <c r="E3266" s="32">
        <v>70596.05</v>
      </c>
    </row>
    <row r="3267" spans="1:5" ht="18" customHeight="1" x14ac:dyDescent="0.35">
      <c r="A3267" s="31" t="s">
        <v>92</v>
      </c>
      <c r="B3267" s="31" t="s">
        <v>271</v>
      </c>
      <c r="C3267" s="22" t="s">
        <v>157</v>
      </c>
      <c r="D3267" s="35">
        <v>43922</v>
      </c>
      <c r="E3267" s="32">
        <v>35773.9</v>
      </c>
    </row>
    <row r="3268" spans="1:5" ht="18" customHeight="1" x14ac:dyDescent="0.35">
      <c r="A3268" s="31" t="s">
        <v>92</v>
      </c>
      <c r="B3268" s="31" t="s">
        <v>271</v>
      </c>
      <c r="C3268" s="22" t="s">
        <v>157</v>
      </c>
      <c r="D3268" s="35">
        <v>43952</v>
      </c>
      <c r="E3268" s="32">
        <v>42517.87</v>
      </c>
    </row>
    <row r="3269" spans="1:5" ht="18" customHeight="1" x14ac:dyDescent="0.35">
      <c r="A3269" s="31" t="s">
        <v>92</v>
      </c>
      <c r="B3269" s="31" t="s">
        <v>271</v>
      </c>
      <c r="C3269" s="22" t="s">
        <v>157</v>
      </c>
      <c r="D3269" s="35">
        <v>43983</v>
      </c>
      <c r="E3269" s="32">
        <v>63663.22</v>
      </c>
    </row>
    <row r="3270" spans="1:5" ht="18" customHeight="1" x14ac:dyDescent="0.35">
      <c r="A3270" s="31" t="s">
        <v>92</v>
      </c>
      <c r="B3270" s="31" t="s">
        <v>271</v>
      </c>
      <c r="C3270" s="22" t="s">
        <v>157</v>
      </c>
      <c r="D3270" s="35">
        <v>44013</v>
      </c>
      <c r="E3270" s="32">
        <v>47146.48</v>
      </c>
    </row>
    <row r="3271" spans="1:5" ht="18" customHeight="1" x14ac:dyDescent="0.35">
      <c r="A3271" s="31" t="s">
        <v>92</v>
      </c>
      <c r="B3271" s="31" t="s">
        <v>271</v>
      </c>
      <c r="C3271" s="22" t="s">
        <v>157</v>
      </c>
      <c r="D3271" s="35">
        <v>44044</v>
      </c>
      <c r="E3271" s="32">
        <v>33062.29</v>
      </c>
    </row>
    <row r="3272" spans="1:5" ht="18" customHeight="1" x14ac:dyDescent="0.35">
      <c r="A3272" s="31" t="s">
        <v>92</v>
      </c>
      <c r="B3272" s="31" t="s">
        <v>271</v>
      </c>
      <c r="C3272" s="22" t="s">
        <v>157</v>
      </c>
      <c r="D3272" s="35">
        <v>44075</v>
      </c>
      <c r="E3272" s="32">
        <v>123989.27</v>
      </c>
    </row>
    <row r="3273" spans="1:5" ht="18" customHeight="1" x14ac:dyDescent="0.35">
      <c r="A3273" s="31" t="s">
        <v>92</v>
      </c>
      <c r="B3273" s="31" t="s">
        <v>271</v>
      </c>
      <c r="C3273" s="22" t="s">
        <v>157</v>
      </c>
      <c r="D3273" s="35">
        <v>44105</v>
      </c>
      <c r="E3273" s="32">
        <v>107327.29</v>
      </c>
    </row>
    <row r="3274" spans="1:5" ht="18" customHeight="1" x14ac:dyDescent="0.35">
      <c r="A3274" s="31" t="s">
        <v>92</v>
      </c>
      <c r="B3274" s="31" t="s">
        <v>271</v>
      </c>
      <c r="C3274" s="22" t="s">
        <v>157</v>
      </c>
      <c r="D3274" s="35">
        <v>44136</v>
      </c>
      <c r="E3274" s="32">
        <v>404593.56</v>
      </c>
    </row>
    <row r="3275" spans="1:5" ht="18" customHeight="1" x14ac:dyDescent="0.35">
      <c r="A3275" s="31" t="s">
        <v>92</v>
      </c>
      <c r="B3275" s="31" t="s">
        <v>271</v>
      </c>
      <c r="C3275" s="22" t="s">
        <v>157</v>
      </c>
      <c r="D3275" s="35">
        <v>44166</v>
      </c>
      <c r="E3275" s="32">
        <v>71525.25</v>
      </c>
    </row>
    <row r="3276" spans="1:5" ht="18" customHeight="1" x14ac:dyDescent="0.35">
      <c r="A3276" s="31" t="s">
        <v>92</v>
      </c>
      <c r="B3276" s="31" t="s">
        <v>271</v>
      </c>
      <c r="C3276" s="22" t="s">
        <v>157</v>
      </c>
      <c r="D3276" s="35">
        <v>44197</v>
      </c>
      <c r="E3276" s="32">
        <v>64422.25</v>
      </c>
    </row>
    <row r="3277" spans="1:5" ht="18" customHeight="1" x14ac:dyDescent="0.35">
      <c r="A3277" s="31" t="s">
        <v>92</v>
      </c>
      <c r="B3277" s="31" t="s">
        <v>271</v>
      </c>
      <c r="C3277" s="22" t="s">
        <v>157</v>
      </c>
      <c r="D3277" s="35">
        <v>44228</v>
      </c>
      <c r="E3277" s="32">
        <v>1118312.53</v>
      </c>
    </row>
    <row r="3278" spans="1:5" ht="18" customHeight="1" x14ac:dyDescent="0.35">
      <c r="A3278" s="31" t="s">
        <v>92</v>
      </c>
      <c r="B3278" s="31" t="s">
        <v>271</v>
      </c>
      <c r="C3278" s="22" t="s">
        <v>157</v>
      </c>
      <c r="D3278" s="35">
        <v>44256</v>
      </c>
      <c r="E3278" s="32">
        <v>341579.83</v>
      </c>
    </row>
    <row r="3279" spans="1:5" ht="18" customHeight="1" x14ac:dyDescent="0.35">
      <c r="A3279" s="31" t="s">
        <v>92</v>
      </c>
      <c r="B3279" s="31" t="s">
        <v>271</v>
      </c>
      <c r="C3279" s="22" t="s">
        <v>157</v>
      </c>
      <c r="D3279" s="35">
        <v>44317</v>
      </c>
      <c r="E3279" s="32">
        <v>2232581.71</v>
      </c>
    </row>
    <row r="3280" spans="1:5" ht="18" customHeight="1" x14ac:dyDescent="0.35">
      <c r="A3280" s="31" t="s">
        <v>92</v>
      </c>
      <c r="B3280" s="31" t="s">
        <v>271</v>
      </c>
      <c r="C3280" s="22" t="s">
        <v>157</v>
      </c>
      <c r="D3280" s="35">
        <v>44409</v>
      </c>
      <c r="E3280" s="32">
        <v>768890.2</v>
      </c>
    </row>
    <row r="3281" spans="1:5" ht="18" customHeight="1" x14ac:dyDescent="0.35">
      <c r="A3281" s="31" t="s">
        <v>92</v>
      </c>
      <c r="B3281" s="31" t="s">
        <v>271</v>
      </c>
      <c r="C3281" s="22" t="s">
        <v>157</v>
      </c>
      <c r="D3281" s="35">
        <v>44440</v>
      </c>
      <c r="E3281" s="32">
        <v>7360.44</v>
      </c>
    </row>
    <row r="3282" spans="1:5" ht="18" customHeight="1" x14ac:dyDescent="0.35">
      <c r="A3282" s="31" t="s">
        <v>92</v>
      </c>
      <c r="B3282" s="31" t="s">
        <v>271</v>
      </c>
      <c r="C3282" s="22" t="s">
        <v>157</v>
      </c>
      <c r="D3282" s="35">
        <v>44470</v>
      </c>
      <c r="E3282" s="32">
        <v>463059.09</v>
      </c>
    </row>
    <row r="3283" spans="1:5" ht="18" customHeight="1" x14ac:dyDescent="0.35">
      <c r="A3283" s="31" t="s">
        <v>92</v>
      </c>
      <c r="B3283" s="31" t="s">
        <v>271</v>
      </c>
      <c r="C3283" s="22" t="s">
        <v>157</v>
      </c>
      <c r="D3283" s="35">
        <v>44531</v>
      </c>
      <c r="E3283" s="32">
        <v>10733.15</v>
      </c>
    </row>
    <row r="3284" spans="1:5" ht="18" customHeight="1" x14ac:dyDescent="0.35">
      <c r="A3284" s="31" t="s">
        <v>92</v>
      </c>
      <c r="B3284" s="31" t="s">
        <v>271</v>
      </c>
      <c r="C3284" s="22" t="s">
        <v>157</v>
      </c>
      <c r="D3284" s="35">
        <v>44593</v>
      </c>
      <c r="E3284" s="32">
        <v>56000</v>
      </c>
    </row>
    <row r="3285" spans="1:5" ht="18" customHeight="1" x14ac:dyDescent="0.35">
      <c r="A3285" s="31" t="s">
        <v>92</v>
      </c>
      <c r="B3285" s="31" t="s">
        <v>271</v>
      </c>
      <c r="C3285" s="22" t="s">
        <v>157</v>
      </c>
      <c r="D3285" s="35">
        <v>44652</v>
      </c>
      <c r="E3285" s="32">
        <v>45052.72</v>
      </c>
    </row>
    <row r="3286" spans="1:5" ht="18" customHeight="1" x14ac:dyDescent="0.35">
      <c r="A3286" s="31" t="s">
        <v>91</v>
      </c>
      <c r="B3286" s="31" t="s">
        <v>271</v>
      </c>
      <c r="C3286" s="22" t="s">
        <v>157</v>
      </c>
      <c r="D3286" s="35">
        <v>43132</v>
      </c>
      <c r="E3286" s="32">
        <v>8800</v>
      </c>
    </row>
    <row r="3287" spans="1:5" ht="18" customHeight="1" x14ac:dyDescent="0.35">
      <c r="A3287" s="31" t="s">
        <v>91</v>
      </c>
      <c r="B3287" s="31" t="s">
        <v>271</v>
      </c>
      <c r="C3287" s="22" t="s">
        <v>157</v>
      </c>
      <c r="D3287" s="35">
        <v>43160</v>
      </c>
      <c r="E3287" s="32">
        <v>3300</v>
      </c>
    </row>
    <row r="3288" spans="1:5" ht="18" customHeight="1" x14ac:dyDescent="0.35">
      <c r="A3288" s="31" t="s">
        <v>91</v>
      </c>
      <c r="B3288" s="31" t="s">
        <v>271</v>
      </c>
      <c r="C3288" s="22" t="s">
        <v>157</v>
      </c>
      <c r="D3288" s="35">
        <v>43191</v>
      </c>
      <c r="E3288" s="32">
        <v>17422</v>
      </c>
    </row>
    <row r="3289" spans="1:5" ht="18" customHeight="1" x14ac:dyDescent="0.35">
      <c r="A3289" s="31" t="s">
        <v>91</v>
      </c>
      <c r="B3289" s="31" t="s">
        <v>271</v>
      </c>
      <c r="C3289" s="22" t="s">
        <v>157</v>
      </c>
      <c r="D3289" s="35">
        <v>43221</v>
      </c>
      <c r="E3289" s="32">
        <v>67408.649999999994</v>
      </c>
    </row>
    <row r="3290" spans="1:5" ht="18" customHeight="1" x14ac:dyDescent="0.35">
      <c r="A3290" s="31" t="s">
        <v>91</v>
      </c>
      <c r="B3290" s="31" t="s">
        <v>271</v>
      </c>
      <c r="C3290" s="22" t="s">
        <v>157</v>
      </c>
      <c r="D3290" s="35">
        <v>43252</v>
      </c>
      <c r="E3290" s="32">
        <v>45884.22</v>
      </c>
    </row>
    <row r="3291" spans="1:5" ht="18" customHeight="1" x14ac:dyDescent="0.35">
      <c r="A3291" s="31" t="s">
        <v>91</v>
      </c>
      <c r="B3291" s="31" t="s">
        <v>271</v>
      </c>
      <c r="C3291" s="22" t="s">
        <v>157</v>
      </c>
      <c r="D3291" s="35">
        <v>43282</v>
      </c>
      <c r="E3291" s="32">
        <v>59829.08</v>
      </c>
    </row>
    <row r="3292" spans="1:5" ht="18" customHeight="1" x14ac:dyDescent="0.35">
      <c r="A3292" s="31" t="s">
        <v>91</v>
      </c>
      <c r="B3292" s="31" t="s">
        <v>271</v>
      </c>
      <c r="C3292" s="22" t="s">
        <v>157</v>
      </c>
      <c r="D3292" s="35">
        <v>43313</v>
      </c>
      <c r="E3292" s="32">
        <v>32227.81</v>
      </c>
    </row>
    <row r="3293" spans="1:5" ht="18" customHeight="1" x14ac:dyDescent="0.35">
      <c r="A3293" s="31" t="s">
        <v>91</v>
      </c>
      <c r="B3293" s="31" t="s">
        <v>271</v>
      </c>
      <c r="C3293" s="22" t="s">
        <v>157</v>
      </c>
      <c r="D3293" s="35">
        <v>43344</v>
      </c>
      <c r="E3293" s="32">
        <v>35955.24</v>
      </c>
    </row>
    <row r="3294" spans="1:5" ht="18" customHeight="1" x14ac:dyDescent="0.35">
      <c r="A3294" s="31" t="s">
        <v>91</v>
      </c>
      <c r="B3294" s="31" t="s">
        <v>271</v>
      </c>
      <c r="C3294" s="22" t="s">
        <v>157</v>
      </c>
      <c r="D3294" s="35">
        <v>43374</v>
      </c>
      <c r="E3294" s="32">
        <v>55037.79</v>
      </c>
    </row>
    <row r="3295" spans="1:5" ht="18" customHeight="1" x14ac:dyDescent="0.35">
      <c r="A3295" s="31" t="s">
        <v>91</v>
      </c>
      <c r="B3295" s="31" t="s">
        <v>271</v>
      </c>
      <c r="C3295" s="22" t="s">
        <v>157</v>
      </c>
      <c r="D3295" s="35">
        <v>43405</v>
      </c>
      <c r="E3295" s="32">
        <v>4374.84</v>
      </c>
    </row>
    <row r="3296" spans="1:5" ht="18" customHeight="1" x14ac:dyDescent="0.35">
      <c r="A3296" s="31" t="s">
        <v>91</v>
      </c>
      <c r="B3296" s="31" t="s">
        <v>271</v>
      </c>
      <c r="C3296" s="22" t="s">
        <v>157</v>
      </c>
      <c r="D3296" s="35">
        <v>43435</v>
      </c>
      <c r="E3296" s="32">
        <v>122461.38</v>
      </c>
    </row>
    <row r="3297" spans="1:5" ht="18" customHeight="1" x14ac:dyDescent="0.35">
      <c r="A3297" s="31" t="s">
        <v>91</v>
      </c>
      <c r="B3297" s="31" t="s">
        <v>271</v>
      </c>
      <c r="C3297" s="22" t="s">
        <v>157</v>
      </c>
      <c r="D3297" s="35">
        <v>43466</v>
      </c>
      <c r="E3297" s="32">
        <v>135149.43</v>
      </c>
    </row>
    <row r="3298" spans="1:5" ht="18" customHeight="1" x14ac:dyDescent="0.35">
      <c r="A3298" s="31" t="s">
        <v>91</v>
      </c>
      <c r="B3298" s="31" t="s">
        <v>271</v>
      </c>
      <c r="C3298" s="22" t="s">
        <v>157</v>
      </c>
      <c r="D3298" s="35">
        <v>43497</v>
      </c>
      <c r="E3298" s="32">
        <v>4668.78</v>
      </c>
    </row>
    <row r="3299" spans="1:5" ht="18" customHeight="1" x14ac:dyDescent="0.35">
      <c r="A3299" s="31" t="s">
        <v>91</v>
      </c>
      <c r="B3299" s="31" t="s">
        <v>271</v>
      </c>
      <c r="C3299" s="22" t="s">
        <v>157</v>
      </c>
      <c r="D3299" s="35">
        <v>43525</v>
      </c>
      <c r="E3299" s="32">
        <v>158802.59</v>
      </c>
    </row>
    <row r="3300" spans="1:5" ht="18" customHeight="1" x14ac:dyDescent="0.35">
      <c r="A3300" s="31" t="s">
        <v>91</v>
      </c>
      <c r="B3300" s="31" t="s">
        <v>271</v>
      </c>
      <c r="C3300" s="22" t="s">
        <v>157</v>
      </c>
      <c r="D3300" s="35">
        <v>43556</v>
      </c>
      <c r="E3300" s="32">
        <v>205442.76</v>
      </c>
    </row>
    <row r="3301" spans="1:5" ht="18" customHeight="1" x14ac:dyDescent="0.35">
      <c r="A3301" s="31" t="s">
        <v>91</v>
      </c>
      <c r="B3301" s="31" t="s">
        <v>271</v>
      </c>
      <c r="C3301" s="22" t="s">
        <v>157</v>
      </c>
      <c r="D3301" s="35">
        <v>43586</v>
      </c>
      <c r="E3301" s="32">
        <v>367761.08</v>
      </c>
    </row>
    <row r="3302" spans="1:5" ht="18" customHeight="1" x14ac:dyDescent="0.35">
      <c r="A3302" s="31" t="s">
        <v>91</v>
      </c>
      <c r="B3302" s="31" t="s">
        <v>271</v>
      </c>
      <c r="C3302" s="22" t="s">
        <v>157</v>
      </c>
      <c r="D3302" s="35">
        <v>43617</v>
      </c>
      <c r="E3302" s="32">
        <v>199733.53</v>
      </c>
    </row>
    <row r="3303" spans="1:5" ht="18" customHeight="1" x14ac:dyDescent="0.35">
      <c r="A3303" s="31" t="s">
        <v>91</v>
      </c>
      <c r="B3303" s="31" t="s">
        <v>271</v>
      </c>
      <c r="C3303" s="22" t="s">
        <v>157</v>
      </c>
      <c r="D3303" s="35">
        <v>43647</v>
      </c>
      <c r="E3303" s="32">
        <v>426834.07</v>
      </c>
    </row>
    <row r="3304" spans="1:5" ht="18" customHeight="1" x14ac:dyDescent="0.35">
      <c r="A3304" s="31" t="s">
        <v>91</v>
      </c>
      <c r="B3304" s="31" t="s">
        <v>271</v>
      </c>
      <c r="C3304" s="22" t="s">
        <v>157</v>
      </c>
      <c r="D3304" s="35">
        <v>43678</v>
      </c>
      <c r="E3304" s="32">
        <v>284730.12</v>
      </c>
    </row>
    <row r="3305" spans="1:5" ht="18" customHeight="1" x14ac:dyDescent="0.35">
      <c r="A3305" s="31" t="s">
        <v>91</v>
      </c>
      <c r="B3305" s="31" t="s">
        <v>271</v>
      </c>
      <c r="C3305" s="22" t="s">
        <v>157</v>
      </c>
      <c r="D3305" s="35">
        <v>43709</v>
      </c>
      <c r="E3305" s="32">
        <v>299013.71000000002</v>
      </c>
    </row>
    <row r="3306" spans="1:5" ht="18" customHeight="1" x14ac:dyDescent="0.35">
      <c r="A3306" s="31" t="s">
        <v>91</v>
      </c>
      <c r="B3306" s="31" t="s">
        <v>271</v>
      </c>
      <c r="C3306" s="22" t="s">
        <v>157</v>
      </c>
      <c r="D3306" s="35">
        <v>43739</v>
      </c>
      <c r="E3306" s="32">
        <v>93178.33</v>
      </c>
    </row>
    <row r="3307" spans="1:5" ht="18" customHeight="1" x14ac:dyDescent="0.35">
      <c r="A3307" s="31" t="s">
        <v>91</v>
      </c>
      <c r="B3307" s="31" t="s">
        <v>271</v>
      </c>
      <c r="C3307" s="22" t="s">
        <v>157</v>
      </c>
      <c r="D3307" s="35">
        <v>43770</v>
      </c>
      <c r="E3307" s="32">
        <v>494401.59</v>
      </c>
    </row>
    <row r="3308" spans="1:5" ht="18" customHeight="1" x14ac:dyDescent="0.35">
      <c r="A3308" s="31" t="s">
        <v>91</v>
      </c>
      <c r="B3308" s="31" t="s">
        <v>271</v>
      </c>
      <c r="C3308" s="22" t="s">
        <v>157</v>
      </c>
      <c r="D3308" s="35">
        <v>43800</v>
      </c>
      <c r="E3308" s="32">
        <v>521960.38</v>
      </c>
    </row>
    <row r="3309" spans="1:5" ht="18" customHeight="1" x14ac:dyDescent="0.35">
      <c r="A3309" s="31" t="s">
        <v>91</v>
      </c>
      <c r="B3309" s="31" t="s">
        <v>271</v>
      </c>
      <c r="C3309" s="22" t="s">
        <v>157</v>
      </c>
      <c r="D3309" s="35">
        <v>43831</v>
      </c>
      <c r="E3309" s="32">
        <v>119171.29</v>
      </c>
    </row>
    <row r="3310" spans="1:5" ht="18" customHeight="1" x14ac:dyDescent="0.35">
      <c r="A3310" s="31" t="s">
        <v>91</v>
      </c>
      <c r="B3310" s="31" t="s">
        <v>271</v>
      </c>
      <c r="C3310" s="22" t="s">
        <v>157</v>
      </c>
      <c r="D3310" s="35">
        <v>43891</v>
      </c>
      <c r="E3310" s="32">
        <v>227411.37</v>
      </c>
    </row>
    <row r="3311" spans="1:5" ht="18" customHeight="1" x14ac:dyDescent="0.35">
      <c r="A3311" s="31" t="s">
        <v>91</v>
      </c>
      <c r="B3311" s="31" t="s">
        <v>271</v>
      </c>
      <c r="C3311" s="22" t="s">
        <v>157</v>
      </c>
      <c r="D3311" s="35">
        <v>43922</v>
      </c>
      <c r="E3311" s="32">
        <v>95050.78</v>
      </c>
    </row>
    <row r="3312" spans="1:5" ht="18" customHeight="1" x14ac:dyDescent="0.35">
      <c r="A3312" s="31" t="s">
        <v>91</v>
      </c>
      <c r="B3312" s="31" t="s">
        <v>271</v>
      </c>
      <c r="C3312" s="22" t="s">
        <v>157</v>
      </c>
      <c r="D3312" s="35">
        <v>43952</v>
      </c>
      <c r="E3312" s="32">
        <v>113808</v>
      </c>
    </row>
    <row r="3313" spans="1:5" ht="18" customHeight="1" x14ac:dyDescent="0.35">
      <c r="A3313" s="31" t="s">
        <v>91</v>
      </c>
      <c r="B3313" s="31" t="s">
        <v>271</v>
      </c>
      <c r="C3313" s="22" t="s">
        <v>157</v>
      </c>
      <c r="D3313" s="35">
        <v>43983</v>
      </c>
      <c r="E3313" s="32">
        <v>124576.55</v>
      </c>
    </row>
    <row r="3314" spans="1:5" ht="18" customHeight="1" x14ac:dyDescent="0.35">
      <c r="A3314" s="31" t="s">
        <v>91</v>
      </c>
      <c r="B3314" s="31" t="s">
        <v>271</v>
      </c>
      <c r="C3314" s="22" t="s">
        <v>157</v>
      </c>
      <c r="D3314" s="35">
        <v>44013</v>
      </c>
      <c r="E3314" s="32">
        <v>174104.51</v>
      </c>
    </row>
    <row r="3315" spans="1:5" ht="18" customHeight="1" x14ac:dyDescent="0.35">
      <c r="A3315" s="31" t="s">
        <v>91</v>
      </c>
      <c r="B3315" s="31" t="s">
        <v>271</v>
      </c>
      <c r="C3315" s="22" t="s">
        <v>157</v>
      </c>
      <c r="D3315" s="35">
        <v>44044</v>
      </c>
      <c r="E3315" s="32">
        <v>88311.92</v>
      </c>
    </row>
    <row r="3316" spans="1:5" ht="18" customHeight="1" x14ac:dyDescent="0.35">
      <c r="A3316" s="31" t="s">
        <v>91</v>
      </c>
      <c r="B3316" s="31" t="s">
        <v>271</v>
      </c>
      <c r="C3316" s="22" t="s">
        <v>157</v>
      </c>
      <c r="D3316" s="35">
        <v>44075</v>
      </c>
      <c r="E3316" s="32">
        <v>105291.05</v>
      </c>
    </row>
    <row r="3317" spans="1:5" ht="18" customHeight="1" x14ac:dyDescent="0.35">
      <c r="A3317" s="31" t="s">
        <v>91</v>
      </c>
      <c r="B3317" s="31" t="s">
        <v>271</v>
      </c>
      <c r="C3317" s="22" t="s">
        <v>157</v>
      </c>
      <c r="D3317" s="35">
        <v>44105</v>
      </c>
      <c r="E3317" s="32">
        <v>70958.83</v>
      </c>
    </row>
    <row r="3318" spans="1:5" ht="18" customHeight="1" x14ac:dyDescent="0.35">
      <c r="A3318" s="31" t="s">
        <v>91</v>
      </c>
      <c r="B3318" s="31" t="s">
        <v>271</v>
      </c>
      <c r="C3318" s="22" t="s">
        <v>157</v>
      </c>
      <c r="D3318" s="35">
        <v>44136</v>
      </c>
      <c r="E3318" s="32">
        <v>24285.61</v>
      </c>
    </row>
    <row r="3319" spans="1:5" ht="18" customHeight="1" x14ac:dyDescent="0.35">
      <c r="A3319" s="31" t="s">
        <v>91</v>
      </c>
      <c r="B3319" s="31" t="s">
        <v>271</v>
      </c>
      <c r="C3319" s="22" t="s">
        <v>157</v>
      </c>
      <c r="D3319" s="35">
        <v>44166</v>
      </c>
      <c r="E3319" s="32">
        <v>8652.09</v>
      </c>
    </row>
    <row r="3320" spans="1:5" ht="18" customHeight="1" x14ac:dyDescent="0.35">
      <c r="A3320" s="31" t="s">
        <v>91</v>
      </c>
      <c r="B3320" s="31" t="s">
        <v>271</v>
      </c>
      <c r="C3320" s="22" t="s">
        <v>157</v>
      </c>
      <c r="D3320" s="35">
        <v>44197</v>
      </c>
      <c r="E3320" s="32">
        <v>305.45999999999998</v>
      </c>
    </row>
    <row r="3321" spans="1:5" ht="18" customHeight="1" x14ac:dyDescent="0.35">
      <c r="A3321" s="31" t="s">
        <v>91</v>
      </c>
      <c r="B3321" s="31" t="s">
        <v>271</v>
      </c>
      <c r="C3321" s="22" t="s">
        <v>157</v>
      </c>
      <c r="D3321" s="35">
        <v>44228</v>
      </c>
      <c r="E3321" s="32">
        <v>48277.3</v>
      </c>
    </row>
    <row r="3322" spans="1:5" ht="18" customHeight="1" x14ac:dyDescent="0.35">
      <c r="A3322" s="31" t="s">
        <v>91</v>
      </c>
      <c r="B3322" s="31" t="s">
        <v>271</v>
      </c>
      <c r="C3322" s="22" t="s">
        <v>157</v>
      </c>
      <c r="D3322" s="35">
        <v>44256</v>
      </c>
      <c r="E3322" s="32">
        <v>35188.129999999997</v>
      </c>
    </row>
    <row r="3323" spans="1:5" ht="18" customHeight="1" x14ac:dyDescent="0.35">
      <c r="A3323" s="31" t="s">
        <v>91</v>
      </c>
      <c r="B3323" s="31" t="s">
        <v>271</v>
      </c>
      <c r="C3323" s="22" t="s">
        <v>157</v>
      </c>
      <c r="D3323" s="35">
        <v>44287</v>
      </c>
      <c r="E3323" s="32">
        <v>3724.31</v>
      </c>
    </row>
    <row r="3324" spans="1:5" ht="18" customHeight="1" x14ac:dyDescent="0.35">
      <c r="A3324" s="31" t="s">
        <v>91</v>
      </c>
      <c r="B3324" s="31" t="s">
        <v>271</v>
      </c>
      <c r="C3324" s="22" t="s">
        <v>157</v>
      </c>
      <c r="D3324" s="35">
        <v>44317</v>
      </c>
      <c r="E3324" s="32">
        <v>69301.73</v>
      </c>
    </row>
    <row r="3325" spans="1:5" ht="18" customHeight="1" x14ac:dyDescent="0.35">
      <c r="A3325" s="31" t="s">
        <v>91</v>
      </c>
      <c r="B3325" s="31" t="s">
        <v>271</v>
      </c>
      <c r="C3325" s="22" t="s">
        <v>157</v>
      </c>
      <c r="D3325" s="35">
        <v>44348</v>
      </c>
      <c r="E3325" s="32">
        <v>6173.79</v>
      </c>
    </row>
    <row r="3326" spans="1:5" ht="18" customHeight="1" x14ac:dyDescent="0.35">
      <c r="A3326" s="31" t="s">
        <v>91</v>
      </c>
      <c r="B3326" s="31" t="s">
        <v>271</v>
      </c>
      <c r="C3326" s="22" t="s">
        <v>157</v>
      </c>
      <c r="D3326" s="35">
        <v>44378</v>
      </c>
      <c r="E3326" s="32">
        <v>45232.52</v>
      </c>
    </row>
    <row r="3327" spans="1:5" ht="18" customHeight="1" x14ac:dyDescent="0.35">
      <c r="A3327" s="31" t="s">
        <v>91</v>
      </c>
      <c r="B3327" s="31" t="s">
        <v>271</v>
      </c>
      <c r="C3327" s="22" t="s">
        <v>157</v>
      </c>
      <c r="D3327" s="35">
        <v>44409</v>
      </c>
      <c r="E3327" s="32">
        <v>212204.56</v>
      </c>
    </row>
    <row r="3328" spans="1:5" ht="18" customHeight="1" x14ac:dyDescent="0.35">
      <c r="A3328" s="31" t="s">
        <v>91</v>
      </c>
      <c r="B3328" s="31" t="s">
        <v>271</v>
      </c>
      <c r="C3328" s="22" t="s">
        <v>157</v>
      </c>
      <c r="D3328" s="35">
        <v>44440</v>
      </c>
      <c r="E3328" s="32">
        <v>11679.56</v>
      </c>
    </row>
    <row r="3329" spans="1:5" ht="18" customHeight="1" x14ac:dyDescent="0.35">
      <c r="A3329" s="31" t="s">
        <v>91</v>
      </c>
      <c r="B3329" s="31" t="s">
        <v>271</v>
      </c>
      <c r="C3329" s="22" t="s">
        <v>157</v>
      </c>
      <c r="D3329" s="35">
        <v>44470</v>
      </c>
      <c r="E3329" s="32">
        <v>14812.71</v>
      </c>
    </row>
    <row r="3330" spans="1:5" ht="18" customHeight="1" x14ac:dyDescent="0.35">
      <c r="A3330" s="31" t="s">
        <v>91</v>
      </c>
      <c r="B3330" s="31" t="s">
        <v>271</v>
      </c>
      <c r="C3330" s="22" t="s">
        <v>157</v>
      </c>
      <c r="D3330" s="35">
        <v>44531</v>
      </c>
      <c r="E3330" s="32">
        <v>22921.31</v>
      </c>
    </row>
    <row r="3331" spans="1:5" ht="18" customHeight="1" x14ac:dyDescent="0.35">
      <c r="A3331" s="31" t="s">
        <v>91</v>
      </c>
      <c r="B3331" s="31" t="s">
        <v>271</v>
      </c>
      <c r="C3331" s="22" t="s">
        <v>157</v>
      </c>
      <c r="D3331" s="35">
        <v>44562</v>
      </c>
      <c r="E3331" s="32">
        <v>10225</v>
      </c>
    </row>
    <row r="3332" spans="1:5" ht="18" customHeight="1" x14ac:dyDescent="0.35">
      <c r="A3332" s="31" t="s">
        <v>91</v>
      </c>
      <c r="B3332" s="31" t="s">
        <v>271</v>
      </c>
      <c r="C3332" s="22" t="s">
        <v>159</v>
      </c>
      <c r="D3332" s="35">
        <v>43221</v>
      </c>
      <c r="E3332" s="32">
        <v>179.45</v>
      </c>
    </row>
    <row r="3333" spans="1:5" ht="18" customHeight="1" x14ac:dyDescent="0.35">
      <c r="A3333" s="31" t="s">
        <v>91</v>
      </c>
      <c r="B3333" s="31" t="s">
        <v>271</v>
      </c>
      <c r="C3333" s="22" t="s">
        <v>159</v>
      </c>
      <c r="D3333" s="35">
        <v>43252</v>
      </c>
      <c r="E3333" s="32">
        <v>41643.99</v>
      </c>
    </row>
    <row r="3334" spans="1:5" ht="18" customHeight="1" x14ac:dyDescent="0.35">
      <c r="A3334" s="31" t="s">
        <v>91</v>
      </c>
      <c r="B3334" s="31" t="s">
        <v>271</v>
      </c>
      <c r="C3334" s="22" t="s">
        <v>159</v>
      </c>
      <c r="D3334" s="35">
        <v>43313</v>
      </c>
      <c r="E3334" s="32">
        <v>262.42</v>
      </c>
    </row>
    <row r="3335" spans="1:5" ht="18" customHeight="1" x14ac:dyDescent="0.35">
      <c r="A3335" s="31" t="s">
        <v>91</v>
      </c>
      <c r="B3335" s="31" t="s">
        <v>271</v>
      </c>
      <c r="C3335" s="22" t="s">
        <v>159</v>
      </c>
      <c r="D3335" s="35">
        <v>43344</v>
      </c>
      <c r="E3335" s="32">
        <v>263.97000000000003</v>
      </c>
    </row>
    <row r="3336" spans="1:5" ht="18" customHeight="1" x14ac:dyDescent="0.35">
      <c r="A3336" s="31" t="s">
        <v>91</v>
      </c>
      <c r="B3336" s="31" t="s">
        <v>271</v>
      </c>
      <c r="C3336" s="22" t="s">
        <v>159</v>
      </c>
      <c r="D3336" s="35">
        <v>43374</v>
      </c>
      <c r="E3336" s="32">
        <v>36249.15</v>
      </c>
    </row>
    <row r="3337" spans="1:5" ht="18" customHeight="1" x14ac:dyDescent="0.35">
      <c r="A3337" s="31" t="s">
        <v>91</v>
      </c>
      <c r="B3337" s="31" t="s">
        <v>271</v>
      </c>
      <c r="C3337" s="22" t="s">
        <v>159</v>
      </c>
      <c r="D3337" s="35">
        <v>43405</v>
      </c>
      <c r="E3337" s="32">
        <v>27749.45</v>
      </c>
    </row>
    <row r="3338" spans="1:5" ht="18" customHeight="1" x14ac:dyDescent="0.35">
      <c r="A3338" s="31" t="s">
        <v>91</v>
      </c>
      <c r="B3338" s="31" t="s">
        <v>271</v>
      </c>
      <c r="C3338" s="22" t="s">
        <v>159</v>
      </c>
      <c r="D3338" s="35">
        <v>43435</v>
      </c>
      <c r="E3338" s="32">
        <v>2114.46</v>
      </c>
    </row>
    <row r="3339" spans="1:5" ht="18" customHeight="1" x14ac:dyDescent="0.35">
      <c r="A3339" s="31" t="s">
        <v>91</v>
      </c>
      <c r="B3339" s="31" t="s">
        <v>271</v>
      </c>
      <c r="C3339" s="22" t="s">
        <v>159</v>
      </c>
      <c r="D3339" s="35">
        <v>43466</v>
      </c>
      <c r="E3339" s="32">
        <v>333.23</v>
      </c>
    </row>
    <row r="3340" spans="1:5" ht="18" customHeight="1" x14ac:dyDescent="0.35">
      <c r="A3340" s="31" t="s">
        <v>91</v>
      </c>
      <c r="B3340" s="31" t="s">
        <v>271</v>
      </c>
      <c r="C3340" s="22" t="s">
        <v>159</v>
      </c>
      <c r="D3340" s="35">
        <v>44228</v>
      </c>
      <c r="E3340" s="32">
        <v>60550.01</v>
      </c>
    </row>
    <row r="3341" spans="1:5" ht="18" customHeight="1" x14ac:dyDescent="0.35">
      <c r="A3341" s="31" t="s">
        <v>91</v>
      </c>
      <c r="B3341" s="31" t="s">
        <v>271</v>
      </c>
      <c r="C3341" s="22" t="s">
        <v>159</v>
      </c>
      <c r="D3341" s="35">
        <v>44256</v>
      </c>
      <c r="E3341" s="32">
        <v>223.2</v>
      </c>
    </row>
    <row r="3342" spans="1:5" ht="18" customHeight="1" x14ac:dyDescent="0.35">
      <c r="A3342" s="31" t="s">
        <v>91</v>
      </c>
      <c r="B3342" s="31" t="s">
        <v>271</v>
      </c>
      <c r="C3342" s="22" t="s">
        <v>159</v>
      </c>
      <c r="D3342" s="35">
        <v>44287</v>
      </c>
      <c r="E3342" s="32">
        <v>16945</v>
      </c>
    </row>
    <row r="3343" spans="1:5" ht="18" customHeight="1" x14ac:dyDescent="0.35">
      <c r="A3343" s="31" t="s">
        <v>91</v>
      </c>
      <c r="B3343" s="31" t="s">
        <v>271</v>
      </c>
      <c r="C3343" s="22" t="s">
        <v>159</v>
      </c>
      <c r="D3343" s="35">
        <v>44317</v>
      </c>
      <c r="E3343" s="32">
        <v>96147.79</v>
      </c>
    </row>
    <row r="3344" spans="1:5" ht="18" customHeight="1" x14ac:dyDescent="0.35">
      <c r="A3344" s="31" t="s">
        <v>91</v>
      </c>
      <c r="B3344" s="31" t="s">
        <v>271</v>
      </c>
      <c r="C3344" s="22" t="s">
        <v>159</v>
      </c>
      <c r="D3344" s="35">
        <v>44348</v>
      </c>
      <c r="E3344" s="32">
        <v>45742.05</v>
      </c>
    </row>
    <row r="3345" spans="1:5" ht="18" customHeight="1" x14ac:dyDescent="0.35">
      <c r="A3345" s="31" t="s">
        <v>91</v>
      </c>
      <c r="B3345" s="31" t="s">
        <v>271</v>
      </c>
      <c r="C3345" s="22" t="s">
        <v>159</v>
      </c>
      <c r="D3345" s="35">
        <v>44378</v>
      </c>
      <c r="E3345" s="32">
        <v>8787.2900000000009</v>
      </c>
    </row>
    <row r="3346" spans="1:5" ht="18" customHeight="1" x14ac:dyDescent="0.35">
      <c r="A3346" s="31" t="s">
        <v>91</v>
      </c>
      <c r="B3346" s="31" t="s">
        <v>271</v>
      </c>
      <c r="C3346" s="22" t="s">
        <v>159</v>
      </c>
      <c r="D3346" s="35">
        <v>44409</v>
      </c>
      <c r="E3346" s="32">
        <v>81943.23</v>
      </c>
    </row>
    <row r="3347" spans="1:5" ht="18" customHeight="1" x14ac:dyDescent="0.35">
      <c r="A3347" s="31" t="s">
        <v>91</v>
      </c>
      <c r="B3347" s="31" t="s">
        <v>271</v>
      </c>
      <c r="C3347" s="22" t="s">
        <v>159</v>
      </c>
      <c r="D3347" s="35">
        <v>44440</v>
      </c>
      <c r="E3347" s="32">
        <v>17570.47</v>
      </c>
    </row>
    <row r="3348" spans="1:5" ht="18" customHeight="1" x14ac:dyDescent="0.35">
      <c r="A3348" s="31" t="s">
        <v>91</v>
      </c>
      <c r="B3348" s="31" t="s">
        <v>271</v>
      </c>
      <c r="C3348" s="22" t="s">
        <v>159</v>
      </c>
      <c r="D3348" s="35">
        <v>44470</v>
      </c>
      <c r="E3348" s="32">
        <v>13866.92</v>
      </c>
    </row>
    <row r="3349" spans="1:5" ht="18" customHeight="1" x14ac:dyDescent="0.35">
      <c r="A3349" s="31" t="s">
        <v>91</v>
      </c>
      <c r="B3349" s="31" t="s">
        <v>271</v>
      </c>
      <c r="C3349" s="22" t="s">
        <v>159</v>
      </c>
      <c r="D3349" s="35">
        <v>44501</v>
      </c>
      <c r="E3349" s="32">
        <v>5062.5</v>
      </c>
    </row>
    <row r="3350" spans="1:5" ht="18" customHeight="1" x14ac:dyDescent="0.35">
      <c r="A3350" s="31" t="s">
        <v>91</v>
      </c>
      <c r="B3350" s="31" t="s">
        <v>271</v>
      </c>
      <c r="C3350" s="22" t="s">
        <v>159</v>
      </c>
      <c r="D3350" s="35">
        <v>44531</v>
      </c>
      <c r="E3350" s="32">
        <v>5336.32</v>
      </c>
    </row>
    <row r="3351" spans="1:5" ht="18" customHeight="1" x14ac:dyDescent="0.35">
      <c r="A3351" s="31" t="s">
        <v>91</v>
      </c>
      <c r="B3351" s="31" t="s">
        <v>271</v>
      </c>
      <c r="C3351" s="22" t="s">
        <v>159</v>
      </c>
      <c r="D3351" s="35">
        <v>44562</v>
      </c>
      <c r="E3351" s="32">
        <v>50798</v>
      </c>
    </row>
    <row r="3352" spans="1:5" ht="18" customHeight="1" x14ac:dyDescent="0.35">
      <c r="A3352" s="31" t="s">
        <v>91</v>
      </c>
      <c r="B3352" s="31" t="s">
        <v>271</v>
      </c>
      <c r="C3352" s="22" t="s">
        <v>159</v>
      </c>
      <c r="D3352" s="35">
        <v>44593</v>
      </c>
      <c r="E3352" s="32">
        <v>10769.7</v>
      </c>
    </row>
    <row r="3353" spans="1:5" ht="18" customHeight="1" x14ac:dyDescent="0.35">
      <c r="A3353" s="31" t="s">
        <v>91</v>
      </c>
      <c r="B3353" s="31" t="s">
        <v>271</v>
      </c>
      <c r="C3353" s="22" t="s">
        <v>159</v>
      </c>
      <c r="D3353" s="35">
        <v>44621</v>
      </c>
      <c r="E3353" s="32">
        <v>50172.19</v>
      </c>
    </row>
    <row r="3354" spans="1:5" ht="18" customHeight="1" x14ac:dyDescent="0.35">
      <c r="A3354" s="31" t="s">
        <v>91</v>
      </c>
      <c r="B3354" s="31" t="s">
        <v>271</v>
      </c>
      <c r="C3354" s="22" t="s">
        <v>159</v>
      </c>
      <c r="D3354" s="35">
        <v>44652</v>
      </c>
      <c r="E3354" s="32">
        <v>89655.79</v>
      </c>
    </row>
    <row r="3355" spans="1:5" ht="18" customHeight="1" x14ac:dyDescent="0.35">
      <c r="A3355" s="31" t="s">
        <v>91</v>
      </c>
      <c r="B3355" s="31" t="s">
        <v>271</v>
      </c>
      <c r="C3355" s="22" t="s">
        <v>159</v>
      </c>
      <c r="D3355" s="35">
        <v>44682</v>
      </c>
      <c r="E3355" s="32">
        <v>7490.97</v>
      </c>
    </row>
    <row r="3356" spans="1:5" ht="18" customHeight="1" x14ac:dyDescent="0.35">
      <c r="A3356" s="31" t="s">
        <v>91</v>
      </c>
      <c r="B3356" s="31" t="s">
        <v>271</v>
      </c>
      <c r="C3356" s="22" t="s">
        <v>159</v>
      </c>
      <c r="D3356" s="35">
        <v>44713</v>
      </c>
      <c r="E3356" s="32">
        <v>429320.51</v>
      </c>
    </row>
    <row r="3357" spans="1:5" ht="18" customHeight="1" x14ac:dyDescent="0.35">
      <c r="A3357" s="31" t="s">
        <v>91</v>
      </c>
      <c r="B3357" s="31" t="s">
        <v>271</v>
      </c>
      <c r="C3357" s="22" t="s">
        <v>160</v>
      </c>
      <c r="D3357" s="35">
        <v>43160</v>
      </c>
      <c r="E3357" s="32">
        <v>10358</v>
      </c>
    </row>
    <row r="3358" spans="1:5" ht="18" customHeight="1" x14ac:dyDescent="0.35">
      <c r="A3358" s="31" t="s">
        <v>91</v>
      </c>
      <c r="B3358" s="31" t="s">
        <v>271</v>
      </c>
      <c r="C3358" s="22" t="s">
        <v>160</v>
      </c>
      <c r="D3358" s="35">
        <v>43221</v>
      </c>
      <c r="E3358" s="32">
        <v>2815.99</v>
      </c>
    </row>
    <row r="3359" spans="1:5" ht="18" customHeight="1" x14ac:dyDescent="0.35">
      <c r="A3359" s="31" t="s">
        <v>91</v>
      </c>
      <c r="B3359" s="31" t="s">
        <v>271</v>
      </c>
      <c r="C3359" s="22" t="s">
        <v>160</v>
      </c>
      <c r="D3359" s="35">
        <v>43252</v>
      </c>
      <c r="E3359" s="32">
        <v>11738.79</v>
      </c>
    </row>
    <row r="3360" spans="1:5" ht="18" customHeight="1" x14ac:dyDescent="0.35">
      <c r="A3360" s="31" t="s">
        <v>91</v>
      </c>
      <c r="B3360" s="31" t="s">
        <v>271</v>
      </c>
      <c r="C3360" s="22" t="s">
        <v>160</v>
      </c>
      <c r="D3360" s="35">
        <v>43344</v>
      </c>
      <c r="E3360" s="32">
        <v>4079.78</v>
      </c>
    </row>
    <row r="3361" spans="1:5" ht="18" customHeight="1" x14ac:dyDescent="0.35">
      <c r="A3361" s="31" t="s">
        <v>91</v>
      </c>
      <c r="B3361" s="31" t="s">
        <v>271</v>
      </c>
      <c r="C3361" s="22" t="s">
        <v>160</v>
      </c>
      <c r="D3361" s="35">
        <v>43374</v>
      </c>
      <c r="E3361" s="32">
        <v>19468.37</v>
      </c>
    </row>
    <row r="3362" spans="1:5" ht="18" customHeight="1" x14ac:dyDescent="0.35">
      <c r="A3362" s="31" t="s">
        <v>91</v>
      </c>
      <c r="B3362" s="31" t="s">
        <v>271</v>
      </c>
      <c r="C3362" s="22" t="s">
        <v>160</v>
      </c>
      <c r="D3362" s="35">
        <v>43405</v>
      </c>
      <c r="E3362" s="32">
        <v>17415.439999999999</v>
      </c>
    </row>
    <row r="3363" spans="1:5" ht="18" customHeight="1" x14ac:dyDescent="0.35">
      <c r="A3363" s="31" t="s">
        <v>91</v>
      </c>
      <c r="B3363" s="31" t="s">
        <v>271</v>
      </c>
      <c r="C3363" s="22" t="s">
        <v>160</v>
      </c>
      <c r="D3363" s="35">
        <v>43435</v>
      </c>
      <c r="E3363" s="32">
        <v>17909.2</v>
      </c>
    </row>
    <row r="3364" spans="1:5" ht="18" customHeight="1" x14ac:dyDescent="0.35">
      <c r="A3364" s="31" t="s">
        <v>91</v>
      </c>
      <c r="B3364" s="31" t="s">
        <v>271</v>
      </c>
      <c r="C3364" s="22" t="s">
        <v>160</v>
      </c>
      <c r="D3364" s="35">
        <v>43466</v>
      </c>
      <c r="E3364" s="32">
        <v>2587.2600000000002</v>
      </c>
    </row>
    <row r="3365" spans="1:5" ht="18" customHeight="1" x14ac:dyDescent="0.35">
      <c r="A3365" s="31" t="s">
        <v>91</v>
      </c>
      <c r="B3365" s="31" t="s">
        <v>271</v>
      </c>
      <c r="C3365" s="22" t="s">
        <v>160</v>
      </c>
      <c r="D3365" s="35">
        <v>43497</v>
      </c>
      <c r="E3365" s="32">
        <v>3905.76</v>
      </c>
    </row>
    <row r="3366" spans="1:5" ht="18" customHeight="1" x14ac:dyDescent="0.35">
      <c r="A3366" s="31" t="s">
        <v>91</v>
      </c>
      <c r="B3366" s="31" t="s">
        <v>271</v>
      </c>
      <c r="C3366" s="22" t="s">
        <v>160</v>
      </c>
      <c r="D3366" s="35">
        <v>43525</v>
      </c>
      <c r="E3366" s="32">
        <v>12971.45</v>
      </c>
    </row>
    <row r="3367" spans="1:5" ht="18" customHeight="1" x14ac:dyDescent="0.35">
      <c r="A3367" s="31" t="s">
        <v>91</v>
      </c>
      <c r="B3367" s="31" t="s">
        <v>271</v>
      </c>
      <c r="C3367" s="22" t="s">
        <v>160</v>
      </c>
      <c r="D3367" s="35">
        <v>43586</v>
      </c>
      <c r="E3367" s="32">
        <v>98751.55</v>
      </c>
    </row>
    <row r="3368" spans="1:5" ht="18" customHeight="1" x14ac:dyDescent="0.35">
      <c r="A3368" s="31" t="s">
        <v>91</v>
      </c>
      <c r="B3368" s="31" t="s">
        <v>271</v>
      </c>
      <c r="C3368" s="22" t="s">
        <v>160</v>
      </c>
      <c r="D3368" s="35">
        <v>43617</v>
      </c>
      <c r="E3368" s="32">
        <v>15100</v>
      </c>
    </row>
    <row r="3369" spans="1:5" ht="18" customHeight="1" x14ac:dyDescent="0.35">
      <c r="A3369" s="31" t="s">
        <v>91</v>
      </c>
      <c r="B3369" s="31" t="s">
        <v>271</v>
      </c>
      <c r="C3369" s="22" t="s">
        <v>160</v>
      </c>
      <c r="D3369" s="35">
        <v>43647</v>
      </c>
      <c r="E3369" s="32">
        <v>30240</v>
      </c>
    </row>
    <row r="3370" spans="1:5" ht="18" customHeight="1" x14ac:dyDescent="0.35">
      <c r="A3370" s="31" t="s">
        <v>91</v>
      </c>
      <c r="B3370" s="31" t="s">
        <v>271</v>
      </c>
      <c r="C3370" s="22" t="s">
        <v>160</v>
      </c>
      <c r="D3370" s="35">
        <v>43678</v>
      </c>
      <c r="E3370" s="32">
        <v>6686.21</v>
      </c>
    </row>
    <row r="3371" spans="1:5" ht="18" customHeight="1" x14ac:dyDescent="0.35">
      <c r="A3371" s="31" t="s">
        <v>91</v>
      </c>
      <c r="B3371" s="31" t="s">
        <v>271</v>
      </c>
      <c r="C3371" s="22" t="s">
        <v>160</v>
      </c>
      <c r="D3371" s="35">
        <v>43709</v>
      </c>
      <c r="E3371" s="32">
        <v>260</v>
      </c>
    </row>
    <row r="3372" spans="1:5" ht="18" customHeight="1" x14ac:dyDescent="0.35">
      <c r="A3372" s="31" t="s">
        <v>91</v>
      </c>
      <c r="B3372" s="31" t="s">
        <v>271</v>
      </c>
      <c r="C3372" s="22" t="s">
        <v>160</v>
      </c>
      <c r="D3372" s="35">
        <v>43739</v>
      </c>
      <c r="E3372" s="32">
        <v>5749.52</v>
      </c>
    </row>
    <row r="3373" spans="1:5" ht="18" customHeight="1" x14ac:dyDescent="0.35">
      <c r="A3373" s="31" t="s">
        <v>91</v>
      </c>
      <c r="B3373" s="31" t="s">
        <v>271</v>
      </c>
      <c r="C3373" s="22" t="s">
        <v>160</v>
      </c>
      <c r="D3373" s="35">
        <v>43770</v>
      </c>
      <c r="E3373" s="32">
        <v>11020</v>
      </c>
    </row>
    <row r="3374" spans="1:5" ht="18" customHeight="1" x14ac:dyDescent="0.35">
      <c r="A3374" s="31" t="s">
        <v>91</v>
      </c>
      <c r="B3374" s="31" t="s">
        <v>271</v>
      </c>
      <c r="C3374" s="22" t="s">
        <v>160</v>
      </c>
      <c r="D3374" s="35">
        <v>43800</v>
      </c>
      <c r="E3374" s="32">
        <v>13684.59</v>
      </c>
    </row>
    <row r="3375" spans="1:5" ht="18" customHeight="1" x14ac:dyDescent="0.35">
      <c r="A3375" s="31" t="s">
        <v>91</v>
      </c>
      <c r="B3375" s="31" t="s">
        <v>271</v>
      </c>
      <c r="C3375" s="22" t="s">
        <v>160</v>
      </c>
      <c r="D3375" s="35">
        <v>43831</v>
      </c>
      <c r="E3375" s="32">
        <v>24366.720000000001</v>
      </c>
    </row>
    <row r="3376" spans="1:5" ht="18" customHeight="1" x14ac:dyDescent="0.35">
      <c r="A3376" s="31" t="s">
        <v>91</v>
      </c>
      <c r="B3376" s="31" t="s">
        <v>271</v>
      </c>
      <c r="C3376" s="22" t="s">
        <v>160</v>
      </c>
      <c r="D3376" s="35">
        <v>43862</v>
      </c>
      <c r="E3376" s="32">
        <v>14820.07</v>
      </c>
    </row>
    <row r="3377" spans="1:5" ht="18" customHeight="1" x14ac:dyDescent="0.35">
      <c r="A3377" s="31" t="s">
        <v>91</v>
      </c>
      <c r="B3377" s="31" t="s">
        <v>271</v>
      </c>
      <c r="C3377" s="22" t="s">
        <v>160</v>
      </c>
      <c r="D3377" s="35">
        <v>43891</v>
      </c>
      <c r="E3377" s="32">
        <v>292.5</v>
      </c>
    </row>
    <row r="3378" spans="1:5" ht="18" customHeight="1" x14ac:dyDescent="0.35">
      <c r="A3378" s="31" t="s">
        <v>91</v>
      </c>
      <c r="B3378" s="31" t="s">
        <v>271</v>
      </c>
      <c r="C3378" s="22" t="s">
        <v>160</v>
      </c>
      <c r="D3378" s="35">
        <v>43952</v>
      </c>
      <c r="E3378" s="32">
        <v>18992</v>
      </c>
    </row>
    <row r="3379" spans="1:5" ht="18" customHeight="1" x14ac:dyDescent="0.35">
      <c r="A3379" s="31" t="s">
        <v>91</v>
      </c>
      <c r="B3379" s="31" t="s">
        <v>271</v>
      </c>
      <c r="C3379" s="22" t="s">
        <v>160</v>
      </c>
      <c r="D3379" s="35">
        <v>43983</v>
      </c>
      <c r="E3379" s="32">
        <v>27704.400000000001</v>
      </c>
    </row>
    <row r="3380" spans="1:5" ht="18" customHeight="1" x14ac:dyDescent="0.35">
      <c r="A3380" s="31" t="s">
        <v>91</v>
      </c>
      <c r="B3380" s="31" t="s">
        <v>271</v>
      </c>
      <c r="C3380" s="22" t="s">
        <v>160</v>
      </c>
      <c r="D3380" s="35">
        <v>44075</v>
      </c>
      <c r="E3380" s="32">
        <v>17915</v>
      </c>
    </row>
    <row r="3381" spans="1:5" ht="18" customHeight="1" x14ac:dyDescent="0.35">
      <c r="A3381" s="31" t="s">
        <v>91</v>
      </c>
      <c r="B3381" s="31" t="s">
        <v>271</v>
      </c>
      <c r="C3381" s="22" t="s">
        <v>160</v>
      </c>
      <c r="D3381" s="35">
        <v>44105</v>
      </c>
      <c r="E3381" s="32">
        <v>17614.71</v>
      </c>
    </row>
    <row r="3382" spans="1:5" ht="18" customHeight="1" x14ac:dyDescent="0.35">
      <c r="A3382" s="31" t="s">
        <v>91</v>
      </c>
      <c r="B3382" s="31" t="s">
        <v>271</v>
      </c>
      <c r="C3382" s="22" t="s">
        <v>160</v>
      </c>
      <c r="D3382" s="35">
        <v>44136</v>
      </c>
      <c r="E3382" s="32">
        <v>2144.4699999999998</v>
      </c>
    </row>
    <row r="3383" spans="1:5" ht="18" customHeight="1" x14ac:dyDescent="0.35">
      <c r="A3383" s="31" t="s">
        <v>91</v>
      </c>
      <c r="B3383" s="31" t="s">
        <v>271</v>
      </c>
      <c r="C3383" s="22" t="s">
        <v>160</v>
      </c>
      <c r="D3383" s="35">
        <v>44166</v>
      </c>
      <c r="E3383" s="32">
        <v>11784.82</v>
      </c>
    </row>
    <row r="3384" spans="1:5" ht="18" customHeight="1" x14ac:dyDescent="0.35">
      <c r="A3384" s="31" t="s">
        <v>91</v>
      </c>
      <c r="B3384" s="31" t="s">
        <v>271</v>
      </c>
      <c r="C3384" s="22" t="s">
        <v>160</v>
      </c>
      <c r="D3384" s="35">
        <v>44197</v>
      </c>
      <c r="E3384" s="32">
        <v>780</v>
      </c>
    </row>
    <row r="3385" spans="1:5" ht="18" customHeight="1" x14ac:dyDescent="0.35">
      <c r="A3385" s="31" t="s">
        <v>91</v>
      </c>
      <c r="B3385" s="31" t="s">
        <v>271</v>
      </c>
      <c r="C3385" s="22" t="s">
        <v>160</v>
      </c>
      <c r="D3385" s="35">
        <v>44228</v>
      </c>
      <c r="E3385" s="32">
        <v>3725.98</v>
      </c>
    </row>
    <row r="3386" spans="1:5" ht="18" customHeight="1" x14ac:dyDescent="0.35">
      <c r="A3386" s="31" t="s">
        <v>91</v>
      </c>
      <c r="B3386" s="31" t="s">
        <v>271</v>
      </c>
      <c r="C3386" s="22" t="s">
        <v>160</v>
      </c>
      <c r="D3386" s="35">
        <v>44287</v>
      </c>
      <c r="E3386" s="32">
        <v>4210.22</v>
      </c>
    </row>
    <row r="3387" spans="1:5" ht="18" customHeight="1" x14ac:dyDescent="0.35">
      <c r="A3387" s="31" t="s">
        <v>91</v>
      </c>
      <c r="B3387" s="31" t="s">
        <v>271</v>
      </c>
      <c r="C3387" s="22" t="s">
        <v>160</v>
      </c>
      <c r="D3387" s="35">
        <v>44348</v>
      </c>
      <c r="E3387" s="32">
        <v>287.38</v>
      </c>
    </row>
    <row r="3388" spans="1:5" ht="18" customHeight="1" x14ac:dyDescent="0.35">
      <c r="A3388" s="31" t="s">
        <v>116</v>
      </c>
      <c r="B3388" s="31" t="s">
        <v>270</v>
      </c>
      <c r="C3388" s="22" t="s">
        <v>157</v>
      </c>
      <c r="D3388" s="35">
        <v>43983</v>
      </c>
      <c r="E3388" s="32">
        <v>6385.63</v>
      </c>
    </row>
    <row r="3389" spans="1:5" ht="18" customHeight="1" x14ac:dyDescent="0.35">
      <c r="A3389" s="31" t="s">
        <v>116</v>
      </c>
      <c r="B3389" s="31" t="s">
        <v>270</v>
      </c>
      <c r="C3389" s="22" t="s">
        <v>157</v>
      </c>
      <c r="D3389" s="35">
        <v>44317</v>
      </c>
      <c r="E3389" s="32">
        <v>3885.59</v>
      </c>
    </row>
    <row r="3390" spans="1:5" ht="18" customHeight="1" x14ac:dyDescent="0.35">
      <c r="A3390" s="31" t="s">
        <v>116</v>
      </c>
      <c r="B3390" s="31" t="s">
        <v>270</v>
      </c>
      <c r="C3390" s="22" t="s">
        <v>157</v>
      </c>
      <c r="D3390" s="35">
        <v>44348</v>
      </c>
      <c r="E3390" s="32">
        <v>17863.43</v>
      </c>
    </row>
    <row r="3391" spans="1:5" ht="18" customHeight="1" x14ac:dyDescent="0.35">
      <c r="A3391" s="31" t="s">
        <v>116</v>
      </c>
      <c r="B3391" s="31" t="s">
        <v>270</v>
      </c>
      <c r="C3391" s="22" t="s">
        <v>157</v>
      </c>
      <c r="D3391" s="35">
        <v>44378</v>
      </c>
      <c r="E3391" s="32">
        <v>15586.44</v>
      </c>
    </row>
    <row r="3392" spans="1:5" ht="18" customHeight="1" x14ac:dyDescent="0.35">
      <c r="A3392" s="31" t="s">
        <v>116</v>
      </c>
      <c r="B3392" s="31" t="s">
        <v>270</v>
      </c>
      <c r="C3392" s="22" t="s">
        <v>157</v>
      </c>
      <c r="D3392" s="35">
        <v>44409</v>
      </c>
      <c r="E3392" s="32">
        <v>18769.509999999998</v>
      </c>
    </row>
    <row r="3393" spans="1:5" ht="18" customHeight="1" x14ac:dyDescent="0.35">
      <c r="A3393" s="31" t="s">
        <v>116</v>
      </c>
      <c r="B3393" s="31" t="s">
        <v>270</v>
      </c>
      <c r="C3393" s="22" t="s">
        <v>157</v>
      </c>
      <c r="D3393" s="35">
        <v>44927</v>
      </c>
      <c r="E3393" s="32">
        <v>2735.84</v>
      </c>
    </row>
    <row r="3394" spans="1:5" ht="18" customHeight="1" x14ac:dyDescent="0.35">
      <c r="A3394" s="31" t="s">
        <v>116</v>
      </c>
      <c r="B3394" s="31" t="s">
        <v>270</v>
      </c>
      <c r="C3394" s="22" t="s">
        <v>159</v>
      </c>
      <c r="D3394" s="35">
        <v>44228</v>
      </c>
      <c r="E3394" s="32">
        <v>41383.449999999997</v>
      </c>
    </row>
    <row r="3395" spans="1:5" ht="18" customHeight="1" x14ac:dyDescent="0.35">
      <c r="A3395" s="31" t="s">
        <v>116</v>
      </c>
      <c r="B3395" s="31" t="s">
        <v>270</v>
      </c>
      <c r="C3395" s="22" t="s">
        <v>159</v>
      </c>
      <c r="D3395" s="35">
        <v>44256</v>
      </c>
      <c r="E3395" s="32">
        <v>12000</v>
      </c>
    </row>
    <row r="3396" spans="1:5" ht="18" customHeight="1" x14ac:dyDescent="0.35">
      <c r="A3396" s="31" t="s">
        <v>116</v>
      </c>
      <c r="B3396" s="31" t="s">
        <v>270</v>
      </c>
      <c r="C3396" s="22" t="s">
        <v>160</v>
      </c>
      <c r="D3396" s="35">
        <v>44228</v>
      </c>
      <c r="E3396" s="32">
        <v>59627.89</v>
      </c>
    </row>
    <row r="3397" spans="1:5" ht="18" customHeight="1" x14ac:dyDescent="0.35">
      <c r="A3397" s="31" t="s">
        <v>116</v>
      </c>
      <c r="B3397" s="31" t="s">
        <v>270</v>
      </c>
      <c r="C3397" s="22" t="s">
        <v>160</v>
      </c>
      <c r="D3397" s="35">
        <v>44256</v>
      </c>
      <c r="E3397" s="32">
        <v>123545.9</v>
      </c>
    </row>
    <row r="3398" spans="1:5" ht="18" customHeight="1" x14ac:dyDescent="0.35">
      <c r="A3398" s="31" t="s">
        <v>116</v>
      </c>
      <c r="B3398" s="31" t="s">
        <v>270</v>
      </c>
      <c r="C3398" s="22" t="s">
        <v>160</v>
      </c>
      <c r="D3398" s="35">
        <v>44470</v>
      </c>
      <c r="E3398" s="32">
        <v>1445.37</v>
      </c>
    </row>
    <row r="3399" spans="1:5" ht="18" customHeight="1" x14ac:dyDescent="0.35">
      <c r="A3399" s="31" t="s">
        <v>116</v>
      </c>
      <c r="B3399" s="31" t="s">
        <v>270</v>
      </c>
      <c r="C3399" s="22" t="s">
        <v>160</v>
      </c>
      <c r="D3399" s="35">
        <v>44501</v>
      </c>
      <c r="E3399" s="32">
        <v>3483.01</v>
      </c>
    </row>
    <row r="3400" spans="1:5" ht="18" customHeight="1" x14ac:dyDescent="0.35">
      <c r="A3400" s="31" t="s">
        <v>116</v>
      </c>
      <c r="B3400" s="31" t="s">
        <v>270</v>
      </c>
      <c r="C3400" s="22" t="s">
        <v>160</v>
      </c>
      <c r="D3400" s="35">
        <v>44927</v>
      </c>
      <c r="E3400" s="32">
        <v>130003.98</v>
      </c>
    </row>
    <row r="3401" spans="1:5" ht="18" customHeight="1" x14ac:dyDescent="0.35">
      <c r="A3401" s="31" t="s">
        <v>87</v>
      </c>
      <c r="B3401" s="31" t="s">
        <v>88</v>
      </c>
      <c r="C3401" s="22" t="s">
        <v>157</v>
      </c>
      <c r="D3401" s="35">
        <v>43132</v>
      </c>
      <c r="E3401" s="32">
        <v>48850</v>
      </c>
    </row>
    <row r="3402" spans="1:5" ht="18" customHeight="1" x14ac:dyDescent="0.35">
      <c r="A3402" s="31" t="s">
        <v>87</v>
      </c>
      <c r="B3402" s="31" t="s">
        <v>88</v>
      </c>
      <c r="C3402" s="22" t="s">
        <v>157</v>
      </c>
      <c r="D3402" s="35">
        <v>43160</v>
      </c>
      <c r="E3402" s="32">
        <v>52209.26</v>
      </c>
    </row>
    <row r="3403" spans="1:5" ht="18" customHeight="1" x14ac:dyDescent="0.35">
      <c r="A3403" s="31" t="s">
        <v>87</v>
      </c>
      <c r="B3403" s="31" t="s">
        <v>88</v>
      </c>
      <c r="C3403" s="22" t="s">
        <v>157</v>
      </c>
      <c r="D3403" s="35">
        <v>43191</v>
      </c>
      <c r="E3403" s="32">
        <v>55713.8</v>
      </c>
    </row>
    <row r="3404" spans="1:5" ht="18" customHeight="1" x14ac:dyDescent="0.35">
      <c r="A3404" s="31" t="s">
        <v>87</v>
      </c>
      <c r="B3404" s="31" t="s">
        <v>88</v>
      </c>
      <c r="C3404" s="22" t="s">
        <v>157</v>
      </c>
      <c r="D3404" s="35">
        <v>43221</v>
      </c>
      <c r="E3404" s="32">
        <v>488409.06</v>
      </c>
    </row>
    <row r="3405" spans="1:5" ht="18" customHeight="1" x14ac:dyDescent="0.35">
      <c r="A3405" s="31" t="s">
        <v>87</v>
      </c>
      <c r="B3405" s="31" t="s">
        <v>88</v>
      </c>
      <c r="C3405" s="22" t="s">
        <v>157</v>
      </c>
      <c r="D3405" s="35">
        <v>43252</v>
      </c>
      <c r="E3405" s="32">
        <v>24891.4</v>
      </c>
    </row>
    <row r="3406" spans="1:5" ht="18" customHeight="1" x14ac:dyDescent="0.35">
      <c r="A3406" s="31" t="s">
        <v>87</v>
      </c>
      <c r="B3406" s="31" t="s">
        <v>88</v>
      </c>
      <c r="C3406" s="22" t="s">
        <v>157</v>
      </c>
      <c r="D3406" s="35">
        <v>43282</v>
      </c>
      <c r="E3406" s="32">
        <v>11740.77</v>
      </c>
    </row>
    <row r="3407" spans="1:5" ht="18" customHeight="1" x14ac:dyDescent="0.35">
      <c r="A3407" s="31" t="s">
        <v>87</v>
      </c>
      <c r="B3407" s="31" t="s">
        <v>88</v>
      </c>
      <c r="C3407" s="22" t="s">
        <v>157</v>
      </c>
      <c r="D3407" s="35">
        <v>43313</v>
      </c>
      <c r="E3407" s="32">
        <v>25699.39</v>
      </c>
    </row>
    <row r="3408" spans="1:5" ht="18" customHeight="1" x14ac:dyDescent="0.35">
      <c r="A3408" s="31" t="s">
        <v>87</v>
      </c>
      <c r="B3408" s="31" t="s">
        <v>88</v>
      </c>
      <c r="C3408" s="22" t="s">
        <v>157</v>
      </c>
      <c r="D3408" s="35">
        <v>43344</v>
      </c>
      <c r="E3408" s="32">
        <v>28117.73</v>
      </c>
    </row>
    <row r="3409" spans="1:5" ht="18" customHeight="1" x14ac:dyDescent="0.35">
      <c r="A3409" s="31" t="s">
        <v>87</v>
      </c>
      <c r="B3409" s="31" t="s">
        <v>88</v>
      </c>
      <c r="C3409" s="22" t="s">
        <v>157</v>
      </c>
      <c r="D3409" s="35">
        <v>43374</v>
      </c>
      <c r="E3409" s="32">
        <v>96992.320000000007</v>
      </c>
    </row>
    <row r="3410" spans="1:5" ht="18" customHeight="1" x14ac:dyDescent="0.35">
      <c r="A3410" s="31" t="s">
        <v>87</v>
      </c>
      <c r="B3410" s="31" t="s">
        <v>88</v>
      </c>
      <c r="C3410" s="22" t="s">
        <v>157</v>
      </c>
      <c r="D3410" s="35">
        <v>43405</v>
      </c>
      <c r="E3410" s="32">
        <v>46773.71</v>
      </c>
    </row>
    <row r="3411" spans="1:5" ht="18" customHeight="1" x14ac:dyDescent="0.35">
      <c r="A3411" s="31" t="s">
        <v>87</v>
      </c>
      <c r="B3411" s="31" t="s">
        <v>88</v>
      </c>
      <c r="C3411" s="22" t="s">
        <v>157</v>
      </c>
      <c r="D3411" s="35">
        <v>43435</v>
      </c>
      <c r="E3411" s="32">
        <v>250037.1</v>
      </c>
    </row>
    <row r="3412" spans="1:5" ht="18" customHeight="1" x14ac:dyDescent="0.35">
      <c r="A3412" s="31" t="s">
        <v>87</v>
      </c>
      <c r="B3412" s="31" t="s">
        <v>88</v>
      </c>
      <c r="C3412" s="22" t="s">
        <v>157</v>
      </c>
      <c r="D3412" s="35">
        <v>43466</v>
      </c>
      <c r="E3412" s="32">
        <v>12223.56</v>
      </c>
    </row>
    <row r="3413" spans="1:5" ht="18" customHeight="1" x14ac:dyDescent="0.35">
      <c r="A3413" s="31" t="s">
        <v>87</v>
      </c>
      <c r="B3413" s="31" t="s">
        <v>88</v>
      </c>
      <c r="C3413" s="22" t="s">
        <v>157</v>
      </c>
      <c r="D3413" s="35">
        <v>43497</v>
      </c>
      <c r="E3413" s="32">
        <v>141283.29999999999</v>
      </c>
    </row>
    <row r="3414" spans="1:5" ht="18" customHeight="1" x14ac:dyDescent="0.35">
      <c r="A3414" s="31" t="s">
        <v>87</v>
      </c>
      <c r="B3414" s="31" t="s">
        <v>88</v>
      </c>
      <c r="C3414" s="22" t="s">
        <v>157</v>
      </c>
      <c r="D3414" s="35">
        <v>43525</v>
      </c>
      <c r="E3414" s="32">
        <v>198360.21</v>
      </c>
    </row>
    <row r="3415" spans="1:5" ht="18" customHeight="1" x14ac:dyDescent="0.35">
      <c r="A3415" s="31" t="s">
        <v>87</v>
      </c>
      <c r="B3415" s="31" t="s">
        <v>88</v>
      </c>
      <c r="C3415" s="22" t="s">
        <v>157</v>
      </c>
      <c r="D3415" s="35">
        <v>43556</v>
      </c>
      <c r="E3415" s="32">
        <v>130042.5</v>
      </c>
    </row>
    <row r="3416" spans="1:5" ht="18" customHeight="1" x14ac:dyDescent="0.35">
      <c r="A3416" s="31" t="s">
        <v>87</v>
      </c>
      <c r="B3416" s="31" t="s">
        <v>88</v>
      </c>
      <c r="C3416" s="22" t="s">
        <v>157</v>
      </c>
      <c r="D3416" s="35">
        <v>43586</v>
      </c>
      <c r="E3416" s="32">
        <v>6840</v>
      </c>
    </row>
    <row r="3417" spans="1:5" ht="18" customHeight="1" x14ac:dyDescent="0.35">
      <c r="A3417" s="31" t="s">
        <v>87</v>
      </c>
      <c r="B3417" s="31" t="s">
        <v>88</v>
      </c>
      <c r="C3417" s="22" t="s">
        <v>157</v>
      </c>
      <c r="D3417" s="35">
        <v>43617</v>
      </c>
      <c r="E3417" s="32">
        <v>64478.07</v>
      </c>
    </row>
    <row r="3418" spans="1:5" ht="18" customHeight="1" x14ac:dyDescent="0.35">
      <c r="A3418" s="31" t="s">
        <v>87</v>
      </c>
      <c r="B3418" s="31" t="s">
        <v>88</v>
      </c>
      <c r="C3418" s="22" t="s">
        <v>157</v>
      </c>
      <c r="D3418" s="35">
        <v>43647</v>
      </c>
      <c r="E3418" s="32">
        <v>99863.4</v>
      </c>
    </row>
    <row r="3419" spans="1:5" ht="18" customHeight="1" x14ac:dyDescent="0.35">
      <c r="A3419" s="31" t="s">
        <v>87</v>
      </c>
      <c r="B3419" s="31" t="s">
        <v>88</v>
      </c>
      <c r="C3419" s="22" t="s">
        <v>157</v>
      </c>
      <c r="D3419" s="35">
        <v>43678</v>
      </c>
      <c r="E3419" s="32">
        <v>395901.5</v>
      </c>
    </row>
    <row r="3420" spans="1:5" ht="18" customHeight="1" x14ac:dyDescent="0.35">
      <c r="A3420" s="31" t="s">
        <v>87</v>
      </c>
      <c r="B3420" s="31" t="s">
        <v>88</v>
      </c>
      <c r="C3420" s="22" t="s">
        <v>157</v>
      </c>
      <c r="D3420" s="35">
        <v>43709</v>
      </c>
      <c r="E3420" s="32">
        <v>150980.93</v>
      </c>
    </row>
    <row r="3421" spans="1:5" ht="18" customHeight="1" x14ac:dyDescent="0.35">
      <c r="A3421" s="31" t="s">
        <v>87</v>
      </c>
      <c r="B3421" s="31" t="s">
        <v>88</v>
      </c>
      <c r="C3421" s="22" t="s">
        <v>157</v>
      </c>
      <c r="D3421" s="35">
        <v>43739</v>
      </c>
      <c r="E3421" s="32">
        <v>169933.53</v>
      </c>
    </row>
    <row r="3422" spans="1:5" ht="18" customHeight="1" x14ac:dyDescent="0.35">
      <c r="A3422" s="31" t="s">
        <v>87</v>
      </c>
      <c r="B3422" s="31" t="s">
        <v>88</v>
      </c>
      <c r="C3422" s="22" t="s">
        <v>157</v>
      </c>
      <c r="D3422" s="35">
        <v>43770</v>
      </c>
      <c r="E3422" s="32">
        <v>137829.49</v>
      </c>
    </row>
    <row r="3423" spans="1:5" ht="18" customHeight="1" x14ac:dyDescent="0.35">
      <c r="A3423" s="31" t="s">
        <v>87</v>
      </c>
      <c r="B3423" s="31" t="s">
        <v>88</v>
      </c>
      <c r="C3423" s="22" t="s">
        <v>157</v>
      </c>
      <c r="D3423" s="35">
        <v>43800</v>
      </c>
      <c r="E3423" s="32">
        <v>207278.56</v>
      </c>
    </row>
    <row r="3424" spans="1:5" ht="18" customHeight="1" x14ac:dyDescent="0.35">
      <c r="A3424" s="31" t="s">
        <v>87</v>
      </c>
      <c r="B3424" s="31" t="s">
        <v>88</v>
      </c>
      <c r="C3424" s="22" t="s">
        <v>157</v>
      </c>
      <c r="D3424" s="35">
        <v>43831</v>
      </c>
      <c r="E3424" s="32">
        <v>98501.33</v>
      </c>
    </row>
    <row r="3425" spans="1:5" ht="18" customHeight="1" x14ac:dyDescent="0.35">
      <c r="A3425" s="31" t="s">
        <v>87</v>
      </c>
      <c r="B3425" s="31" t="s">
        <v>88</v>
      </c>
      <c r="C3425" s="22" t="s">
        <v>157</v>
      </c>
      <c r="D3425" s="35">
        <v>43862</v>
      </c>
      <c r="E3425" s="32">
        <v>456591.01</v>
      </c>
    </row>
    <row r="3426" spans="1:5" ht="18" customHeight="1" x14ac:dyDescent="0.35">
      <c r="A3426" s="31" t="s">
        <v>87</v>
      </c>
      <c r="B3426" s="31" t="s">
        <v>88</v>
      </c>
      <c r="C3426" s="22" t="s">
        <v>157</v>
      </c>
      <c r="D3426" s="35">
        <v>43952</v>
      </c>
      <c r="E3426" s="32">
        <v>4315382.6100000003</v>
      </c>
    </row>
    <row r="3427" spans="1:5" ht="18" customHeight="1" x14ac:dyDescent="0.35">
      <c r="A3427" s="31" t="s">
        <v>87</v>
      </c>
      <c r="B3427" s="31" t="s">
        <v>88</v>
      </c>
      <c r="C3427" s="22" t="s">
        <v>157</v>
      </c>
      <c r="D3427" s="35">
        <v>43983</v>
      </c>
      <c r="E3427" s="32">
        <v>683256.58</v>
      </c>
    </row>
    <row r="3428" spans="1:5" ht="18" customHeight="1" x14ac:dyDescent="0.35">
      <c r="A3428" s="31" t="s">
        <v>87</v>
      </c>
      <c r="B3428" s="31" t="s">
        <v>88</v>
      </c>
      <c r="C3428" s="22" t="s">
        <v>157</v>
      </c>
      <c r="D3428" s="35">
        <v>44013</v>
      </c>
      <c r="E3428" s="32">
        <v>260108.83</v>
      </c>
    </row>
    <row r="3429" spans="1:5" ht="18" customHeight="1" x14ac:dyDescent="0.35">
      <c r="A3429" s="31" t="s">
        <v>87</v>
      </c>
      <c r="B3429" s="31" t="s">
        <v>88</v>
      </c>
      <c r="C3429" s="22" t="s">
        <v>157</v>
      </c>
      <c r="D3429" s="35">
        <v>44044</v>
      </c>
      <c r="E3429" s="32">
        <v>127186.26</v>
      </c>
    </row>
    <row r="3430" spans="1:5" ht="18" customHeight="1" x14ac:dyDescent="0.35">
      <c r="A3430" s="31" t="s">
        <v>87</v>
      </c>
      <c r="B3430" s="31" t="s">
        <v>88</v>
      </c>
      <c r="C3430" s="22" t="s">
        <v>157</v>
      </c>
      <c r="D3430" s="35">
        <v>44075</v>
      </c>
      <c r="E3430" s="32">
        <v>183809.78</v>
      </c>
    </row>
    <row r="3431" spans="1:5" ht="18" customHeight="1" x14ac:dyDescent="0.35">
      <c r="A3431" s="31" t="s">
        <v>87</v>
      </c>
      <c r="B3431" s="31" t="s">
        <v>88</v>
      </c>
      <c r="C3431" s="22" t="s">
        <v>157</v>
      </c>
      <c r="D3431" s="35">
        <v>44105</v>
      </c>
      <c r="E3431" s="32">
        <v>303541.07</v>
      </c>
    </row>
    <row r="3432" spans="1:5" ht="18" customHeight="1" x14ac:dyDescent="0.35">
      <c r="A3432" s="31" t="s">
        <v>87</v>
      </c>
      <c r="B3432" s="31" t="s">
        <v>88</v>
      </c>
      <c r="C3432" s="22" t="s">
        <v>157</v>
      </c>
      <c r="D3432" s="35">
        <v>44136</v>
      </c>
      <c r="E3432" s="32">
        <v>152283.62</v>
      </c>
    </row>
    <row r="3433" spans="1:5" ht="18" customHeight="1" x14ac:dyDescent="0.35">
      <c r="A3433" s="31" t="s">
        <v>87</v>
      </c>
      <c r="B3433" s="31" t="s">
        <v>88</v>
      </c>
      <c r="C3433" s="22" t="s">
        <v>157</v>
      </c>
      <c r="D3433" s="35">
        <v>44166</v>
      </c>
      <c r="E3433" s="32">
        <v>153830.51999999999</v>
      </c>
    </row>
    <row r="3434" spans="1:5" ht="18" customHeight="1" x14ac:dyDescent="0.35">
      <c r="A3434" s="31" t="s">
        <v>87</v>
      </c>
      <c r="B3434" s="31" t="s">
        <v>88</v>
      </c>
      <c r="C3434" s="22" t="s">
        <v>157</v>
      </c>
      <c r="D3434" s="35">
        <v>44197</v>
      </c>
      <c r="E3434" s="32">
        <v>51201.120000000003</v>
      </c>
    </row>
    <row r="3435" spans="1:5" ht="18" customHeight="1" x14ac:dyDescent="0.35">
      <c r="A3435" s="31" t="s">
        <v>87</v>
      </c>
      <c r="B3435" s="31" t="s">
        <v>88</v>
      </c>
      <c r="C3435" s="22" t="s">
        <v>157</v>
      </c>
      <c r="D3435" s="35">
        <v>44228</v>
      </c>
      <c r="E3435" s="32">
        <v>72703.95</v>
      </c>
    </row>
    <row r="3436" spans="1:5" ht="18" customHeight="1" x14ac:dyDescent="0.35">
      <c r="A3436" s="31" t="s">
        <v>87</v>
      </c>
      <c r="B3436" s="31" t="s">
        <v>88</v>
      </c>
      <c r="C3436" s="22" t="s">
        <v>157</v>
      </c>
      <c r="D3436" s="35">
        <v>44256</v>
      </c>
      <c r="E3436" s="32">
        <v>636566.35</v>
      </c>
    </row>
    <row r="3437" spans="1:5" ht="18" customHeight="1" x14ac:dyDescent="0.35">
      <c r="A3437" s="31" t="s">
        <v>87</v>
      </c>
      <c r="B3437" s="31" t="s">
        <v>88</v>
      </c>
      <c r="C3437" s="22" t="s">
        <v>157</v>
      </c>
      <c r="D3437" s="35">
        <v>44287</v>
      </c>
      <c r="E3437" s="32">
        <v>60071.77</v>
      </c>
    </row>
    <row r="3438" spans="1:5" ht="18" customHeight="1" x14ac:dyDescent="0.35">
      <c r="A3438" s="31" t="s">
        <v>87</v>
      </c>
      <c r="B3438" s="31" t="s">
        <v>88</v>
      </c>
      <c r="C3438" s="22" t="s">
        <v>157</v>
      </c>
      <c r="D3438" s="35">
        <v>44317</v>
      </c>
      <c r="E3438" s="32">
        <v>7020.04</v>
      </c>
    </row>
    <row r="3439" spans="1:5" ht="18" customHeight="1" x14ac:dyDescent="0.35">
      <c r="A3439" s="31" t="s">
        <v>87</v>
      </c>
      <c r="B3439" s="31" t="s">
        <v>88</v>
      </c>
      <c r="C3439" s="22" t="s">
        <v>157</v>
      </c>
      <c r="D3439" s="35">
        <v>44348</v>
      </c>
      <c r="E3439" s="32">
        <v>10988.76</v>
      </c>
    </row>
    <row r="3440" spans="1:5" ht="18" customHeight="1" x14ac:dyDescent="0.35">
      <c r="A3440" s="31" t="s">
        <v>87</v>
      </c>
      <c r="B3440" s="31" t="s">
        <v>88</v>
      </c>
      <c r="C3440" s="22" t="s">
        <v>157</v>
      </c>
      <c r="D3440" s="35">
        <v>44378</v>
      </c>
      <c r="E3440" s="32">
        <v>16922.400000000001</v>
      </c>
    </row>
    <row r="3441" spans="1:5" ht="18" customHeight="1" x14ac:dyDescent="0.35">
      <c r="A3441" s="31" t="s">
        <v>87</v>
      </c>
      <c r="B3441" s="31" t="s">
        <v>88</v>
      </c>
      <c r="C3441" s="22" t="s">
        <v>158</v>
      </c>
      <c r="D3441" s="35">
        <v>43586</v>
      </c>
      <c r="E3441" s="32">
        <v>255440.63</v>
      </c>
    </row>
    <row r="3442" spans="1:5" ht="18" customHeight="1" x14ac:dyDescent="0.35">
      <c r="A3442" s="31" t="s">
        <v>87</v>
      </c>
      <c r="B3442" s="31" t="s">
        <v>88</v>
      </c>
      <c r="C3442" s="22" t="s">
        <v>158</v>
      </c>
      <c r="D3442" s="35">
        <v>43617</v>
      </c>
      <c r="E3442" s="32">
        <v>252100.36</v>
      </c>
    </row>
    <row r="3443" spans="1:5" ht="18" customHeight="1" x14ac:dyDescent="0.35">
      <c r="A3443" s="31" t="s">
        <v>87</v>
      </c>
      <c r="B3443" s="31" t="s">
        <v>88</v>
      </c>
      <c r="C3443" s="22" t="s">
        <v>158</v>
      </c>
      <c r="D3443" s="35">
        <v>43647</v>
      </c>
      <c r="E3443" s="32">
        <v>263160.17</v>
      </c>
    </row>
    <row r="3444" spans="1:5" ht="18" customHeight="1" x14ac:dyDescent="0.35">
      <c r="A3444" s="31" t="s">
        <v>87</v>
      </c>
      <c r="B3444" s="31" t="s">
        <v>88</v>
      </c>
      <c r="C3444" s="22" t="s">
        <v>158</v>
      </c>
      <c r="D3444" s="35">
        <v>43678</v>
      </c>
      <c r="E3444" s="32">
        <v>456635.98</v>
      </c>
    </row>
    <row r="3445" spans="1:5" ht="18" customHeight="1" x14ac:dyDescent="0.35">
      <c r="A3445" s="31" t="s">
        <v>87</v>
      </c>
      <c r="B3445" s="31" t="s">
        <v>88</v>
      </c>
      <c r="C3445" s="22" t="s">
        <v>158</v>
      </c>
      <c r="D3445" s="35">
        <v>43709</v>
      </c>
      <c r="E3445" s="32">
        <v>376456.32</v>
      </c>
    </row>
    <row r="3446" spans="1:5" ht="18" customHeight="1" x14ac:dyDescent="0.35">
      <c r="A3446" s="31" t="s">
        <v>87</v>
      </c>
      <c r="B3446" s="31" t="s">
        <v>88</v>
      </c>
      <c r="C3446" s="22" t="s">
        <v>158</v>
      </c>
      <c r="D3446" s="35">
        <v>43739</v>
      </c>
      <c r="E3446" s="32">
        <v>1133431.68</v>
      </c>
    </row>
    <row r="3447" spans="1:5" ht="18" customHeight="1" x14ac:dyDescent="0.35">
      <c r="A3447" s="31" t="s">
        <v>87</v>
      </c>
      <c r="B3447" s="31" t="s">
        <v>88</v>
      </c>
      <c r="C3447" s="22" t="s">
        <v>158</v>
      </c>
      <c r="D3447" s="35">
        <v>43770</v>
      </c>
      <c r="E3447" s="32">
        <v>725611.92</v>
      </c>
    </row>
    <row r="3448" spans="1:5" ht="18" customHeight="1" x14ac:dyDescent="0.35">
      <c r="A3448" s="31" t="s">
        <v>87</v>
      </c>
      <c r="B3448" s="31" t="s">
        <v>88</v>
      </c>
      <c r="C3448" s="22" t="s">
        <v>158</v>
      </c>
      <c r="D3448" s="35">
        <v>43800</v>
      </c>
      <c r="E3448" s="32">
        <v>885867</v>
      </c>
    </row>
    <row r="3449" spans="1:5" ht="18" customHeight="1" x14ac:dyDescent="0.35">
      <c r="A3449" s="31" t="s">
        <v>87</v>
      </c>
      <c r="B3449" s="31" t="s">
        <v>88</v>
      </c>
      <c r="C3449" s="22" t="s">
        <v>158</v>
      </c>
      <c r="D3449" s="35">
        <v>43831</v>
      </c>
      <c r="E3449" s="32">
        <v>439081.55</v>
      </c>
    </row>
    <row r="3450" spans="1:5" ht="18" customHeight="1" x14ac:dyDescent="0.35">
      <c r="A3450" s="31" t="s">
        <v>87</v>
      </c>
      <c r="B3450" s="31" t="s">
        <v>88</v>
      </c>
      <c r="C3450" s="22" t="s">
        <v>158</v>
      </c>
      <c r="D3450" s="35">
        <v>43891</v>
      </c>
      <c r="E3450" s="32">
        <v>151260.03</v>
      </c>
    </row>
    <row r="3451" spans="1:5" ht="18" customHeight="1" x14ac:dyDescent="0.35">
      <c r="A3451" s="31" t="s">
        <v>87</v>
      </c>
      <c r="B3451" s="31" t="s">
        <v>88</v>
      </c>
      <c r="C3451" s="22" t="s">
        <v>158</v>
      </c>
      <c r="D3451" s="35">
        <v>43922</v>
      </c>
      <c r="E3451" s="32">
        <v>442724.35</v>
      </c>
    </row>
    <row r="3452" spans="1:5" ht="18" customHeight="1" x14ac:dyDescent="0.35">
      <c r="A3452" s="31" t="s">
        <v>87</v>
      </c>
      <c r="B3452" s="31" t="s">
        <v>88</v>
      </c>
      <c r="C3452" s="22" t="s">
        <v>158</v>
      </c>
      <c r="D3452" s="35">
        <v>43952</v>
      </c>
      <c r="E3452" s="32">
        <v>1223228.82</v>
      </c>
    </row>
    <row r="3453" spans="1:5" ht="18" customHeight="1" x14ac:dyDescent="0.35">
      <c r="A3453" s="31" t="s">
        <v>87</v>
      </c>
      <c r="B3453" s="31" t="s">
        <v>88</v>
      </c>
      <c r="C3453" s="22" t="s">
        <v>158</v>
      </c>
      <c r="D3453" s="35">
        <v>43983</v>
      </c>
      <c r="E3453" s="32">
        <v>1487359.24</v>
      </c>
    </row>
    <row r="3454" spans="1:5" ht="18" customHeight="1" x14ac:dyDescent="0.35">
      <c r="A3454" s="31" t="s">
        <v>87</v>
      </c>
      <c r="B3454" s="31" t="s">
        <v>88</v>
      </c>
      <c r="C3454" s="22" t="s">
        <v>158</v>
      </c>
      <c r="D3454" s="35">
        <v>44013</v>
      </c>
      <c r="E3454" s="32">
        <v>812327.26</v>
      </c>
    </row>
    <row r="3455" spans="1:5" ht="18" customHeight="1" x14ac:dyDescent="0.35">
      <c r="A3455" s="31" t="s">
        <v>87</v>
      </c>
      <c r="B3455" s="31" t="s">
        <v>88</v>
      </c>
      <c r="C3455" s="22" t="s">
        <v>158</v>
      </c>
      <c r="D3455" s="35">
        <v>44044</v>
      </c>
      <c r="E3455" s="32">
        <v>393572.38</v>
      </c>
    </row>
    <row r="3456" spans="1:5" ht="18" customHeight="1" x14ac:dyDescent="0.35">
      <c r="A3456" s="31" t="s">
        <v>87</v>
      </c>
      <c r="B3456" s="31" t="s">
        <v>88</v>
      </c>
      <c r="C3456" s="22" t="s">
        <v>158</v>
      </c>
      <c r="D3456" s="35">
        <v>44075</v>
      </c>
      <c r="E3456" s="32">
        <v>453081.86</v>
      </c>
    </row>
    <row r="3457" spans="1:5" ht="18" customHeight="1" x14ac:dyDescent="0.35">
      <c r="A3457" s="31" t="s">
        <v>87</v>
      </c>
      <c r="B3457" s="31" t="s">
        <v>88</v>
      </c>
      <c r="C3457" s="22" t="s">
        <v>158</v>
      </c>
      <c r="D3457" s="35">
        <v>44105</v>
      </c>
      <c r="E3457" s="32">
        <v>523247.19</v>
      </c>
    </row>
    <row r="3458" spans="1:5" ht="18" customHeight="1" x14ac:dyDescent="0.35">
      <c r="A3458" s="31" t="s">
        <v>87</v>
      </c>
      <c r="B3458" s="31" t="s">
        <v>88</v>
      </c>
      <c r="C3458" s="22" t="s">
        <v>158</v>
      </c>
      <c r="D3458" s="35">
        <v>44136</v>
      </c>
      <c r="E3458" s="32">
        <v>199209.17</v>
      </c>
    </row>
    <row r="3459" spans="1:5" ht="18" customHeight="1" x14ac:dyDescent="0.35">
      <c r="A3459" s="31" t="s">
        <v>87</v>
      </c>
      <c r="B3459" s="31" t="s">
        <v>88</v>
      </c>
      <c r="C3459" s="22" t="s">
        <v>158</v>
      </c>
      <c r="D3459" s="35">
        <v>44166</v>
      </c>
      <c r="E3459" s="32">
        <v>390728.9</v>
      </c>
    </row>
    <row r="3460" spans="1:5" ht="18" customHeight="1" x14ac:dyDescent="0.35">
      <c r="A3460" s="31" t="s">
        <v>87</v>
      </c>
      <c r="B3460" s="31" t="s">
        <v>88</v>
      </c>
      <c r="C3460" s="22" t="s">
        <v>158</v>
      </c>
      <c r="D3460" s="35">
        <v>44197</v>
      </c>
      <c r="E3460" s="32">
        <v>235750.99</v>
      </c>
    </row>
    <row r="3461" spans="1:5" ht="18" customHeight="1" x14ac:dyDescent="0.35">
      <c r="A3461" s="31" t="s">
        <v>87</v>
      </c>
      <c r="B3461" s="31" t="s">
        <v>88</v>
      </c>
      <c r="C3461" s="22" t="s">
        <v>158</v>
      </c>
      <c r="D3461" s="35">
        <v>44256</v>
      </c>
      <c r="E3461" s="32">
        <v>172301.9</v>
      </c>
    </row>
    <row r="3462" spans="1:5" ht="18" customHeight="1" x14ac:dyDescent="0.35">
      <c r="A3462" s="31" t="s">
        <v>87</v>
      </c>
      <c r="B3462" s="31" t="s">
        <v>88</v>
      </c>
      <c r="C3462" s="22" t="s">
        <v>158</v>
      </c>
      <c r="D3462" s="35">
        <v>44287</v>
      </c>
      <c r="E3462" s="32">
        <v>255427.47</v>
      </c>
    </row>
    <row r="3463" spans="1:5" ht="18" customHeight="1" x14ac:dyDescent="0.35">
      <c r="A3463" s="31" t="s">
        <v>87</v>
      </c>
      <c r="B3463" s="31" t="s">
        <v>88</v>
      </c>
      <c r="C3463" s="22" t="s">
        <v>158</v>
      </c>
      <c r="D3463" s="35">
        <v>44317</v>
      </c>
      <c r="E3463" s="32">
        <v>236759.62</v>
      </c>
    </row>
    <row r="3464" spans="1:5" ht="18" customHeight="1" x14ac:dyDescent="0.35">
      <c r="A3464" s="31" t="s">
        <v>87</v>
      </c>
      <c r="B3464" s="31" t="s">
        <v>88</v>
      </c>
      <c r="C3464" s="22" t="s">
        <v>158</v>
      </c>
      <c r="D3464" s="35">
        <v>44348</v>
      </c>
      <c r="E3464" s="32">
        <v>81165.72</v>
      </c>
    </row>
    <row r="3465" spans="1:5" ht="18" customHeight="1" x14ac:dyDescent="0.35">
      <c r="A3465" s="31" t="s">
        <v>87</v>
      </c>
      <c r="B3465" s="31" t="s">
        <v>88</v>
      </c>
      <c r="C3465" s="22" t="s">
        <v>158</v>
      </c>
      <c r="D3465" s="35">
        <v>44378</v>
      </c>
      <c r="E3465" s="32">
        <v>146389.20000000001</v>
      </c>
    </row>
    <row r="3466" spans="1:5" ht="18" customHeight="1" x14ac:dyDescent="0.35">
      <c r="A3466" s="31" t="s">
        <v>87</v>
      </c>
      <c r="B3466" s="31" t="s">
        <v>88</v>
      </c>
      <c r="C3466" s="22" t="s">
        <v>158</v>
      </c>
      <c r="D3466" s="35">
        <v>44409</v>
      </c>
      <c r="E3466" s="32">
        <v>101043.41</v>
      </c>
    </row>
    <row r="3467" spans="1:5" ht="18" customHeight="1" x14ac:dyDescent="0.35">
      <c r="A3467" s="31" t="s">
        <v>87</v>
      </c>
      <c r="B3467" s="31" t="s">
        <v>88</v>
      </c>
      <c r="C3467" s="22" t="s">
        <v>158</v>
      </c>
      <c r="D3467" s="35">
        <v>44440</v>
      </c>
      <c r="E3467" s="32">
        <v>149408.74</v>
      </c>
    </row>
    <row r="3468" spans="1:5" ht="18" customHeight="1" x14ac:dyDescent="0.35">
      <c r="A3468" s="31" t="s">
        <v>87</v>
      </c>
      <c r="B3468" s="31" t="s">
        <v>88</v>
      </c>
      <c r="C3468" s="22" t="s">
        <v>158</v>
      </c>
      <c r="D3468" s="35">
        <v>44866</v>
      </c>
      <c r="E3468" s="32">
        <v>115223.97</v>
      </c>
    </row>
    <row r="3469" spans="1:5" ht="18" customHeight="1" x14ac:dyDescent="0.35">
      <c r="A3469" s="31" t="s">
        <v>87</v>
      </c>
      <c r="B3469" s="31" t="s">
        <v>88</v>
      </c>
      <c r="C3469" s="22" t="s">
        <v>158</v>
      </c>
      <c r="D3469" s="35">
        <v>44896</v>
      </c>
      <c r="E3469" s="32">
        <v>80925.740000000005</v>
      </c>
    </row>
    <row r="3470" spans="1:5" ht="18" customHeight="1" x14ac:dyDescent="0.35">
      <c r="A3470" s="31" t="s">
        <v>89</v>
      </c>
      <c r="B3470" s="31" t="s">
        <v>88</v>
      </c>
      <c r="C3470" s="22" t="s">
        <v>157</v>
      </c>
      <c r="D3470" s="35">
        <v>43132</v>
      </c>
      <c r="E3470" s="32">
        <v>6050</v>
      </c>
    </row>
    <row r="3471" spans="1:5" ht="18" customHeight="1" x14ac:dyDescent="0.35">
      <c r="A3471" s="31" t="s">
        <v>89</v>
      </c>
      <c r="B3471" s="31" t="s">
        <v>88</v>
      </c>
      <c r="C3471" s="22" t="s">
        <v>157</v>
      </c>
      <c r="D3471" s="35">
        <v>43160</v>
      </c>
      <c r="E3471" s="32">
        <v>26833.38</v>
      </c>
    </row>
    <row r="3472" spans="1:5" ht="18" customHeight="1" x14ac:dyDescent="0.35">
      <c r="A3472" s="31" t="s">
        <v>89</v>
      </c>
      <c r="B3472" s="31" t="s">
        <v>88</v>
      </c>
      <c r="C3472" s="22" t="s">
        <v>157</v>
      </c>
      <c r="D3472" s="35">
        <v>43191</v>
      </c>
      <c r="E3472" s="32">
        <v>70348.210000000006</v>
      </c>
    </row>
    <row r="3473" spans="1:5" ht="18" customHeight="1" x14ac:dyDescent="0.35">
      <c r="A3473" s="31" t="s">
        <v>89</v>
      </c>
      <c r="B3473" s="31" t="s">
        <v>88</v>
      </c>
      <c r="C3473" s="22" t="s">
        <v>157</v>
      </c>
      <c r="D3473" s="35">
        <v>43221</v>
      </c>
      <c r="E3473" s="32">
        <v>223648.99</v>
      </c>
    </row>
    <row r="3474" spans="1:5" ht="18" customHeight="1" x14ac:dyDescent="0.35">
      <c r="A3474" s="31" t="s">
        <v>89</v>
      </c>
      <c r="B3474" s="31" t="s">
        <v>88</v>
      </c>
      <c r="C3474" s="22" t="s">
        <v>157</v>
      </c>
      <c r="D3474" s="35">
        <v>43252</v>
      </c>
      <c r="E3474" s="32">
        <v>26351.55</v>
      </c>
    </row>
    <row r="3475" spans="1:5" ht="18" customHeight="1" x14ac:dyDescent="0.35">
      <c r="A3475" s="31" t="s">
        <v>89</v>
      </c>
      <c r="B3475" s="31" t="s">
        <v>88</v>
      </c>
      <c r="C3475" s="22" t="s">
        <v>157</v>
      </c>
      <c r="D3475" s="35">
        <v>43282</v>
      </c>
      <c r="E3475" s="32">
        <v>27773.42</v>
      </c>
    </row>
    <row r="3476" spans="1:5" ht="18" customHeight="1" x14ac:dyDescent="0.35">
      <c r="A3476" s="31" t="s">
        <v>89</v>
      </c>
      <c r="B3476" s="31" t="s">
        <v>88</v>
      </c>
      <c r="C3476" s="22" t="s">
        <v>157</v>
      </c>
      <c r="D3476" s="35">
        <v>43313</v>
      </c>
      <c r="E3476" s="32">
        <v>14038.02</v>
      </c>
    </row>
    <row r="3477" spans="1:5" ht="18" customHeight="1" x14ac:dyDescent="0.35">
      <c r="A3477" s="31" t="s">
        <v>89</v>
      </c>
      <c r="B3477" s="31" t="s">
        <v>88</v>
      </c>
      <c r="C3477" s="22" t="s">
        <v>157</v>
      </c>
      <c r="D3477" s="35">
        <v>43344</v>
      </c>
      <c r="E3477" s="32">
        <v>32509.51</v>
      </c>
    </row>
    <row r="3478" spans="1:5" ht="18" customHeight="1" x14ac:dyDescent="0.35">
      <c r="A3478" s="31" t="s">
        <v>89</v>
      </c>
      <c r="B3478" s="31" t="s">
        <v>88</v>
      </c>
      <c r="C3478" s="22" t="s">
        <v>157</v>
      </c>
      <c r="D3478" s="35">
        <v>43374</v>
      </c>
      <c r="E3478" s="32">
        <v>32333.79</v>
      </c>
    </row>
    <row r="3479" spans="1:5" ht="18" customHeight="1" x14ac:dyDescent="0.35">
      <c r="A3479" s="31" t="s">
        <v>89</v>
      </c>
      <c r="B3479" s="31" t="s">
        <v>88</v>
      </c>
      <c r="C3479" s="22" t="s">
        <v>157</v>
      </c>
      <c r="D3479" s="35">
        <v>43405</v>
      </c>
      <c r="E3479" s="32">
        <v>7634.64</v>
      </c>
    </row>
    <row r="3480" spans="1:5" ht="18" customHeight="1" x14ac:dyDescent="0.35">
      <c r="A3480" s="31" t="s">
        <v>89</v>
      </c>
      <c r="B3480" s="31" t="s">
        <v>88</v>
      </c>
      <c r="C3480" s="22" t="s">
        <v>157</v>
      </c>
      <c r="D3480" s="35">
        <v>43435</v>
      </c>
      <c r="E3480" s="32">
        <v>210015.71</v>
      </c>
    </row>
    <row r="3481" spans="1:5" ht="18" customHeight="1" x14ac:dyDescent="0.35">
      <c r="A3481" s="31" t="s">
        <v>89</v>
      </c>
      <c r="B3481" s="31" t="s">
        <v>88</v>
      </c>
      <c r="C3481" s="22" t="s">
        <v>157</v>
      </c>
      <c r="D3481" s="35">
        <v>43466</v>
      </c>
      <c r="E3481" s="32">
        <v>2581.4</v>
      </c>
    </row>
    <row r="3482" spans="1:5" ht="18" customHeight="1" x14ac:dyDescent="0.35">
      <c r="A3482" s="31" t="s">
        <v>89</v>
      </c>
      <c r="B3482" s="31" t="s">
        <v>88</v>
      </c>
      <c r="C3482" s="22" t="s">
        <v>157</v>
      </c>
      <c r="D3482" s="35">
        <v>43497</v>
      </c>
      <c r="E3482" s="32">
        <v>67780.479999999996</v>
      </c>
    </row>
    <row r="3483" spans="1:5" ht="18" customHeight="1" x14ac:dyDescent="0.35">
      <c r="A3483" s="31" t="s">
        <v>89</v>
      </c>
      <c r="B3483" s="31" t="s">
        <v>88</v>
      </c>
      <c r="C3483" s="22" t="s">
        <v>157</v>
      </c>
      <c r="D3483" s="35">
        <v>43525</v>
      </c>
      <c r="E3483" s="32">
        <v>19957.18</v>
      </c>
    </row>
    <row r="3484" spans="1:5" ht="18" customHeight="1" x14ac:dyDescent="0.35">
      <c r="A3484" s="31" t="s">
        <v>89</v>
      </c>
      <c r="B3484" s="31" t="s">
        <v>88</v>
      </c>
      <c r="C3484" s="22" t="s">
        <v>157</v>
      </c>
      <c r="D3484" s="35">
        <v>43556</v>
      </c>
      <c r="E3484" s="32">
        <v>55443.72</v>
      </c>
    </row>
    <row r="3485" spans="1:5" ht="18" customHeight="1" x14ac:dyDescent="0.35">
      <c r="A3485" s="31" t="s">
        <v>89</v>
      </c>
      <c r="B3485" s="31" t="s">
        <v>88</v>
      </c>
      <c r="C3485" s="22" t="s">
        <v>157</v>
      </c>
      <c r="D3485" s="35">
        <v>43586</v>
      </c>
      <c r="E3485" s="32">
        <v>8240</v>
      </c>
    </row>
    <row r="3486" spans="1:5" ht="18" customHeight="1" x14ac:dyDescent="0.35">
      <c r="A3486" s="31" t="s">
        <v>89</v>
      </c>
      <c r="B3486" s="31" t="s">
        <v>88</v>
      </c>
      <c r="C3486" s="22" t="s">
        <v>157</v>
      </c>
      <c r="D3486" s="35">
        <v>43617</v>
      </c>
      <c r="E3486" s="32">
        <v>43800.800000000003</v>
      </c>
    </row>
    <row r="3487" spans="1:5" ht="18" customHeight="1" x14ac:dyDescent="0.35">
      <c r="A3487" s="31" t="s">
        <v>89</v>
      </c>
      <c r="B3487" s="31" t="s">
        <v>88</v>
      </c>
      <c r="C3487" s="22" t="s">
        <v>157</v>
      </c>
      <c r="D3487" s="35">
        <v>43647</v>
      </c>
      <c r="E3487" s="32">
        <v>57772</v>
      </c>
    </row>
    <row r="3488" spans="1:5" ht="18" customHeight="1" x14ac:dyDescent="0.35">
      <c r="A3488" s="31" t="s">
        <v>89</v>
      </c>
      <c r="B3488" s="31" t="s">
        <v>88</v>
      </c>
      <c r="C3488" s="22" t="s">
        <v>157</v>
      </c>
      <c r="D3488" s="35">
        <v>43678</v>
      </c>
      <c r="E3488" s="32">
        <v>78692.429999999993</v>
      </c>
    </row>
    <row r="3489" spans="1:5" ht="18" customHeight="1" x14ac:dyDescent="0.35">
      <c r="A3489" s="31" t="s">
        <v>89</v>
      </c>
      <c r="B3489" s="31" t="s">
        <v>88</v>
      </c>
      <c r="C3489" s="22" t="s">
        <v>157</v>
      </c>
      <c r="D3489" s="35">
        <v>43709</v>
      </c>
      <c r="E3489" s="32">
        <v>53407.32</v>
      </c>
    </row>
    <row r="3490" spans="1:5" ht="18" customHeight="1" x14ac:dyDescent="0.35">
      <c r="A3490" s="31" t="s">
        <v>89</v>
      </c>
      <c r="B3490" s="31" t="s">
        <v>88</v>
      </c>
      <c r="C3490" s="22" t="s">
        <v>157</v>
      </c>
      <c r="D3490" s="35">
        <v>43739</v>
      </c>
      <c r="E3490" s="32">
        <v>54984.07</v>
      </c>
    </row>
    <row r="3491" spans="1:5" ht="18" customHeight="1" x14ac:dyDescent="0.35">
      <c r="A3491" s="31" t="s">
        <v>89</v>
      </c>
      <c r="B3491" s="31" t="s">
        <v>88</v>
      </c>
      <c r="C3491" s="22" t="s">
        <v>157</v>
      </c>
      <c r="D3491" s="35">
        <v>43770</v>
      </c>
      <c r="E3491" s="32">
        <v>61989.46</v>
      </c>
    </row>
    <row r="3492" spans="1:5" ht="18" customHeight="1" x14ac:dyDescent="0.35">
      <c r="A3492" s="31" t="s">
        <v>89</v>
      </c>
      <c r="B3492" s="31" t="s">
        <v>88</v>
      </c>
      <c r="C3492" s="22" t="s">
        <v>157</v>
      </c>
      <c r="D3492" s="35">
        <v>43800</v>
      </c>
      <c r="E3492" s="32">
        <v>31104.83</v>
      </c>
    </row>
    <row r="3493" spans="1:5" ht="18" customHeight="1" x14ac:dyDescent="0.35">
      <c r="A3493" s="31" t="s">
        <v>89</v>
      </c>
      <c r="B3493" s="31" t="s">
        <v>88</v>
      </c>
      <c r="C3493" s="22" t="s">
        <v>157</v>
      </c>
      <c r="D3493" s="35">
        <v>43831</v>
      </c>
      <c r="E3493" s="32">
        <v>40544.910000000003</v>
      </c>
    </row>
    <row r="3494" spans="1:5" ht="18" customHeight="1" x14ac:dyDescent="0.35">
      <c r="A3494" s="31" t="s">
        <v>89</v>
      </c>
      <c r="B3494" s="31" t="s">
        <v>88</v>
      </c>
      <c r="C3494" s="22" t="s">
        <v>157</v>
      </c>
      <c r="D3494" s="35">
        <v>43862</v>
      </c>
      <c r="E3494" s="32">
        <v>98678.07</v>
      </c>
    </row>
    <row r="3495" spans="1:5" ht="18" customHeight="1" x14ac:dyDescent="0.35">
      <c r="A3495" s="31" t="s">
        <v>89</v>
      </c>
      <c r="B3495" s="31" t="s">
        <v>88</v>
      </c>
      <c r="C3495" s="22" t="s">
        <v>157</v>
      </c>
      <c r="D3495" s="35">
        <v>43891</v>
      </c>
      <c r="E3495" s="32">
        <v>127263.89</v>
      </c>
    </row>
    <row r="3496" spans="1:5" ht="18" customHeight="1" x14ac:dyDescent="0.35">
      <c r="A3496" s="31" t="s">
        <v>89</v>
      </c>
      <c r="B3496" s="31" t="s">
        <v>88</v>
      </c>
      <c r="C3496" s="22" t="s">
        <v>157</v>
      </c>
      <c r="D3496" s="35">
        <v>43922</v>
      </c>
      <c r="E3496" s="32">
        <v>103540.15</v>
      </c>
    </row>
    <row r="3497" spans="1:5" ht="18" customHeight="1" x14ac:dyDescent="0.35">
      <c r="A3497" s="31" t="s">
        <v>89</v>
      </c>
      <c r="B3497" s="31" t="s">
        <v>88</v>
      </c>
      <c r="C3497" s="22" t="s">
        <v>157</v>
      </c>
      <c r="D3497" s="35">
        <v>43952</v>
      </c>
      <c r="E3497" s="32">
        <v>78046.899999999994</v>
      </c>
    </row>
    <row r="3498" spans="1:5" ht="18" customHeight="1" x14ac:dyDescent="0.35">
      <c r="A3498" s="31" t="s">
        <v>89</v>
      </c>
      <c r="B3498" s="31" t="s">
        <v>88</v>
      </c>
      <c r="C3498" s="22" t="s">
        <v>157</v>
      </c>
      <c r="D3498" s="35">
        <v>43983</v>
      </c>
      <c r="E3498" s="32">
        <v>56622.080000000002</v>
      </c>
    </row>
    <row r="3499" spans="1:5" ht="18" customHeight="1" x14ac:dyDescent="0.35">
      <c r="A3499" s="31" t="s">
        <v>89</v>
      </c>
      <c r="B3499" s="31" t="s">
        <v>88</v>
      </c>
      <c r="C3499" s="22" t="s">
        <v>157</v>
      </c>
      <c r="D3499" s="35">
        <v>44013</v>
      </c>
      <c r="E3499" s="32">
        <v>60168.43</v>
      </c>
    </row>
    <row r="3500" spans="1:5" ht="18" customHeight="1" x14ac:dyDescent="0.35">
      <c r="A3500" s="31" t="s">
        <v>89</v>
      </c>
      <c r="B3500" s="31" t="s">
        <v>88</v>
      </c>
      <c r="C3500" s="22" t="s">
        <v>157</v>
      </c>
      <c r="D3500" s="35">
        <v>44044</v>
      </c>
      <c r="E3500" s="32">
        <v>16683.919999999998</v>
      </c>
    </row>
    <row r="3501" spans="1:5" ht="18" customHeight="1" x14ac:dyDescent="0.35">
      <c r="A3501" s="31" t="s">
        <v>89</v>
      </c>
      <c r="B3501" s="31" t="s">
        <v>88</v>
      </c>
      <c r="C3501" s="22" t="s">
        <v>157</v>
      </c>
      <c r="D3501" s="35">
        <v>44075</v>
      </c>
      <c r="E3501" s="32">
        <v>75813.59</v>
      </c>
    </row>
    <row r="3502" spans="1:5" ht="18" customHeight="1" x14ac:dyDescent="0.35">
      <c r="A3502" s="31" t="s">
        <v>89</v>
      </c>
      <c r="B3502" s="31" t="s">
        <v>88</v>
      </c>
      <c r="C3502" s="22" t="s">
        <v>157</v>
      </c>
      <c r="D3502" s="35">
        <v>44105</v>
      </c>
      <c r="E3502" s="32">
        <v>38634.14</v>
      </c>
    </row>
    <row r="3503" spans="1:5" ht="18" customHeight="1" x14ac:dyDescent="0.35">
      <c r="A3503" s="31" t="s">
        <v>89</v>
      </c>
      <c r="B3503" s="31" t="s">
        <v>88</v>
      </c>
      <c r="C3503" s="22" t="s">
        <v>157</v>
      </c>
      <c r="D3503" s="35">
        <v>44136</v>
      </c>
      <c r="E3503" s="32">
        <v>48531.69</v>
      </c>
    </row>
    <row r="3504" spans="1:5" ht="18" customHeight="1" x14ac:dyDescent="0.35">
      <c r="A3504" s="31" t="s">
        <v>89</v>
      </c>
      <c r="B3504" s="31" t="s">
        <v>88</v>
      </c>
      <c r="C3504" s="22" t="s">
        <v>157</v>
      </c>
      <c r="D3504" s="35">
        <v>44166</v>
      </c>
      <c r="E3504" s="32">
        <v>61533.43</v>
      </c>
    </row>
    <row r="3505" spans="1:5" ht="18" customHeight="1" x14ac:dyDescent="0.35">
      <c r="A3505" s="31" t="s">
        <v>89</v>
      </c>
      <c r="B3505" s="31" t="s">
        <v>88</v>
      </c>
      <c r="C3505" s="22" t="s">
        <v>157</v>
      </c>
      <c r="D3505" s="35">
        <v>44197</v>
      </c>
      <c r="E3505" s="32">
        <v>43593.15</v>
      </c>
    </row>
    <row r="3506" spans="1:5" ht="18" customHeight="1" x14ac:dyDescent="0.35">
      <c r="A3506" s="31" t="s">
        <v>89</v>
      </c>
      <c r="B3506" s="31" t="s">
        <v>88</v>
      </c>
      <c r="C3506" s="22" t="s">
        <v>157</v>
      </c>
      <c r="D3506" s="35">
        <v>44256</v>
      </c>
      <c r="E3506" s="32">
        <v>5920.88</v>
      </c>
    </row>
    <row r="3507" spans="1:5" ht="18" customHeight="1" x14ac:dyDescent="0.35">
      <c r="A3507" s="31" t="s">
        <v>89</v>
      </c>
      <c r="B3507" s="31" t="s">
        <v>88</v>
      </c>
      <c r="C3507" s="22" t="s">
        <v>158</v>
      </c>
      <c r="D3507" s="35">
        <v>44621</v>
      </c>
      <c r="E3507" s="32">
        <v>18844.21</v>
      </c>
    </row>
    <row r="3508" spans="1:5" ht="18" customHeight="1" x14ac:dyDescent="0.35">
      <c r="A3508" s="31" t="s">
        <v>89</v>
      </c>
      <c r="B3508" s="31" t="s">
        <v>88</v>
      </c>
      <c r="C3508" s="22" t="s">
        <v>158</v>
      </c>
      <c r="D3508" s="35">
        <v>44652</v>
      </c>
      <c r="E3508" s="32">
        <v>403534.47</v>
      </c>
    </row>
    <row r="3509" spans="1:5" ht="18" customHeight="1" x14ac:dyDescent="0.35">
      <c r="A3509" s="31" t="s">
        <v>89</v>
      </c>
      <c r="B3509" s="31" t="s">
        <v>88</v>
      </c>
      <c r="C3509" s="22" t="s">
        <v>158</v>
      </c>
      <c r="D3509" s="35">
        <v>44682</v>
      </c>
      <c r="E3509" s="32">
        <v>87001.91</v>
      </c>
    </row>
    <row r="3510" spans="1:5" ht="18" customHeight="1" x14ac:dyDescent="0.35">
      <c r="A3510" s="31" t="s">
        <v>89</v>
      </c>
      <c r="B3510" s="31" t="s">
        <v>88</v>
      </c>
      <c r="C3510" s="22" t="s">
        <v>158</v>
      </c>
      <c r="D3510" s="35">
        <v>44713</v>
      </c>
      <c r="E3510" s="32">
        <v>164797.54</v>
      </c>
    </row>
    <row r="3511" spans="1:5" ht="18" customHeight="1" x14ac:dyDescent="0.35">
      <c r="A3511" s="31" t="s">
        <v>89</v>
      </c>
      <c r="B3511" s="31" t="s">
        <v>88</v>
      </c>
      <c r="C3511" s="22" t="s">
        <v>158</v>
      </c>
      <c r="D3511" s="35">
        <v>44743</v>
      </c>
      <c r="E3511" s="32">
        <v>58826.09</v>
      </c>
    </row>
    <row r="3512" spans="1:5" ht="18" customHeight="1" x14ac:dyDescent="0.35">
      <c r="A3512" s="31" t="s">
        <v>89</v>
      </c>
      <c r="B3512" s="31" t="s">
        <v>88</v>
      </c>
      <c r="C3512" s="22" t="s">
        <v>158</v>
      </c>
      <c r="D3512" s="35">
        <v>44774</v>
      </c>
      <c r="E3512" s="32">
        <v>38124.1</v>
      </c>
    </row>
    <row r="3513" spans="1:5" ht="18" customHeight="1" x14ac:dyDescent="0.35">
      <c r="A3513" s="31" t="s">
        <v>89</v>
      </c>
      <c r="B3513" s="31" t="s">
        <v>88</v>
      </c>
      <c r="C3513" s="22" t="s">
        <v>158</v>
      </c>
      <c r="D3513" s="35">
        <v>44805</v>
      </c>
      <c r="E3513" s="32">
        <v>26766.78</v>
      </c>
    </row>
    <row r="3514" spans="1:5" ht="18" customHeight="1" x14ac:dyDescent="0.35">
      <c r="A3514" s="31" t="s">
        <v>89</v>
      </c>
      <c r="B3514" s="31" t="s">
        <v>88</v>
      </c>
      <c r="C3514" s="22" t="s">
        <v>158</v>
      </c>
      <c r="D3514" s="35">
        <v>44835</v>
      </c>
      <c r="E3514" s="32">
        <v>42368.7</v>
      </c>
    </row>
    <row r="3515" spans="1:5" ht="18" customHeight="1" x14ac:dyDescent="0.35">
      <c r="A3515" s="31" t="s">
        <v>89</v>
      </c>
      <c r="B3515" s="31" t="s">
        <v>88</v>
      </c>
      <c r="C3515" s="22" t="s">
        <v>158</v>
      </c>
      <c r="D3515" s="35">
        <v>44866</v>
      </c>
      <c r="E3515" s="32">
        <v>49028.46</v>
      </c>
    </row>
    <row r="3516" spans="1:5" ht="18" customHeight="1" x14ac:dyDescent="0.35">
      <c r="A3516" s="31" t="s">
        <v>89</v>
      </c>
      <c r="B3516" s="31" t="s">
        <v>88</v>
      </c>
      <c r="C3516" s="22" t="s">
        <v>158</v>
      </c>
      <c r="D3516" s="35">
        <v>44896</v>
      </c>
      <c r="E3516" s="32">
        <v>60659.71</v>
      </c>
    </row>
    <row r="3517" spans="1:5" ht="18" customHeight="1" x14ac:dyDescent="0.35">
      <c r="A3517" s="31" t="s">
        <v>60</v>
      </c>
      <c r="B3517" s="31" t="s">
        <v>270</v>
      </c>
      <c r="C3517" s="22" t="s">
        <v>157</v>
      </c>
      <c r="D3517" s="35">
        <v>43497</v>
      </c>
      <c r="E3517" s="32">
        <v>3515</v>
      </c>
    </row>
    <row r="3518" spans="1:5" ht="18" customHeight="1" x14ac:dyDescent="0.35">
      <c r="A3518" s="31" t="s">
        <v>60</v>
      </c>
      <c r="B3518" s="31" t="s">
        <v>270</v>
      </c>
      <c r="C3518" s="22" t="s">
        <v>157</v>
      </c>
      <c r="D3518" s="35">
        <v>43525</v>
      </c>
      <c r="E3518" s="32">
        <v>6000</v>
      </c>
    </row>
    <row r="3519" spans="1:5" ht="18" customHeight="1" x14ac:dyDescent="0.35">
      <c r="A3519" s="31" t="s">
        <v>60</v>
      </c>
      <c r="B3519" s="31" t="s">
        <v>270</v>
      </c>
      <c r="C3519" s="22" t="s">
        <v>157</v>
      </c>
      <c r="D3519" s="35">
        <v>43556</v>
      </c>
      <c r="E3519" s="32">
        <v>3000</v>
      </c>
    </row>
    <row r="3520" spans="1:5" ht="18" customHeight="1" x14ac:dyDescent="0.35">
      <c r="A3520" s="31" t="s">
        <v>60</v>
      </c>
      <c r="B3520" s="31" t="s">
        <v>270</v>
      </c>
      <c r="C3520" s="22" t="s">
        <v>157</v>
      </c>
      <c r="D3520" s="35">
        <v>43586</v>
      </c>
      <c r="E3520" s="32">
        <v>3480</v>
      </c>
    </row>
    <row r="3521" spans="1:5" ht="18" customHeight="1" x14ac:dyDescent="0.35">
      <c r="A3521" s="31" t="s">
        <v>60</v>
      </c>
      <c r="B3521" s="31" t="s">
        <v>270</v>
      </c>
      <c r="C3521" s="22" t="s">
        <v>157</v>
      </c>
      <c r="D3521" s="35">
        <v>43617</v>
      </c>
      <c r="E3521" s="32">
        <v>3000</v>
      </c>
    </row>
    <row r="3522" spans="1:5" ht="18" customHeight="1" x14ac:dyDescent="0.35">
      <c r="A3522" s="31" t="s">
        <v>60</v>
      </c>
      <c r="B3522" s="31" t="s">
        <v>270</v>
      </c>
      <c r="C3522" s="22" t="s">
        <v>157</v>
      </c>
      <c r="D3522" s="35">
        <v>43647</v>
      </c>
      <c r="E3522" s="32">
        <v>3047.36</v>
      </c>
    </row>
    <row r="3523" spans="1:5" ht="18" customHeight="1" x14ac:dyDescent="0.35">
      <c r="A3523" s="31" t="s">
        <v>60</v>
      </c>
      <c r="B3523" s="31" t="s">
        <v>270</v>
      </c>
      <c r="C3523" s="22" t="s">
        <v>157</v>
      </c>
      <c r="D3523" s="35">
        <v>43678</v>
      </c>
      <c r="E3523" s="32">
        <v>3000</v>
      </c>
    </row>
    <row r="3524" spans="1:5" ht="18" customHeight="1" x14ac:dyDescent="0.35">
      <c r="A3524" s="31" t="s">
        <v>60</v>
      </c>
      <c r="B3524" s="31" t="s">
        <v>270</v>
      </c>
      <c r="C3524" s="22" t="s">
        <v>157</v>
      </c>
      <c r="D3524" s="35">
        <v>43709</v>
      </c>
      <c r="E3524" s="32">
        <v>8889.4699999999993</v>
      </c>
    </row>
    <row r="3525" spans="1:5" ht="18" customHeight="1" x14ac:dyDescent="0.35">
      <c r="A3525" s="31" t="s">
        <v>60</v>
      </c>
      <c r="B3525" s="31" t="s">
        <v>270</v>
      </c>
      <c r="C3525" s="22" t="s">
        <v>157</v>
      </c>
      <c r="D3525" s="35">
        <v>43739</v>
      </c>
      <c r="E3525" s="32">
        <v>3867.37</v>
      </c>
    </row>
    <row r="3526" spans="1:5" ht="18" customHeight="1" x14ac:dyDescent="0.35">
      <c r="A3526" s="31" t="s">
        <v>60</v>
      </c>
      <c r="B3526" s="31" t="s">
        <v>270</v>
      </c>
      <c r="C3526" s="22" t="s">
        <v>157</v>
      </c>
      <c r="D3526" s="35">
        <v>43770</v>
      </c>
      <c r="E3526" s="32">
        <v>923.12</v>
      </c>
    </row>
    <row r="3527" spans="1:5" ht="18" customHeight="1" x14ac:dyDescent="0.35">
      <c r="A3527" s="31" t="s">
        <v>60</v>
      </c>
      <c r="B3527" s="31" t="s">
        <v>270</v>
      </c>
      <c r="C3527" s="22" t="s">
        <v>157</v>
      </c>
      <c r="D3527" s="35">
        <v>43862</v>
      </c>
      <c r="E3527" s="32">
        <v>96.4</v>
      </c>
    </row>
    <row r="3528" spans="1:5" ht="18" customHeight="1" x14ac:dyDescent="0.35">
      <c r="A3528" s="31" t="s">
        <v>60</v>
      </c>
      <c r="B3528" s="31" t="s">
        <v>270</v>
      </c>
      <c r="C3528" s="22" t="s">
        <v>157</v>
      </c>
      <c r="D3528" s="35">
        <v>43891</v>
      </c>
      <c r="E3528" s="32">
        <v>3515</v>
      </c>
    </row>
    <row r="3529" spans="1:5" ht="18" customHeight="1" x14ac:dyDescent="0.35">
      <c r="A3529" s="31" t="s">
        <v>60</v>
      </c>
      <c r="B3529" s="31" t="s">
        <v>270</v>
      </c>
      <c r="C3529" s="22" t="s">
        <v>157</v>
      </c>
      <c r="D3529" s="35">
        <v>43952</v>
      </c>
      <c r="E3529" s="32">
        <v>4458.62</v>
      </c>
    </row>
    <row r="3530" spans="1:5" ht="18" customHeight="1" x14ac:dyDescent="0.35">
      <c r="A3530" s="31" t="s">
        <v>60</v>
      </c>
      <c r="B3530" s="31" t="s">
        <v>270</v>
      </c>
      <c r="C3530" s="22" t="s">
        <v>157</v>
      </c>
      <c r="D3530" s="35">
        <v>43983</v>
      </c>
      <c r="E3530" s="32">
        <v>6001.04</v>
      </c>
    </row>
    <row r="3531" spans="1:5" ht="18" customHeight="1" x14ac:dyDescent="0.35">
      <c r="A3531" s="31" t="s">
        <v>60</v>
      </c>
      <c r="B3531" s="31" t="s">
        <v>270</v>
      </c>
      <c r="C3531" s="22" t="s">
        <v>157</v>
      </c>
      <c r="D3531" s="35">
        <v>44105</v>
      </c>
      <c r="E3531" s="32">
        <v>46800.37</v>
      </c>
    </row>
    <row r="3532" spans="1:5" ht="18" customHeight="1" x14ac:dyDescent="0.35">
      <c r="A3532" s="31" t="s">
        <v>60</v>
      </c>
      <c r="B3532" s="31" t="s">
        <v>270</v>
      </c>
      <c r="C3532" s="22" t="s">
        <v>157</v>
      </c>
      <c r="D3532" s="35">
        <v>44287</v>
      </c>
      <c r="E3532" s="32">
        <v>34553.46</v>
      </c>
    </row>
    <row r="3533" spans="1:5" ht="18" customHeight="1" x14ac:dyDescent="0.35">
      <c r="A3533" s="31" t="s">
        <v>60</v>
      </c>
      <c r="B3533" s="31" t="s">
        <v>270</v>
      </c>
      <c r="C3533" s="22" t="s">
        <v>157</v>
      </c>
      <c r="D3533" s="35">
        <v>44317</v>
      </c>
      <c r="E3533" s="32">
        <v>7512.95</v>
      </c>
    </row>
    <row r="3534" spans="1:5" ht="18" customHeight="1" x14ac:dyDescent="0.35">
      <c r="A3534" s="31" t="s">
        <v>60</v>
      </c>
      <c r="B3534" s="31" t="s">
        <v>270</v>
      </c>
      <c r="C3534" s="22" t="s">
        <v>157</v>
      </c>
      <c r="D3534" s="35">
        <v>44348</v>
      </c>
      <c r="E3534" s="32">
        <v>4484.4399999999996</v>
      </c>
    </row>
    <row r="3535" spans="1:5" ht="18" customHeight="1" x14ac:dyDescent="0.35">
      <c r="A3535" s="31" t="s">
        <v>60</v>
      </c>
      <c r="B3535" s="31" t="s">
        <v>270</v>
      </c>
      <c r="C3535" s="22" t="s">
        <v>157</v>
      </c>
      <c r="D3535" s="35">
        <v>44378</v>
      </c>
      <c r="E3535" s="32">
        <v>18011.73</v>
      </c>
    </row>
    <row r="3536" spans="1:5" ht="18" customHeight="1" x14ac:dyDescent="0.35">
      <c r="A3536" s="31" t="s">
        <v>64</v>
      </c>
      <c r="B3536" s="31" t="s">
        <v>274</v>
      </c>
      <c r="C3536" s="22" t="s">
        <v>157</v>
      </c>
      <c r="D3536" s="35">
        <v>43070</v>
      </c>
      <c r="E3536" s="32">
        <v>19324.48</v>
      </c>
    </row>
    <row r="3537" spans="1:5" ht="18" customHeight="1" x14ac:dyDescent="0.35">
      <c r="A3537" s="31" t="s">
        <v>64</v>
      </c>
      <c r="B3537" s="31" t="s">
        <v>274</v>
      </c>
      <c r="C3537" s="22" t="s">
        <v>157</v>
      </c>
      <c r="D3537" s="35">
        <v>43221</v>
      </c>
      <c r="E3537" s="32">
        <v>5852.09</v>
      </c>
    </row>
    <row r="3538" spans="1:5" ht="18" customHeight="1" x14ac:dyDescent="0.35">
      <c r="A3538" s="31" t="s">
        <v>64</v>
      </c>
      <c r="B3538" s="31" t="s">
        <v>274</v>
      </c>
      <c r="C3538" s="22" t="s">
        <v>157</v>
      </c>
      <c r="D3538" s="35">
        <v>43252</v>
      </c>
      <c r="E3538" s="32">
        <v>2264.14</v>
      </c>
    </row>
    <row r="3539" spans="1:5" ht="18" customHeight="1" x14ac:dyDescent="0.35">
      <c r="A3539" s="31" t="s">
        <v>64</v>
      </c>
      <c r="B3539" s="31" t="s">
        <v>274</v>
      </c>
      <c r="C3539" s="22" t="s">
        <v>157</v>
      </c>
      <c r="D3539" s="35">
        <v>43282</v>
      </c>
      <c r="E3539" s="32">
        <v>78866.399999999994</v>
      </c>
    </row>
    <row r="3540" spans="1:5" ht="18" customHeight="1" x14ac:dyDescent="0.35">
      <c r="A3540" s="31" t="s">
        <v>64</v>
      </c>
      <c r="B3540" s="31" t="s">
        <v>274</v>
      </c>
      <c r="C3540" s="22" t="s">
        <v>157</v>
      </c>
      <c r="D3540" s="35">
        <v>43313</v>
      </c>
      <c r="E3540" s="32">
        <v>4598.8500000000004</v>
      </c>
    </row>
    <row r="3541" spans="1:5" ht="18" customHeight="1" x14ac:dyDescent="0.35">
      <c r="A3541" s="31" t="s">
        <v>64</v>
      </c>
      <c r="B3541" s="31" t="s">
        <v>274</v>
      </c>
      <c r="C3541" s="22" t="s">
        <v>157</v>
      </c>
      <c r="D3541" s="35">
        <v>43344</v>
      </c>
      <c r="E3541" s="32">
        <v>28897.07</v>
      </c>
    </row>
    <row r="3542" spans="1:5" ht="18" customHeight="1" x14ac:dyDescent="0.35">
      <c r="A3542" s="31" t="s">
        <v>64</v>
      </c>
      <c r="B3542" s="31" t="s">
        <v>274</v>
      </c>
      <c r="C3542" s="22" t="s">
        <v>157</v>
      </c>
      <c r="D3542" s="35">
        <v>43405</v>
      </c>
      <c r="E3542" s="32">
        <v>49712.06</v>
      </c>
    </row>
    <row r="3543" spans="1:5" ht="18" customHeight="1" x14ac:dyDescent="0.35">
      <c r="A3543" s="31" t="s">
        <v>64</v>
      </c>
      <c r="B3543" s="31" t="s">
        <v>274</v>
      </c>
      <c r="C3543" s="22" t="s">
        <v>157</v>
      </c>
      <c r="D3543" s="35">
        <v>43435</v>
      </c>
      <c r="E3543" s="32">
        <v>6230.19</v>
      </c>
    </row>
    <row r="3544" spans="1:5" ht="18" customHeight="1" x14ac:dyDescent="0.35">
      <c r="A3544" s="31" t="s">
        <v>64</v>
      </c>
      <c r="B3544" s="31" t="s">
        <v>274</v>
      </c>
      <c r="C3544" s="22" t="s">
        <v>157</v>
      </c>
      <c r="D3544" s="35">
        <v>43466</v>
      </c>
      <c r="E3544" s="32">
        <v>11766.02</v>
      </c>
    </row>
    <row r="3545" spans="1:5" ht="18" customHeight="1" x14ac:dyDescent="0.35">
      <c r="A3545" s="31" t="s">
        <v>64</v>
      </c>
      <c r="B3545" s="31" t="s">
        <v>274</v>
      </c>
      <c r="C3545" s="22" t="s">
        <v>157</v>
      </c>
      <c r="D3545" s="35">
        <v>43497</v>
      </c>
      <c r="E3545" s="32">
        <v>62478.03</v>
      </c>
    </row>
    <row r="3546" spans="1:5" ht="18" customHeight="1" x14ac:dyDescent="0.35">
      <c r="A3546" s="31" t="s">
        <v>64</v>
      </c>
      <c r="B3546" s="31" t="s">
        <v>274</v>
      </c>
      <c r="C3546" s="22" t="s">
        <v>157</v>
      </c>
      <c r="D3546" s="35">
        <v>43525</v>
      </c>
      <c r="E3546" s="32">
        <v>25644.43</v>
      </c>
    </row>
    <row r="3547" spans="1:5" ht="18" customHeight="1" x14ac:dyDescent="0.35">
      <c r="A3547" s="31" t="s">
        <v>64</v>
      </c>
      <c r="B3547" s="31" t="s">
        <v>274</v>
      </c>
      <c r="C3547" s="22" t="s">
        <v>157</v>
      </c>
      <c r="D3547" s="35">
        <v>43556</v>
      </c>
      <c r="E3547" s="32">
        <v>1146.24</v>
      </c>
    </row>
    <row r="3548" spans="1:5" ht="18" customHeight="1" x14ac:dyDescent="0.35">
      <c r="A3548" s="31" t="s">
        <v>64</v>
      </c>
      <c r="B3548" s="31" t="s">
        <v>274</v>
      </c>
      <c r="C3548" s="22" t="s">
        <v>157</v>
      </c>
      <c r="D3548" s="35">
        <v>43586</v>
      </c>
      <c r="E3548" s="32">
        <v>343.8</v>
      </c>
    </row>
    <row r="3549" spans="1:5" ht="18" customHeight="1" x14ac:dyDescent="0.35">
      <c r="A3549" s="31" t="s">
        <v>64</v>
      </c>
      <c r="B3549" s="31" t="s">
        <v>274</v>
      </c>
      <c r="C3549" s="22" t="s">
        <v>157</v>
      </c>
      <c r="D3549" s="35">
        <v>43617</v>
      </c>
      <c r="E3549" s="32">
        <v>4213.6499999999996</v>
      </c>
    </row>
    <row r="3550" spans="1:5" ht="18" customHeight="1" x14ac:dyDescent="0.35">
      <c r="A3550" s="31" t="s">
        <v>64</v>
      </c>
      <c r="B3550" s="31" t="s">
        <v>274</v>
      </c>
      <c r="C3550" s="22" t="s">
        <v>157</v>
      </c>
      <c r="D3550" s="35">
        <v>43647</v>
      </c>
      <c r="E3550" s="32">
        <v>2045</v>
      </c>
    </row>
    <row r="3551" spans="1:5" ht="18" customHeight="1" x14ac:dyDescent="0.35">
      <c r="A3551" s="31" t="s">
        <v>64</v>
      </c>
      <c r="B3551" s="31" t="s">
        <v>274</v>
      </c>
      <c r="C3551" s="22" t="s">
        <v>157</v>
      </c>
      <c r="D3551" s="35">
        <v>43678</v>
      </c>
      <c r="E3551" s="32">
        <v>21126.66</v>
      </c>
    </row>
    <row r="3552" spans="1:5" ht="18" customHeight="1" x14ac:dyDescent="0.35">
      <c r="A3552" s="31" t="s">
        <v>64</v>
      </c>
      <c r="B3552" s="31" t="s">
        <v>274</v>
      </c>
      <c r="C3552" s="22" t="s">
        <v>157</v>
      </c>
      <c r="D3552" s="35">
        <v>43709</v>
      </c>
      <c r="E3552" s="32">
        <v>2045</v>
      </c>
    </row>
    <row r="3553" spans="1:5" ht="18" customHeight="1" x14ac:dyDescent="0.35">
      <c r="A3553" s="31" t="s">
        <v>64</v>
      </c>
      <c r="B3553" s="31" t="s">
        <v>274</v>
      </c>
      <c r="C3553" s="22" t="s">
        <v>157</v>
      </c>
      <c r="D3553" s="35">
        <v>43739</v>
      </c>
      <c r="E3553" s="32">
        <v>100965.92</v>
      </c>
    </row>
    <row r="3554" spans="1:5" ht="18" customHeight="1" x14ac:dyDescent="0.35">
      <c r="A3554" s="31" t="s">
        <v>64</v>
      </c>
      <c r="B3554" s="31" t="s">
        <v>274</v>
      </c>
      <c r="C3554" s="22" t="s">
        <v>157</v>
      </c>
      <c r="D3554" s="35">
        <v>43770</v>
      </c>
      <c r="E3554" s="32">
        <v>32376.63</v>
      </c>
    </row>
    <row r="3555" spans="1:5" ht="18" customHeight="1" x14ac:dyDescent="0.35">
      <c r="A3555" s="31" t="s">
        <v>64</v>
      </c>
      <c r="B3555" s="31" t="s">
        <v>274</v>
      </c>
      <c r="C3555" s="22" t="s">
        <v>157</v>
      </c>
      <c r="D3555" s="35">
        <v>43800</v>
      </c>
      <c r="E3555" s="32">
        <v>11908.91</v>
      </c>
    </row>
    <row r="3556" spans="1:5" ht="18" customHeight="1" x14ac:dyDescent="0.35">
      <c r="A3556" s="31" t="s">
        <v>64</v>
      </c>
      <c r="B3556" s="31" t="s">
        <v>274</v>
      </c>
      <c r="C3556" s="22" t="s">
        <v>157</v>
      </c>
      <c r="D3556" s="35">
        <v>43831</v>
      </c>
      <c r="E3556" s="32">
        <v>2218954.77</v>
      </c>
    </row>
    <row r="3557" spans="1:5" ht="18" customHeight="1" x14ac:dyDescent="0.35">
      <c r="A3557" s="31" t="s">
        <v>64</v>
      </c>
      <c r="B3557" s="31" t="s">
        <v>274</v>
      </c>
      <c r="C3557" s="22" t="s">
        <v>157</v>
      </c>
      <c r="D3557" s="35">
        <v>43862</v>
      </c>
      <c r="E3557" s="32">
        <v>155367.07</v>
      </c>
    </row>
    <row r="3558" spans="1:5" ht="18" customHeight="1" x14ac:dyDescent="0.35">
      <c r="A3558" s="31" t="s">
        <v>64</v>
      </c>
      <c r="B3558" s="31" t="s">
        <v>274</v>
      </c>
      <c r="C3558" s="22" t="s">
        <v>157</v>
      </c>
      <c r="D3558" s="35">
        <v>43891</v>
      </c>
      <c r="E3558" s="32">
        <v>170879.16</v>
      </c>
    </row>
    <row r="3559" spans="1:5" ht="18" customHeight="1" x14ac:dyDescent="0.35">
      <c r="A3559" s="31" t="s">
        <v>64</v>
      </c>
      <c r="B3559" s="31" t="s">
        <v>274</v>
      </c>
      <c r="C3559" s="22" t="s">
        <v>157</v>
      </c>
      <c r="D3559" s="35">
        <v>43922</v>
      </c>
      <c r="E3559" s="32">
        <v>164536.41</v>
      </c>
    </row>
    <row r="3560" spans="1:5" ht="18" customHeight="1" x14ac:dyDescent="0.35">
      <c r="A3560" s="31" t="s">
        <v>64</v>
      </c>
      <c r="B3560" s="31" t="s">
        <v>274</v>
      </c>
      <c r="C3560" s="22" t="s">
        <v>157</v>
      </c>
      <c r="D3560" s="35">
        <v>43952</v>
      </c>
      <c r="E3560" s="32">
        <v>178256.86</v>
      </c>
    </row>
    <row r="3561" spans="1:5" ht="18" customHeight="1" x14ac:dyDescent="0.35">
      <c r="A3561" s="31" t="s">
        <v>64</v>
      </c>
      <c r="B3561" s="31" t="s">
        <v>274</v>
      </c>
      <c r="C3561" s="22" t="s">
        <v>157</v>
      </c>
      <c r="D3561" s="35">
        <v>43983</v>
      </c>
      <c r="E3561" s="32">
        <v>248492.71</v>
      </c>
    </row>
    <row r="3562" spans="1:5" ht="18" customHeight="1" x14ac:dyDescent="0.35">
      <c r="A3562" s="31" t="s">
        <v>64</v>
      </c>
      <c r="B3562" s="31" t="s">
        <v>274</v>
      </c>
      <c r="C3562" s="22" t="s">
        <v>157</v>
      </c>
      <c r="D3562" s="35">
        <v>44013</v>
      </c>
      <c r="E3562" s="32">
        <v>170936.62</v>
      </c>
    </row>
    <row r="3563" spans="1:5" ht="18" customHeight="1" x14ac:dyDescent="0.35">
      <c r="A3563" s="31" t="s">
        <v>64</v>
      </c>
      <c r="B3563" s="31" t="s">
        <v>274</v>
      </c>
      <c r="C3563" s="22" t="s">
        <v>157</v>
      </c>
      <c r="D3563" s="35">
        <v>44044</v>
      </c>
      <c r="E3563" s="32">
        <v>249493.66</v>
      </c>
    </row>
    <row r="3564" spans="1:5" ht="18" customHeight="1" x14ac:dyDescent="0.35">
      <c r="A3564" s="31" t="s">
        <v>64</v>
      </c>
      <c r="B3564" s="31" t="s">
        <v>274</v>
      </c>
      <c r="C3564" s="22" t="s">
        <v>157</v>
      </c>
      <c r="D3564" s="35">
        <v>44075</v>
      </c>
      <c r="E3564" s="32">
        <v>102087.51</v>
      </c>
    </row>
    <row r="3565" spans="1:5" ht="18" customHeight="1" x14ac:dyDescent="0.35">
      <c r="A3565" s="31" t="s">
        <v>64</v>
      </c>
      <c r="B3565" s="31" t="s">
        <v>274</v>
      </c>
      <c r="C3565" s="22" t="s">
        <v>157</v>
      </c>
      <c r="D3565" s="35">
        <v>44105</v>
      </c>
      <c r="E3565" s="32">
        <v>157254</v>
      </c>
    </row>
    <row r="3566" spans="1:5" ht="18" customHeight="1" x14ac:dyDescent="0.35">
      <c r="A3566" s="31" t="s">
        <v>64</v>
      </c>
      <c r="B3566" s="31" t="s">
        <v>274</v>
      </c>
      <c r="C3566" s="22" t="s">
        <v>157</v>
      </c>
      <c r="D3566" s="35">
        <v>44136</v>
      </c>
      <c r="E3566" s="32">
        <v>19087.88</v>
      </c>
    </row>
    <row r="3567" spans="1:5" ht="18" customHeight="1" x14ac:dyDescent="0.35">
      <c r="A3567" s="31" t="s">
        <v>64</v>
      </c>
      <c r="B3567" s="31" t="s">
        <v>274</v>
      </c>
      <c r="C3567" s="22" t="s">
        <v>157</v>
      </c>
      <c r="D3567" s="35">
        <v>44166</v>
      </c>
      <c r="E3567" s="32">
        <v>61408.62</v>
      </c>
    </row>
    <row r="3568" spans="1:5" ht="18" customHeight="1" x14ac:dyDescent="0.35">
      <c r="A3568" s="31" t="s">
        <v>64</v>
      </c>
      <c r="B3568" s="31" t="s">
        <v>274</v>
      </c>
      <c r="C3568" s="22" t="s">
        <v>157</v>
      </c>
      <c r="D3568" s="35">
        <v>44197</v>
      </c>
      <c r="E3568" s="32">
        <v>21843.63</v>
      </c>
    </row>
    <row r="3569" spans="1:5" ht="18" customHeight="1" x14ac:dyDescent="0.35">
      <c r="A3569" s="31" t="s">
        <v>64</v>
      </c>
      <c r="B3569" s="31" t="s">
        <v>274</v>
      </c>
      <c r="C3569" s="22" t="s">
        <v>157</v>
      </c>
      <c r="D3569" s="35">
        <v>44228</v>
      </c>
      <c r="E3569" s="32">
        <v>144248.75</v>
      </c>
    </row>
    <row r="3570" spans="1:5" ht="18" customHeight="1" x14ac:dyDescent="0.35">
      <c r="A3570" s="31" t="s">
        <v>64</v>
      </c>
      <c r="B3570" s="31" t="s">
        <v>274</v>
      </c>
      <c r="C3570" s="22" t="s">
        <v>157</v>
      </c>
      <c r="D3570" s="35">
        <v>44256</v>
      </c>
      <c r="E3570" s="32">
        <v>209920.35</v>
      </c>
    </row>
    <row r="3571" spans="1:5" ht="18" customHeight="1" x14ac:dyDescent="0.35">
      <c r="A3571" s="31" t="s">
        <v>64</v>
      </c>
      <c r="B3571" s="31" t="s">
        <v>274</v>
      </c>
      <c r="C3571" s="22" t="s">
        <v>157</v>
      </c>
      <c r="D3571" s="35">
        <v>44287</v>
      </c>
      <c r="E3571" s="32">
        <v>789665.01</v>
      </c>
    </row>
    <row r="3572" spans="1:5" ht="18" customHeight="1" x14ac:dyDescent="0.35">
      <c r="A3572" s="31" t="s">
        <v>64</v>
      </c>
      <c r="B3572" s="31" t="s">
        <v>274</v>
      </c>
      <c r="C3572" s="22" t="s">
        <v>157</v>
      </c>
      <c r="D3572" s="35">
        <v>44317</v>
      </c>
      <c r="E3572" s="32">
        <v>330608.77</v>
      </c>
    </row>
    <row r="3573" spans="1:5" ht="18" customHeight="1" x14ac:dyDescent="0.35">
      <c r="A3573" s="31" t="s">
        <v>64</v>
      </c>
      <c r="B3573" s="31" t="s">
        <v>274</v>
      </c>
      <c r="C3573" s="22" t="s">
        <v>157</v>
      </c>
      <c r="D3573" s="35">
        <v>44348</v>
      </c>
      <c r="E3573" s="32">
        <v>1341173.53</v>
      </c>
    </row>
    <row r="3574" spans="1:5" ht="18" customHeight="1" x14ac:dyDescent="0.35">
      <c r="A3574" s="31" t="s">
        <v>64</v>
      </c>
      <c r="B3574" s="31" t="s">
        <v>274</v>
      </c>
      <c r="C3574" s="22" t="s">
        <v>157</v>
      </c>
      <c r="D3574" s="35">
        <v>44378</v>
      </c>
      <c r="E3574" s="32">
        <v>150447.29</v>
      </c>
    </row>
    <row r="3575" spans="1:5" ht="18" customHeight="1" x14ac:dyDescent="0.35">
      <c r="A3575" s="31" t="s">
        <v>64</v>
      </c>
      <c r="B3575" s="31" t="s">
        <v>274</v>
      </c>
      <c r="C3575" s="22" t="s">
        <v>157</v>
      </c>
      <c r="D3575" s="35">
        <v>44409</v>
      </c>
      <c r="E3575" s="32">
        <v>324754.68</v>
      </c>
    </row>
    <row r="3576" spans="1:5" ht="18" customHeight="1" x14ac:dyDescent="0.35">
      <c r="A3576" s="31" t="s">
        <v>64</v>
      </c>
      <c r="B3576" s="31" t="s">
        <v>274</v>
      </c>
      <c r="C3576" s="22" t="s">
        <v>157</v>
      </c>
      <c r="D3576" s="35">
        <v>44440</v>
      </c>
      <c r="E3576" s="32">
        <v>884028.63</v>
      </c>
    </row>
    <row r="3577" spans="1:5" ht="18" customHeight="1" x14ac:dyDescent="0.35">
      <c r="A3577" s="31" t="s">
        <v>64</v>
      </c>
      <c r="B3577" s="31" t="s">
        <v>274</v>
      </c>
      <c r="C3577" s="22" t="s">
        <v>157</v>
      </c>
      <c r="D3577" s="35">
        <v>44470</v>
      </c>
      <c r="E3577" s="32">
        <v>2925641.93</v>
      </c>
    </row>
    <row r="3578" spans="1:5" ht="18" customHeight="1" x14ac:dyDescent="0.35">
      <c r="A3578" s="31" t="s">
        <v>64</v>
      </c>
      <c r="B3578" s="31" t="s">
        <v>274</v>
      </c>
      <c r="C3578" s="22" t="s">
        <v>157</v>
      </c>
      <c r="D3578" s="35">
        <v>44501</v>
      </c>
      <c r="E3578" s="32">
        <v>1475793.26</v>
      </c>
    </row>
    <row r="3579" spans="1:5" ht="18" customHeight="1" x14ac:dyDescent="0.35">
      <c r="A3579" s="31" t="s">
        <v>64</v>
      </c>
      <c r="B3579" s="31" t="s">
        <v>274</v>
      </c>
      <c r="C3579" s="22" t="s">
        <v>157</v>
      </c>
      <c r="D3579" s="35">
        <v>44531</v>
      </c>
      <c r="E3579" s="32">
        <v>202522.87</v>
      </c>
    </row>
    <row r="3580" spans="1:5" ht="18" customHeight="1" x14ac:dyDescent="0.35">
      <c r="A3580" s="31" t="s">
        <v>64</v>
      </c>
      <c r="B3580" s="31" t="s">
        <v>274</v>
      </c>
      <c r="C3580" s="22" t="s">
        <v>157</v>
      </c>
      <c r="D3580" s="35">
        <v>44562</v>
      </c>
      <c r="E3580" s="32">
        <v>6238.25</v>
      </c>
    </row>
    <row r="3581" spans="1:5" ht="18" customHeight="1" x14ac:dyDescent="0.35">
      <c r="A3581" s="31" t="s">
        <v>64</v>
      </c>
      <c r="B3581" s="31" t="s">
        <v>274</v>
      </c>
      <c r="C3581" s="22" t="s">
        <v>157</v>
      </c>
      <c r="D3581" s="35">
        <v>44593</v>
      </c>
      <c r="E3581" s="32">
        <v>37704.120000000003</v>
      </c>
    </row>
    <row r="3582" spans="1:5" ht="18" customHeight="1" x14ac:dyDescent="0.35">
      <c r="A3582" s="31" t="s">
        <v>64</v>
      </c>
      <c r="B3582" s="31" t="s">
        <v>274</v>
      </c>
      <c r="C3582" s="22" t="s">
        <v>157</v>
      </c>
      <c r="D3582" s="35">
        <v>44652</v>
      </c>
      <c r="E3582" s="32">
        <v>8790.4</v>
      </c>
    </row>
    <row r="3583" spans="1:5" ht="18" customHeight="1" x14ac:dyDescent="0.35">
      <c r="A3583" s="31" t="s">
        <v>64</v>
      </c>
      <c r="B3583" s="31" t="s">
        <v>274</v>
      </c>
      <c r="C3583" s="22" t="s">
        <v>158</v>
      </c>
      <c r="D3583" s="35">
        <v>43678</v>
      </c>
      <c r="E3583" s="32">
        <v>35193.279999999999</v>
      </c>
    </row>
    <row r="3584" spans="1:5" ht="18" customHeight="1" x14ac:dyDescent="0.35">
      <c r="A3584" s="31" t="s">
        <v>64</v>
      </c>
      <c r="B3584" s="31" t="s">
        <v>274</v>
      </c>
      <c r="C3584" s="22" t="s">
        <v>158</v>
      </c>
      <c r="D3584" s="35">
        <v>43739</v>
      </c>
      <c r="E3584" s="32">
        <v>75067.91</v>
      </c>
    </row>
    <row r="3585" spans="1:5" ht="18" customHeight="1" x14ac:dyDescent="0.35">
      <c r="A3585" s="31" t="s">
        <v>64</v>
      </c>
      <c r="B3585" s="31" t="s">
        <v>274</v>
      </c>
      <c r="C3585" s="22" t="s">
        <v>158</v>
      </c>
      <c r="D3585" s="35">
        <v>43770</v>
      </c>
      <c r="E3585" s="32">
        <v>8473.93</v>
      </c>
    </row>
    <row r="3586" spans="1:5" ht="18" customHeight="1" x14ac:dyDescent="0.35">
      <c r="A3586" s="31" t="s">
        <v>64</v>
      </c>
      <c r="B3586" s="31" t="s">
        <v>274</v>
      </c>
      <c r="C3586" s="22" t="s">
        <v>158</v>
      </c>
      <c r="D3586" s="35">
        <v>43800</v>
      </c>
      <c r="E3586" s="32">
        <v>11050</v>
      </c>
    </row>
    <row r="3587" spans="1:5" ht="18" customHeight="1" x14ac:dyDescent="0.35">
      <c r="A3587" s="31" t="s">
        <v>64</v>
      </c>
      <c r="B3587" s="31" t="s">
        <v>274</v>
      </c>
      <c r="C3587" s="22" t="s">
        <v>158</v>
      </c>
      <c r="D3587" s="35">
        <v>43831</v>
      </c>
      <c r="E3587" s="32">
        <v>12771.31</v>
      </c>
    </row>
    <row r="3588" spans="1:5" ht="18" customHeight="1" x14ac:dyDescent="0.35">
      <c r="A3588" s="31" t="s">
        <v>64</v>
      </c>
      <c r="B3588" s="31" t="s">
        <v>274</v>
      </c>
      <c r="C3588" s="22" t="s">
        <v>158</v>
      </c>
      <c r="D3588" s="35">
        <v>43862</v>
      </c>
      <c r="E3588" s="32">
        <v>7128.98</v>
      </c>
    </row>
    <row r="3589" spans="1:5" ht="18" customHeight="1" x14ac:dyDescent="0.35">
      <c r="A3589" s="31" t="s">
        <v>64</v>
      </c>
      <c r="B3589" s="31" t="s">
        <v>274</v>
      </c>
      <c r="C3589" s="22" t="s">
        <v>158</v>
      </c>
      <c r="D3589" s="35">
        <v>43922</v>
      </c>
      <c r="E3589" s="32">
        <v>38476.69</v>
      </c>
    </row>
    <row r="3590" spans="1:5" ht="18" customHeight="1" x14ac:dyDescent="0.35">
      <c r="A3590" s="31" t="s">
        <v>64</v>
      </c>
      <c r="B3590" s="31" t="s">
        <v>274</v>
      </c>
      <c r="C3590" s="22" t="s">
        <v>158</v>
      </c>
      <c r="D3590" s="35">
        <v>43952</v>
      </c>
      <c r="E3590" s="32">
        <v>79224.63</v>
      </c>
    </row>
    <row r="3591" spans="1:5" ht="18" customHeight="1" x14ac:dyDescent="0.35">
      <c r="A3591" s="31" t="s">
        <v>64</v>
      </c>
      <c r="B3591" s="31" t="s">
        <v>274</v>
      </c>
      <c r="C3591" s="22" t="s">
        <v>158</v>
      </c>
      <c r="D3591" s="35">
        <v>43983</v>
      </c>
      <c r="E3591" s="32">
        <v>39197.69</v>
      </c>
    </row>
    <row r="3592" spans="1:5" ht="18" customHeight="1" x14ac:dyDescent="0.35">
      <c r="A3592" s="31" t="s">
        <v>64</v>
      </c>
      <c r="B3592" s="31" t="s">
        <v>274</v>
      </c>
      <c r="C3592" s="22" t="s">
        <v>158</v>
      </c>
      <c r="D3592" s="35">
        <v>44013</v>
      </c>
      <c r="E3592" s="32">
        <v>105833.29</v>
      </c>
    </row>
    <row r="3593" spans="1:5" ht="18" customHeight="1" x14ac:dyDescent="0.35">
      <c r="A3593" s="31" t="s">
        <v>64</v>
      </c>
      <c r="B3593" s="31" t="s">
        <v>274</v>
      </c>
      <c r="C3593" s="22" t="s">
        <v>158</v>
      </c>
      <c r="D3593" s="35">
        <v>44044</v>
      </c>
      <c r="E3593" s="32">
        <v>30920.49</v>
      </c>
    </row>
    <row r="3594" spans="1:5" ht="18" customHeight="1" x14ac:dyDescent="0.35">
      <c r="A3594" s="31" t="s">
        <v>64</v>
      </c>
      <c r="B3594" s="31" t="s">
        <v>274</v>
      </c>
      <c r="C3594" s="22" t="s">
        <v>158</v>
      </c>
      <c r="D3594" s="35">
        <v>44075</v>
      </c>
      <c r="E3594" s="32">
        <v>1473.21</v>
      </c>
    </row>
    <row r="3595" spans="1:5" ht="18" customHeight="1" x14ac:dyDescent="0.35">
      <c r="A3595" s="31" t="s">
        <v>64</v>
      </c>
      <c r="B3595" s="31" t="s">
        <v>274</v>
      </c>
      <c r="C3595" s="22" t="s">
        <v>158</v>
      </c>
      <c r="D3595" s="35">
        <v>44105</v>
      </c>
      <c r="E3595" s="32">
        <v>39250.15</v>
      </c>
    </row>
    <row r="3596" spans="1:5" ht="18" customHeight="1" x14ac:dyDescent="0.35">
      <c r="A3596" s="31" t="s">
        <v>64</v>
      </c>
      <c r="B3596" s="31" t="s">
        <v>274</v>
      </c>
      <c r="C3596" s="22" t="s">
        <v>158</v>
      </c>
      <c r="D3596" s="35">
        <v>44136</v>
      </c>
      <c r="E3596" s="32">
        <v>14694.12</v>
      </c>
    </row>
    <row r="3597" spans="1:5" ht="18" customHeight="1" x14ac:dyDescent="0.35">
      <c r="A3597" s="31" t="s">
        <v>64</v>
      </c>
      <c r="B3597" s="31" t="s">
        <v>274</v>
      </c>
      <c r="C3597" s="22" t="s">
        <v>158</v>
      </c>
      <c r="D3597" s="35">
        <v>44166</v>
      </c>
      <c r="E3597" s="32">
        <v>8379.18</v>
      </c>
    </row>
    <row r="3598" spans="1:5" ht="18" customHeight="1" x14ac:dyDescent="0.35">
      <c r="A3598" s="31" t="s">
        <v>64</v>
      </c>
      <c r="B3598" s="31" t="s">
        <v>274</v>
      </c>
      <c r="C3598" s="22" t="s">
        <v>158</v>
      </c>
      <c r="D3598" s="35">
        <v>44197</v>
      </c>
      <c r="E3598" s="32">
        <v>792.73</v>
      </c>
    </row>
    <row r="3599" spans="1:5" ht="18" customHeight="1" x14ac:dyDescent="0.35">
      <c r="A3599" s="31" t="s">
        <v>64</v>
      </c>
      <c r="B3599" s="31" t="s">
        <v>274</v>
      </c>
      <c r="C3599" s="22" t="s">
        <v>158</v>
      </c>
      <c r="D3599" s="35">
        <v>44228</v>
      </c>
      <c r="E3599" s="32">
        <v>45218.65</v>
      </c>
    </row>
    <row r="3600" spans="1:5" ht="18" customHeight="1" x14ac:dyDescent="0.35">
      <c r="A3600" s="31" t="s">
        <v>64</v>
      </c>
      <c r="B3600" s="31" t="s">
        <v>274</v>
      </c>
      <c r="C3600" s="22" t="s">
        <v>158</v>
      </c>
      <c r="D3600" s="35">
        <v>44317</v>
      </c>
      <c r="E3600" s="32">
        <v>758.71</v>
      </c>
    </row>
    <row r="3601" spans="1:5" ht="18" customHeight="1" x14ac:dyDescent="0.35">
      <c r="A3601" s="31" t="s">
        <v>64</v>
      </c>
      <c r="B3601" s="31" t="s">
        <v>274</v>
      </c>
      <c r="C3601" s="22" t="s">
        <v>158</v>
      </c>
      <c r="D3601" s="35">
        <v>44348</v>
      </c>
      <c r="E3601" s="32">
        <v>6912.92</v>
      </c>
    </row>
    <row r="3602" spans="1:5" ht="18" customHeight="1" x14ac:dyDescent="0.35">
      <c r="A3602" s="31" t="s">
        <v>117</v>
      </c>
      <c r="B3602" s="31" t="s">
        <v>118</v>
      </c>
      <c r="C3602" s="22" t="s">
        <v>157</v>
      </c>
      <c r="D3602" s="35">
        <v>43191</v>
      </c>
      <c r="E3602" s="32">
        <v>59.57</v>
      </c>
    </row>
    <row r="3603" spans="1:5" ht="18" customHeight="1" x14ac:dyDescent="0.35">
      <c r="A3603" s="31" t="s">
        <v>117</v>
      </c>
      <c r="B3603" s="31" t="s">
        <v>118</v>
      </c>
      <c r="C3603" s="22" t="s">
        <v>157</v>
      </c>
      <c r="D3603" s="35">
        <v>43221</v>
      </c>
      <c r="E3603" s="32">
        <v>111565.21</v>
      </c>
    </row>
    <row r="3604" spans="1:5" ht="18" customHeight="1" x14ac:dyDescent="0.35">
      <c r="A3604" s="31" t="s">
        <v>117</v>
      </c>
      <c r="B3604" s="31" t="s">
        <v>118</v>
      </c>
      <c r="C3604" s="22" t="s">
        <v>157</v>
      </c>
      <c r="D3604" s="35">
        <v>43252</v>
      </c>
      <c r="E3604" s="32">
        <v>24652.79</v>
      </c>
    </row>
    <row r="3605" spans="1:5" ht="18" customHeight="1" x14ac:dyDescent="0.35">
      <c r="A3605" s="31" t="s">
        <v>117</v>
      </c>
      <c r="B3605" s="31" t="s">
        <v>118</v>
      </c>
      <c r="C3605" s="22" t="s">
        <v>157</v>
      </c>
      <c r="D3605" s="35">
        <v>43282</v>
      </c>
      <c r="E3605" s="32">
        <v>6458.03</v>
      </c>
    </row>
    <row r="3606" spans="1:5" ht="18" customHeight="1" x14ac:dyDescent="0.35">
      <c r="A3606" s="31" t="s">
        <v>117</v>
      </c>
      <c r="B3606" s="31" t="s">
        <v>118</v>
      </c>
      <c r="C3606" s="22" t="s">
        <v>157</v>
      </c>
      <c r="D3606" s="35">
        <v>43313</v>
      </c>
      <c r="E3606" s="32">
        <v>302497.61</v>
      </c>
    </row>
    <row r="3607" spans="1:5" ht="18" customHeight="1" x14ac:dyDescent="0.35">
      <c r="A3607" s="31" t="s">
        <v>117</v>
      </c>
      <c r="B3607" s="31" t="s">
        <v>118</v>
      </c>
      <c r="C3607" s="22" t="s">
        <v>157</v>
      </c>
      <c r="D3607" s="35">
        <v>43344</v>
      </c>
      <c r="E3607" s="32">
        <v>4648.54</v>
      </c>
    </row>
    <row r="3608" spans="1:5" ht="18" customHeight="1" x14ac:dyDescent="0.35">
      <c r="A3608" s="31" t="s">
        <v>117</v>
      </c>
      <c r="B3608" s="31" t="s">
        <v>118</v>
      </c>
      <c r="C3608" s="22" t="s">
        <v>157</v>
      </c>
      <c r="D3608" s="35">
        <v>43374</v>
      </c>
      <c r="E3608" s="32">
        <v>66531.31</v>
      </c>
    </row>
    <row r="3609" spans="1:5" ht="18" customHeight="1" x14ac:dyDescent="0.35">
      <c r="A3609" s="31" t="s">
        <v>117</v>
      </c>
      <c r="B3609" s="31" t="s">
        <v>118</v>
      </c>
      <c r="C3609" s="22" t="s">
        <v>157</v>
      </c>
      <c r="D3609" s="35">
        <v>43405</v>
      </c>
      <c r="E3609" s="32">
        <v>31407.16</v>
      </c>
    </row>
    <row r="3610" spans="1:5" ht="18" customHeight="1" x14ac:dyDescent="0.35">
      <c r="A3610" s="31" t="s">
        <v>117</v>
      </c>
      <c r="B3610" s="31" t="s">
        <v>118</v>
      </c>
      <c r="C3610" s="22" t="s">
        <v>157</v>
      </c>
      <c r="D3610" s="35">
        <v>43435</v>
      </c>
      <c r="E3610" s="32">
        <v>184945.12</v>
      </c>
    </row>
    <row r="3611" spans="1:5" ht="18" customHeight="1" x14ac:dyDescent="0.35">
      <c r="A3611" s="31" t="s">
        <v>117</v>
      </c>
      <c r="B3611" s="31" t="s">
        <v>118</v>
      </c>
      <c r="C3611" s="22" t="s">
        <v>157</v>
      </c>
      <c r="D3611" s="35">
        <v>43466</v>
      </c>
      <c r="E3611" s="32">
        <v>32109.39</v>
      </c>
    </row>
    <row r="3612" spans="1:5" ht="18" customHeight="1" x14ac:dyDescent="0.35">
      <c r="A3612" s="31" t="s">
        <v>117</v>
      </c>
      <c r="B3612" s="31" t="s">
        <v>118</v>
      </c>
      <c r="C3612" s="22" t="s">
        <v>157</v>
      </c>
      <c r="D3612" s="35">
        <v>43497</v>
      </c>
      <c r="E3612" s="32">
        <v>35767.21</v>
      </c>
    </row>
    <row r="3613" spans="1:5" ht="18" customHeight="1" x14ac:dyDescent="0.35">
      <c r="A3613" s="31" t="s">
        <v>117</v>
      </c>
      <c r="B3613" s="31" t="s">
        <v>118</v>
      </c>
      <c r="C3613" s="22" t="s">
        <v>157</v>
      </c>
      <c r="D3613" s="35">
        <v>43525</v>
      </c>
      <c r="E3613" s="32">
        <v>71208.3</v>
      </c>
    </row>
    <row r="3614" spans="1:5" ht="18" customHeight="1" x14ac:dyDescent="0.35">
      <c r="A3614" s="31" t="s">
        <v>117</v>
      </c>
      <c r="B3614" s="31" t="s">
        <v>118</v>
      </c>
      <c r="C3614" s="22" t="s">
        <v>157</v>
      </c>
      <c r="D3614" s="35">
        <v>43556</v>
      </c>
      <c r="E3614" s="32">
        <v>33359.54</v>
      </c>
    </row>
    <row r="3615" spans="1:5" ht="18" customHeight="1" x14ac:dyDescent="0.35">
      <c r="A3615" s="31" t="s">
        <v>117</v>
      </c>
      <c r="B3615" s="31" t="s">
        <v>118</v>
      </c>
      <c r="C3615" s="22" t="s">
        <v>157</v>
      </c>
      <c r="D3615" s="35">
        <v>43586</v>
      </c>
      <c r="E3615" s="32">
        <v>75242.149999999994</v>
      </c>
    </row>
    <row r="3616" spans="1:5" ht="18" customHeight="1" x14ac:dyDescent="0.35">
      <c r="A3616" s="31" t="s">
        <v>117</v>
      </c>
      <c r="B3616" s="31" t="s">
        <v>118</v>
      </c>
      <c r="C3616" s="22" t="s">
        <v>157</v>
      </c>
      <c r="D3616" s="35">
        <v>43617</v>
      </c>
      <c r="E3616" s="32">
        <v>73766.45</v>
      </c>
    </row>
    <row r="3617" spans="1:5" ht="18" customHeight="1" x14ac:dyDescent="0.35">
      <c r="A3617" s="31" t="s">
        <v>117</v>
      </c>
      <c r="B3617" s="31" t="s">
        <v>118</v>
      </c>
      <c r="C3617" s="22" t="s">
        <v>157</v>
      </c>
      <c r="D3617" s="35">
        <v>43647</v>
      </c>
      <c r="E3617" s="32">
        <v>144062.01</v>
      </c>
    </row>
    <row r="3618" spans="1:5" ht="18" customHeight="1" x14ac:dyDescent="0.35">
      <c r="A3618" s="31" t="s">
        <v>117</v>
      </c>
      <c r="B3618" s="31" t="s">
        <v>118</v>
      </c>
      <c r="C3618" s="22" t="s">
        <v>157</v>
      </c>
      <c r="D3618" s="35">
        <v>43678</v>
      </c>
      <c r="E3618" s="32">
        <v>41645.360000000001</v>
      </c>
    </row>
    <row r="3619" spans="1:5" ht="18" customHeight="1" x14ac:dyDescent="0.35">
      <c r="A3619" s="31" t="s">
        <v>117</v>
      </c>
      <c r="B3619" s="31" t="s">
        <v>118</v>
      </c>
      <c r="C3619" s="22" t="s">
        <v>157</v>
      </c>
      <c r="D3619" s="35">
        <v>43709</v>
      </c>
      <c r="E3619" s="32">
        <v>33510.15</v>
      </c>
    </row>
    <row r="3620" spans="1:5" ht="18" customHeight="1" x14ac:dyDescent="0.35">
      <c r="A3620" s="31" t="s">
        <v>117</v>
      </c>
      <c r="B3620" s="31" t="s">
        <v>118</v>
      </c>
      <c r="C3620" s="22" t="s">
        <v>157</v>
      </c>
      <c r="D3620" s="35">
        <v>43739</v>
      </c>
      <c r="E3620" s="32">
        <v>56724.82</v>
      </c>
    </row>
    <row r="3621" spans="1:5" ht="18" customHeight="1" x14ac:dyDescent="0.35">
      <c r="A3621" s="31" t="s">
        <v>117</v>
      </c>
      <c r="B3621" s="31" t="s">
        <v>118</v>
      </c>
      <c r="C3621" s="22" t="s">
        <v>157</v>
      </c>
      <c r="D3621" s="35">
        <v>43770</v>
      </c>
      <c r="E3621" s="32">
        <v>95563.51</v>
      </c>
    </row>
    <row r="3622" spans="1:5" ht="18" customHeight="1" x14ac:dyDescent="0.35">
      <c r="A3622" s="31" t="s">
        <v>117</v>
      </c>
      <c r="B3622" s="31" t="s">
        <v>118</v>
      </c>
      <c r="C3622" s="22" t="s">
        <v>157</v>
      </c>
      <c r="D3622" s="35">
        <v>43800</v>
      </c>
      <c r="E3622" s="32">
        <v>58387.78</v>
      </c>
    </row>
    <row r="3623" spans="1:5" ht="18" customHeight="1" x14ac:dyDescent="0.35">
      <c r="A3623" s="31" t="s">
        <v>117</v>
      </c>
      <c r="B3623" s="31" t="s">
        <v>118</v>
      </c>
      <c r="C3623" s="22" t="s">
        <v>157</v>
      </c>
      <c r="D3623" s="35">
        <v>43831</v>
      </c>
      <c r="E3623" s="32">
        <v>28006.92</v>
      </c>
    </row>
    <row r="3624" spans="1:5" ht="18" customHeight="1" x14ac:dyDescent="0.35">
      <c r="A3624" s="31" t="s">
        <v>117</v>
      </c>
      <c r="B3624" s="31" t="s">
        <v>118</v>
      </c>
      <c r="C3624" s="22" t="s">
        <v>157</v>
      </c>
      <c r="D3624" s="35">
        <v>43862</v>
      </c>
      <c r="E3624" s="32">
        <v>164894.42000000001</v>
      </c>
    </row>
    <row r="3625" spans="1:5" ht="18" customHeight="1" x14ac:dyDescent="0.35">
      <c r="A3625" s="31" t="s">
        <v>117</v>
      </c>
      <c r="B3625" s="31" t="s">
        <v>118</v>
      </c>
      <c r="C3625" s="22" t="s">
        <v>157</v>
      </c>
      <c r="D3625" s="35">
        <v>43891</v>
      </c>
      <c r="E3625" s="32">
        <v>27898.2</v>
      </c>
    </row>
    <row r="3626" spans="1:5" ht="18" customHeight="1" x14ac:dyDescent="0.35">
      <c r="A3626" s="31" t="s">
        <v>117</v>
      </c>
      <c r="B3626" s="31" t="s">
        <v>118</v>
      </c>
      <c r="C3626" s="22" t="s">
        <v>157</v>
      </c>
      <c r="D3626" s="35">
        <v>43922</v>
      </c>
      <c r="E3626" s="32">
        <v>80946.62</v>
      </c>
    </row>
    <row r="3627" spans="1:5" ht="18" customHeight="1" x14ac:dyDescent="0.35">
      <c r="A3627" s="31" t="s">
        <v>117</v>
      </c>
      <c r="B3627" s="31" t="s">
        <v>118</v>
      </c>
      <c r="C3627" s="22" t="s">
        <v>157</v>
      </c>
      <c r="D3627" s="35">
        <v>43952</v>
      </c>
      <c r="E3627" s="32">
        <v>139492.51999999999</v>
      </c>
    </row>
    <row r="3628" spans="1:5" ht="18" customHeight="1" x14ac:dyDescent="0.35">
      <c r="A3628" s="31" t="s">
        <v>117</v>
      </c>
      <c r="B3628" s="31" t="s">
        <v>118</v>
      </c>
      <c r="C3628" s="22" t="s">
        <v>157</v>
      </c>
      <c r="D3628" s="35">
        <v>43983</v>
      </c>
      <c r="E3628" s="32">
        <v>205471.08</v>
      </c>
    </row>
    <row r="3629" spans="1:5" ht="18" customHeight="1" x14ac:dyDescent="0.35">
      <c r="A3629" s="31" t="s">
        <v>117</v>
      </c>
      <c r="B3629" s="31" t="s">
        <v>118</v>
      </c>
      <c r="C3629" s="22" t="s">
        <v>157</v>
      </c>
      <c r="D3629" s="35">
        <v>44013</v>
      </c>
      <c r="E3629" s="32">
        <v>31560.67</v>
      </c>
    </row>
    <row r="3630" spans="1:5" ht="18" customHeight="1" x14ac:dyDescent="0.35">
      <c r="A3630" s="31" t="s">
        <v>117</v>
      </c>
      <c r="B3630" s="31" t="s">
        <v>118</v>
      </c>
      <c r="C3630" s="22" t="s">
        <v>157</v>
      </c>
      <c r="D3630" s="35">
        <v>44044</v>
      </c>
      <c r="E3630" s="32">
        <v>85984.56</v>
      </c>
    </row>
    <row r="3631" spans="1:5" ht="18" customHeight="1" x14ac:dyDescent="0.35">
      <c r="A3631" s="31" t="s">
        <v>117</v>
      </c>
      <c r="B3631" s="31" t="s">
        <v>118</v>
      </c>
      <c r="C3631" s="22" t="s">
        <v>157</v>
      </c>
      <c r="D3631" s="35">
        <v>44075</v>
      </c>
      <c r="E3631" s="32">
        <v>112720.72</v>
      </c>
    </row>
    <row r="3632" spans="1:5" ht="18" customHeight="1" x14ac:dyDescent="0.35">
      <c r="A3632" s="31" t="s">
        <v>117</v>
      </c>
      <c r="B3632" s="31" t="s">
        <v>118</v>
      </c>
      <c r="C3632" s="22" t="s">
        <v>157</v>
      </c>
      <c r="D3632" s="35">
        <v>44105</v>
      </c>
      <c r="E3632" s="32">
        <v>26211.53</v>
      </c>
    </row>
    <row r="3633" spans="1:5" ht="18" customHeight="1" x14ac:dyDescent="0.35">
      <c r="A3633" s="31" t="s">
        <v>117</v>
      </c>
      <c r="B3633" s="31" t="s">
        <v>118</v>
      </c>
      <c r="C3633" s="22" t="s">
        <v>157</v>
      </c>
      <c r="D3633" s="35">
        <v>44136</v>
      </c>
      <c r="E3633" s="32">
        <v>181090.62</v>
      </c>
    </row>
    <row r="3634" spans="1:5" ht="18" customHeight="1" x14ac:dyDescent="0.35">
      <c r="A3634" s="31" t="s">
        <v>117</v>
      </c>
      <c r="B3634" s="31" t="s">
        <v>118</v>
      </c>
      <c r="C3634" s="22" t="s">
        <v>157</v>
      </c>
      <c r="D3634" s="35">
        <v>44166</v>
      </c>
      <c r="E3634" s="32">
        <v>205964.41</v>
      </c>
    </row>
    <row r="3635" spans="1:5" ht="18" customHeight="1" x14ac:dyDescent="0.35">
      <c r="A3635" s="31" t="s">
        <v>117</v>
      </c>
      <c r="B3635" s="31" t="s">
        <v>118</v>
      </c>
      <c r="C3635" s="22" t="s">
        <v>157</v>
      </c>
      <c r="D3635" s="35">
        <v>44197</v>
      </c>
      <c r="E3635" s="32">
        <v>295313.93</v>
      </c>
    </row>
    <row r="3636" spans="1:5" ht="18" customHeight="1" x14ac:dyDescent="0.35">
      <c r="A3636" s="31" t="s">
        <v>117</v>
      </c>
      <c r="B3636" s="31" t="s">
        <v>118</v>
      </c>
      <c r="C3636" s="22" t="s">
        <v>157</v>
      </c>
      <c r="D3636" s="35">
        <v>44228</v>
      </c>
      <c r="E3636" s="32">
        <v>89138.99</v>
      </c>
    </row>
    <row r="3637" spans="1:5" ht="18" customHeight="1" x14ac:dyDescent="0.35">
      <c r="A3637" s="31" t="s">
        <v>117</v>
      </c>
      <c r="B3637" s="31" t="s">
        <v>118</v>
      </c>
      <c r="C3637" s="22" t="s">
        <v>157</v>
      </c>
      <c r="D3637" s="35">
        <v>44256</v>
      </c>
      <c r="E3637" s="32">
        <v>99083.35</v>
      </c>
    </row>
    <row r="3638" spans="1:5" ht="18" customHeight="1" x14ac:dyDescent="0.35">
      <c r="A3638" s="31" t="s">
        <v>117</v>
      </c>
      <c r="B3638" s="31" t="s">
        <v>118</v>
      </c>
      <c r="C3638" s="22" t="s">
        <v>157</v>
      </c>
      <c r="D3638" s="35">
        <v>44287</v>
      </c>
      <c r="E3638" s="32">
        <v>318973.07</v>
      </c>
    </row>
    <row r="3639" spans="1:5" ht="18" customHeight="1" x14ac:dyDescent="0.35">
      <c r="A3639" s="31" t="s">
        <v>117</v>
      </c>
      <c r="B3639" s="31" t="s">
        <v>118</v>
      </c>
      <c r="C3639" s="22" t="s">
        <v>157</v>
      </c>
      <c r="D3639" s="35">
        <v>44317</v>
      </c>
      <c r="E3639" s="32">
        <v>75431.61</v>
      </c>
    </row>
    <row r="3640" spans="1:5" ht="18" customHeight="1" x14ac:dyDescent="0.35">
      <c r="A3640" s="31" t="s">
        <v>117</v>
      </c>
      <c r="B3640" s="31" t="s">
        <v>118</v>
      </c>
      <c r="C3640" s="22" t="s">
        <v>157</v>
      </c>
      <c r="D3640" s="35">
        <v>44348</v>
      </c>
      <c r="E3640" s="32">
        <v>101821.41</v>
      </c>
    </row>
    <row r="3641" spans="1:5" ht="18" customHeight="1" x14ac:dyDescent="0.35">
      <c r="A3641" s="31" t="s">
        <v>117</v>
      </c>
      <c r="B3641" s="31" t="s">
        <v>118</v>
      </c>
      <c r="C3641" s="22" t="s">
        <v>157</v>
      </c>
      <c r="D3641" s="35">
        <v>44378</v>
      </c>
      <c r="E3641" s="32">
        <v>60896.34</v>
      </c>
    </row>
    <row r="3642" spans="1:5" ht="18" customHeight="1" x14ac:dyDescent="0.35">
      <c r="A3642" s="31" t="s">
        <v>117</v>
      </c>
      <c r="B3642" s="31" t="s">
        <v>118</v>
      </c>
      <c r="C3642" s="22" t="s">
        <v>157</v>
      </c>
      <c r="D3642" s="35">
        <v>44409</v>
      </c>
      <c r="E3642" s="32">
        <v>90246.99</v>
      </c>
    </row>
    <row r="3643" spans="1:5" ht="18" customHeight="1" x14ac:dyDescent="0.35">
      <c r="A3643" s="31" t="s">
        <v>117</v>
      </c>
      <c r="B3643" s="31" t="s">
        <v>118</v>
      </c>
      <c r="C3643" s="22" t="s">
        <v>157</v>
      </c>
      <c r="D3643" s="35">
        <v>44440</v>
      </c>
      <c r="E3643" s="32">
        <v>122748.96</v>
      </c>
    </row>
    <row r="3644" spans="1:5" ht="18" customHeight="1" x14ac:dyDescent="0.35">
      <c r="A3644" s="31" t="s">
        <v>117</v>
      </c>
      <c r="B3644" s="31" t="s">
        <v>118</v>
      </c>
      <c r="C3644" s="22" t="s">
        <v>158</v>
      </c>
      <c r="D3644" s="35">
        <v>44470</v>
      </c>
      <c r="E3644" s="32">
        <v>96681.58</v>
      </c>
    </row>
    <row r="3645" spans="1:5" ht="18" customHeight="1" x14ac:dyDescent="0.35">
      <c r="A3645" s="31" t="s">
        <v>117</v>
      </c>
      <c r="B3645" s="31" t="s">
        <v>118</v>
      </c>
      <c r="C3645" s="22" t="s">
        <v>158</v>
      </c>
      <c r="D3645" s="35">
        <v>44501</v>
      </c>
      <c r="E3645" s="32">
        <v>361868.76</v>
      </c>
    </row>
    <row r="3646" spans="1:5" ht="18" customHeight="1" x14ac:dyDescent="0.35">
      <c r="A3646" s="31" t="s">
        <v>117</v>
      </c>
      <c r="B3646" s="31" t="s">
        <v>118</v>
      </c>
      <c r="C3646" s="22" t="s">
        <v>158</v>
      </c>
      <c r="D3646" s="35">
        <v>44531</v>
      </c>
      <c r="E3646" s="32">
        <v>173806.69</v>
      </c>
    </row>
    <row r="3647" spans="1:5" ht="18" customHeight="1" x14ac:dyDescent="0.35">
      <c r="A3647" s="31" t="s">
        <v>65</v>
      </c>
      <c r="B3647" s="31" t="s">
        <v>274</v>
      </c>
      <c r="C3647" s="22" t="s">
        <v>157</v>
      </c>
      <c r="D3647" s="35">
        <v>43497</v>
      </c>
      <c r="E3647" s="32">
        <v>118208.94</v>
      </c>
    </row>
    <row r="3648" spans="1:5" ht="18" customHeight="1" x14ac:dyDescent="0.35">
      <c r="A3648" s="31" t="s">
        <v>65</v>
      </c>
      <c r="B3648" s="31" t="s">
        <v>274</v>
      </c>
      <c r="C3648" s="22" t="s">
        <v>157</v>
      </c>
      <c r="D3648" s="35">
        <v>43525</v>
      </c>
      <c r="E3648" s="32">
        <v>14100.87</v>
      </c>
    </row>
    <row r="3649" spans="1:5" ht="18" customHeight="1" x14ac:dyDescent="0.35">
      <c r="A3649" s="31" t="s">
        <v>65</v>
      </c>
      <c r="B3649" s="31" t="s">
        <v>274</v>
      </c>
      <c r="C3649" s="22" t="s">
        <v>157</v>
      </c>
      <c r="D3649" s="35">
        <v>43556</v>
      </c>
      <c r="E3649" s="32">
        <v>203762.5</v>
      </c>
    </row>
    <row r="3650" spans="1:5" ht="18" customHeight="1" x14ac:dyDescent="0.35">
      <c r="A3650" s="31" t="s">
        <v>65</v>
      </c>
      <c r="B3650" s="31" t="s">
        <v>274</v>
      </c>
      <c r="C3650" s="22" t="s">
        <v>157</v>
      </c>
      <c r="D3650" s="35">
        <v>43586</v>
      </c>
      <c r="E3650" s="32">
        <v>356208.71</v>
      </c>
    </row>
    <row r="3651" spans="1:5" ht="18" customHeight="1" x14ac:dyDescent="0.35">
      <c r="A3651" s="31" t="s">
        <v>65</v>
      </c>
      <c r="B3651" s="31" t="s">
        <v>274</v>
      </c>
      <c r="C3651" s="22" t="s">
        <v>157</v>
      </c>
      <c r="D3651" s="35">
        <v>43617</v>
      </c>
      <c r="E3651" s="32">
        <v>199963.58</v>
      </c>
    </row>
    <row r="3652" spans="1:5" ht="18" customHeight="1" x14ac:dyDescent="0.35">
      <c r="A3652" s="31" t="s">
        <v>65</v>
      </c>
      <c r="B3652" s="31" t="s">
        <v>274</v>
      </c>
      <c r="C3652" s="22" t="s">
        <v>157</v>
      </c>
      <c r="D3652" s="35">
        <v>43647</v>
      </c>
      <c r="E3652" s="32">
        <v>212093.73</v>
      </c>
    </row>
    <row r="3653" spans="1:5" ht="18" customHeight="1" x14ac:dyDescent="0.35">
      <c r="A3653" s="31" t="s">
        <v>65</v>
      </c>
      <c r="B3653" s="31" t="s">
        <v>274</v>
      </c>
      <c r="C3653" s="22" t="s">
        <v>157</v>
      </c>
      <c r="D3653" s="35">
        <v>43678</v>
      </c>
      <c r="E3653" s="32">
        <v>285250.06</v>
      </c>
    </row>
    <row r="3654" spans="1:5" ht="18" customHeight="1" x14ac:dyDescent="0.35">
      <c r="A3654" s="31" t="s">
        <v>65</v>
      </c>
      <c r="B3654" s="31" t="s">
        <v>274</v>
      </c>
      <c r="C3654" s="22" t="s">
        <v>157</v>
      </c>
      <c r="D3654" s="35">
        <v>43709</v>
      </c>
      <c r="E3654" s="32">
        <v>297837.15000000002</v>
      </c>
    </row>
    <row r="3655" spans="1:5" ht="18" customHeight="1" x14ac:dyDescent="0.35">
      <c r="A3655" s="31" t="s">
        <v>65</v>
      </c>
      <c r="B3655" s="31" t="s">
        <v>274</v>
      </c>
      <c r="C3655" s="22" t="s">
        <v>157</v>
      </c>
      <c r="D3655" s="35">
        <v>43739</v>
      </c>
      <c r="E3655" s="32">
        <v>142365.38</v>
      </c>
    </row>
    <row r="3656" spans="1:5" ht="18" customHeight="1" x14ac:dyDescent="0.35">
      <c r="A3656" s="31" t="s">
        <v>65</v>
      </c>
      <c r="B3656" s="31" t="s">
        <v>274</v>
      </c>
      <c r="C3656" s="22" t="s">
        <v>157</v>
      </c>
      <c r="D3656" s="35">
        <v>43770</v>
      </c>
      <c r="E3656" s="32">
        <v>431323.13</v>
      </c>
    </row>
    <row r="3657" spans="1:5" ht="18" customHeight="1" x14ac:dyDescent="0.35">
      <c r="A3657" s="31" t="s">
        <v>65</v>
      </c>
      <c r="B3657" s="31" t="s">
        <v>274</v>
      </c>
      <c r="C3657" s="22" t="s">
        <v>157</v>
      </c>
      <c r="D3657" s="35">
        <v>43800</v>
      </c>
      <c r="E3657" s="32">
        <v>521253.98</v>
      </c>
    </row>
    <row r="3658" spans="1:5" ht="18" customHeight="1" x14ac:dyDescent="0.35">
      <c r="A3658" s="31" t="s">
        <v>65</v>
      </c>
      <c r="B3658" s="31" t="s">
        <v>274</v>
      </c>
      <c r="C3658" s="22" t="s">
        <v>157</v>
      </c>
      <c r="D3658" s="35">
        <v>43831</v>
      </c>
      <c r="E3658" s="32">
        <v>160738.4</v>
      </c>
    </row>
    <row r="3659" spans="1:5" ht="18" customHeight="1" x14ac:dyDescent="0.35">
      <c r="A3659" s="31" t="s">
        <v>65</v>
      </c>
      <c r="B3659" s="31" t="s">
        <v>274</v>
      </c>
      <c r="C3659" s="22" t="s">
        <v>157</v>
      </c>
      <c r="D3659" s="35">
        <v>43891</v>
      </c>
      <c r="E3659" s="32">
        <v>217138.78</v>
      </c>
    </row>
    <row r="3660" spans="1:5" ht="18" customHeight="1" x14ac:dyDescent="0.35">
      <c r="A3660" s="31" t="s">
        <v>65</v>
      </c>
      <c r="B3660" s="31" t="s">
        <v>274</v>
      </c>
      <c r="C3660" s="22" t="s">
        <v>157</v>
      </c>
      <c r="D3660" s="35">
        <v>43922</v>
      </c>
      <c r="E3660" s="32">
        <v>93847.88</v>
      </c>
    </row>
    <row r="3661" spans="1:5" ht="18" customHeight="1" x14ac:dyDescent="0.35">
      <c r="A3661" s="31" t="s">
        <v>65</v>
      </c>
      <c r="B3661" s="31" t="s">
        <v>274</v>
      </c>
      <c r="C3661" s="22" t="s">
        <v>157</v>
      </c>
      <c r="D3661" s="35">
        <v>43952</v>
      </c>
      <c r="E3661" s="32">
        <v>102015.16</v>
      </c>
    </row>
    <row r="3662" spans="1:5" ht="18" customHeight="1" x14ac:dyDescent="0.35">
      <c r="A3662" s="31" t="s">
        <v>65</v>
      </c>
      <c r="B3662" s="31" t="s">
        <v>274</v>
      </c>
      <c r="C3662" s="22" t="s">
        <v>157</v>
      </c>
      <c r="D3662" s="35">
        <v>43983</v>
      </c>
      <c r="E3662" s="32">
        <v>264859.27</v>
      </c>
    </row>
    <row r="3663" spans="1:5" ht="18" customHeight="1" x14ac:dyDescent="0.35">
      <c r="A3663" s="31" t="s">
        <v>65</v>
      </c>
      <c r="B3663" s="31" t="s">
        <v>274</v>
      </c>
      <c r="C3663" s="22" t="s">
        <v>157</v>
      </c>
      <c r="D3663" s="35">
        <v>44013</v>
      </c>
      <c r="E3663" s="32">
        <v>133779.98000000001</v>
      </c>
    </row>
    <row r="3664" spans="1:5" ht="18" customHeight="1" x14ac:dyDescent="0.35">
      <c r="A3664" s="31" t="s">
        <v>65</v>
      </c>
      <c r="B3664" s="31" t="s">
        <v>274</v>
      </c>
      <c r="C3664" s="22" t="s">
        <v>157</v>
      </c>
      <c r="D3664" s="35">
        <v>44044</v>
      </c>
      <c r="E3664" s="32">
        <v>188128.77</v>
      </c>
    </row>
    <row r="3665" spans="1:5" ht="18" customHeight="1" x14ac:dyDescent="0.35">
      <c r="A3665" s="31" t="s">
        <v>65</v>
      </c>
      <c r="B3665" s="31" t="s">
        <v>274</v>
      </c>
      <c r="C3665" s="22" t="s">
        <v>157</v>
      </c>
      <c r="D3665" s="35">
        <v>44075</v>
      </c>
      <c r="E3665" s="32">
        <v>93787.38</v>
      </c>
    </row>
    <row r="3666" spans="1:5" ht="18" customHeight="1" x14ac:dyDescent="0.35">
      <c r="A3666" s="31" t="s">
        <v>65</v>
      </c>
      <c r="B3666" s="31" t="s">
        <v>274</v>
      </c>
      <c r="C3666" s="22" t="s">
        <v>157</v>
      </c>
      <c r="D3666" s="35">
        <v>44105</v>
      </c>
      <c r="E3666" s="32">
        <v>100201.71</v>
      </c>
    </row>
    <row r="3667" spans="1:5" ht="18" customHeight="1" x14ac:dyDescent="0.35">
      <c r="A3667" s="31" t="s">
        <v>65</v>
      </c>
      <c r="B3667" s="31" t="s">
        <v>274</v>
      </c>
      <c r="C3667" s="22" t="s">
        <v>157</v>
      </c>
      <c r="D3667" s="35">
        <v>44136</v>
      </c>
      <c r="E3667" s="32">
        <v>101063.99</v>
      </c>
    </row>
    <row r="3668" spans="1:5" ht="18" customHeight="1" x14ac:dyDescent="0.35">
      <c r="A3668" s="31" t="s">
        <v>65</v>
      </c>
      <c r="B3668" s="31" t="s">
        <v>274</v>
      </c>
      <c r="C3668" s="22" t="s">
        <v>157</v>
      </c>
      <c r="D3668" s="35">
        <v>44166</v>
      </c>
      <c r="E3668" s="32">
        <v>83270.039999999994</v>
      </c>
    </row>
    <row r="3669" spans="1:5" ht="18" customHeight="1" x14ac:dyDescent="0.35">
      <c r="A3669" s="31" t="s">
        <v>65</v>
      </c>
      <c r="B3669" s="31" t="s">
        <v>274</v>
      </c>
      <c r="C3669" s="22" t="s">
        <v>157</v>
      </c>
      <c r="D3669" s="35">
        <v>44197</v>
      </c>
      <c r="E3669" s="32">
        <v>173052.74</v>
      </c>
    </row>
    <row r="3670" spans="1:5" ht="18" customHeight="1" x14ac:dyDescent="0.35">
      <c r="A3670" s="31" t="s">
        <v>65</v>
      </c>
      <c r="B3670" s="31" t="s">
        <v>274</v>
      </c>
      <c r="C3670" s="22" t="s">
        <v>157</v>
      </c>
      <c r="D3670" s="35">
        <v>44228</v>
      </c>
      <c r="E3670" s="32">
        <v>205421.66</v>
      </c>
    </row>
    <row r="3671" spans="1:5" ht="18" customHeight="1" x14ac:dyDescent="0.35">
      <c r="A3671" s="31" t="s">
        <v>65</v>
      </c>
      <c r="B3671" s="31" t="s">
        <v>274</v>
      </c>
      <c r="C3671" s="22" t="s">
        <v>157</v>
      </c>
      <c r="D3671" s="35">
        <v>44256</v>
      </c>
      <c r="E3671" s="32">
        <v>98538.66</v>
      </c>
    </row>
    <row r="3672" spans="1:5" ht="18" customHeight="1" x14ac:dyDescent="0.35">
      <c r="A3672" s="31" t="s">
        <v>65</v>
      </c>
      <c r="B3672" s="31" t="s">
        <v>274</v>
      </c>
      <c r="C3672" s="22" t="s">
        <v>157</v>
      </c>
      <c r="D3672" s="35">
        <v>44287</v>
      </c>
      <c r="E3672" s="32">
        <v>571238.21</v>
      </c>
    </row>
    <row r="3673" spans="1:5" ht="18" customHeight="1" x14ac:dyDescent="0.35">
      <c r="A3673" s="31" t="s">
        <v>65</v>
      </c>
      <c r="B3673" s="31" t="s">
        <v>274</v>
      </c>
      <c r="C3673" s="22" t="s">
        <v>157</v>
      </c>
      <c r="D3673" s="35">
        <v>44317</v>
      </c>
      <c r="E3673" s="32">
        <v>367668.56</v>
      </c>
    </row>
    <row r="3674" spans="1:5" ht="18" customHeight="1" x14ac:dyDescent="0.35">
      <c r="A3674" s="31" t="s">
        <v>65</v>
      </c>
      <c r="B3674" s="31" t="s">
        <v>274</v>
      </c>
      <c r="C3674" s="22" t="s">
        <v>157</v>
      </c>
      <c r="D3674" s="35">
        <v>44378</v>
      </c>
      <c r="E3674" s="32">
        <v>254011.19</v>
      </c>
    </row>
    <row r="3675" spans="1:5" ht="18" customHeight="1" x14ac:dyDescent="0.35">
      <c r="A3675" s="31" t="s">
        <v>65</v>
      </c>
      <c r="B3675" s="31" t="s">
        <v>274</v>
      </c>
      <c r="C3675" s="22" t="s">
        <v>157</v>
      </c>
      <c r="D3675" s="35">
        <v>44409</v>
      </c>
      <c r="E3675" s="32">
        <v>1481668.11</v>
      </c>
    </row>
    <row r="3676" spans="1:5" ht="18" customHeight="1" x14ac:dyDescent="0.35">
      <c r="A3676" s="31" t="s">
        <v>65</v>
      </c>
      <c r="B3676" s="31" t="s">
        <v>274</v>
      </c>
      <c r="C3676" s="22" t="s">
        <v>157</v>
      </c>
      <c r="D3676" s="35">
        <v>44440</v>
      </c>
      <c r="E3676" s="32">
        <v>941593.04</v>
      </c>
    </row>
    <row r="3677" spans="1:5" ht="18" customHeight="1" x14ac:dyDescent="0.35">
      <c r="A3677" s="31" t="s">
        <v>65</v>
      </c>
      <c r="B3677" s="31" t="s">
        <v>274</v>
      </c>
      <c r="C3677" s="22" t="s">
        <v>157</v>
      </c>
      <c r="D3677" s="35">
        <v>44470</v>
      </c>
      <c r="E3677" s="32">
        <v>1929975.96</v>
      </c>
    </row>
    <row r="3678" spans="1:5" ht="18" customHeight="1" x14ac:dyDescent="0.35">
      <c r="A3678" s="31" t="s">
        <v>65</v>
      </c>
      <c r="B3678" s="31" t="s">
        <v>274</v>
      </c>
      <c r="C3678" s="22" t="s">
        <v>157</v>
      </c>
      <c r="D3678" s="35">
        <v>44501</v>
      </c>
      <c r="E3678" s="32">
        <v>1365381.32</v>
      </c>
    </row>
    <row r="3679" spans="1:5" ht="18" customHeight="1" x14ac:dyDescent="0.35">
      <c r="A3679" s="31" t="s">
        <v>65</v>
      </c>
      <c r="B3679" s="31" t="s">
        <v>274</v>
      </c>
      <c r="C3679" s="22" t="s">
        <v>157</v>
      </c>
      <c r="D3679" s="35">
        <v>44531</v>
      </c>
      <c r="E3679" s="32">
        <v>71367.45</v>
      </c>
    </row>
    <row r="3680" spans="1:5" ht="18" customHeight="1" x14ac:dyDescent="0.35">
      <c r="A3680" s="31" t="s">
        <v>65</v>
      </c>
      <c r="B3680" s="31" t="s">
        <v>274</v>
      </c>
      <c r="C3680" s="22" t="s">
        <v>157</v>
      </c>
      <c r="D3680" s="35">
        <v>44562</v>
      </c>
      <c r="E3680" s="32">
        <v>1570428.49</v>
      </c>
    </row>
    <row r="3681" spans="1:5" ht="18" customHeight="1" x14ac:dyDescent="0.35">
      <c r="A3681" s="31" t="s">
        <v>65</v>
      </c>
      <c r="B3681" s="31" t="s">
        <v>274</v>
      </c>
      <c r="C3681" s="22" t="s">
        <v>157</v>
      </c>
      <c r="D3681" s="35">
        <v>44593</v>
      </c>
      <c r="E3681" s="32">
        <v>151338.82999999999</v>
      </c>
    </row>
    <row r="3682" spans="1:5" ht="18" customHeight="1" x14ac:dyDescent="0.35">
      <c r="A3682" s="31" t="s">
        <v>65</v>
      </c>
      <c r="B3682" s="31" t="s">
        <v>274</v>
      </c>
      <c r="C3682" s="22" t="s">
        <v>157</v>
      </c>
      <c r="D3682" s="35">
        <v>44621</v>
      </c>
      <c r="E3682" s="32">
        <v>78811.710000000006</v>
      </c>
    </row>
    <row r="3683" spans="1:5" ht="18" customHeight="1" x14ac:dyDescent="0.35">
      <c r="A3683" s="31" t="s">
        <v>65</v>
      </c>
      <c r="B3683" s="31" t="s">
        <v>274</v>
      </c>
      <c r="C3683" s="22" t="s">
        <v>158</v>
      </c>
      <c r="D3683" s="35">
        <v>44044</v>
      </c>
      <c r="E3683" s="32">
        <v>3968.95</v>
      </c>
    </row>
    <row r="3684" spans="1:5" ht="18" customHeight="1" x14ac:dyDescent="0.35">
      <c r="A3684" s="31" t="s">
        <v>65</v>
      </c>
      <c r="B3684" s="31" t="s">
        <v>274</v>
      </c>
      <c r="C3684" s="22" t="s">
        <v>158</v>
      </c>
      <c r="D3684" s="35">
        <v>44075</v>
      </c>
      <c r="E3684" s="32">
        <v>5827.88</v>
      </c>
    </row>
    <row r="3685" spans="1:5" ht="18" customHeight="1" x14ac:dyDescent="0.35">
      <c r="A3685" s="31" t="s">
        <v>65</v>
      </c>
      <c r="B3685" s="31" t="s">
        <v>274</v>
      </c>
      <c r="C3685" s="22" t="s">
        <v>159</v>
      </c>
      <c r="D3685" s="35">
        <v>43282</v>
      </c>
      <c r="E3685" s="32">
        <v>153.04</v>
      </c>
    </row>
    <row r="3686" spans="1:5" ht="18" customHeight="1" x14ac:dyDescent="0.35">
      <c r="A3686" s="31" t="s">
        <v>65</v>
      </c>
      <c r="B3686" s="31" t="s">
        <v>274</v>
      </c>
      <c r="C3686" s="22" t="s">
        <v>159</v>
      </c>
      <c r="D3686" s="35">
        <v>43313</v>
      </c>
      <c r="E3686" s="32">
        <v>2420.44</v>
      </c>
    </row>
    <row r="3687" spans="1:5" ht="18" customHeight="1" x14ac:dyDescent="0.35">
      <c r="A3687" s="31" t="s">
        <v>65</v>
      </c>
      <c r="B3687" s="31" t="s">
        <v>274</v>
      </c>
      <c r="C3687" s="22" t="s">
        <v>159</v>
      </c>
      <c r="D3687" s="35">
        <v>43344</v>
      </c>
      <c r="E3687" s="32">
        <v>46873.88</v>
      </c>
    </row>
    <row r="3688" spans="1:5" ht="18" customHeight="1" x14ac:dyDescent="0.35">
      <c r="A3688" s="31" t="s">
        <v>65</v>
      </c>
      <c r="B3688" s="31" t="s">
        <v>274</v>
      </c>
      <c r="C3688" s="22" t="s">
        <v>159</v>
      </c>
      <c r="D3688" s="35">
        <v>43374</v>
      </c>
      <c r="E3688" s="32">
        <v>29785.360000000001</v>
      </c>
    </row>
    <row r="3689" spans="1:5" ht="18" customHeight="1" x14ac:dyDescent="0.35">
      <c r="A3689" s="31" t="s">
        <v>65</v>
      </c>
      <c r="B3689" s="31" t="s">
        <v>274</v>
      </c>
      <c r="C3689" s="22" t="s">
        <v>159</v>
      </c>
      <c r="D3689" s="35">
        <v>43405</v>
      </c>
      <c r="E3689" s="32">
        <v>27867.599999999999</v>
      </c>
    </row>
    <row r="3690" spans="1:5" ht="18" customHeight="1" x14ac:dyDescent="0.35">
      <c r="A3690" s="31" t="s">
        <v>65</v>
      </c>
      <c r="B3690" s="31" t="s">
        <v>274</v>
      </c>
      <c r="C3690" s="22" t="s">
        <v>159</v>
      </c>
      <c r="D3690" s="35">
        <v>43435</v>
      </c>
      <c r="E3690" s="32">
        <v>414.32</v>
      </c>
    </row>
    <row r="3691" spans="1:5" ht="18" customHeight="1" x14ac:dyDescent="0.35">
      <c r="A3691" s="31" t="s">
        <v>65</v>
      </c>
      <c r="B3691" s="31" t="s">
        <v>274</v>
      </c>
      <c r="C3691" s="22" t="s">
        <v>160</v>
      </c>
      <c r="D3691" s="35">
        <v>43132</v>
      </c>
      <c r="E3691" s="32">
        <v>3659.64</v>
      </c>
    </row>
    <row r="3692" spans="1:5" ht="18" customHeight="1" x14ac:dyDescent="0.35">
      <c r="A3692" s="31" t="s">
        <v>65</v>
      </c>
      <c r="B3692" s="31" t="s">
        <v>274</v>
      </c>
      <c r="C3692" s="22" t="s">
        <v>160</v>
      </c>
      <c r="D3692" s="35">
        <v>43160</v>
      </c>
      <c r="E3692" s="32">
        <v>3300</v>
      </c>
    </row>
    <row r="3693" spans="1:5" ht="18" customHeight="1" x14ac:dyDescent="0.35">
      <c r="A3693" s="31" t="s">
        <v>65</v>
      </c>
      <c r="B3693" s="31" t="s">
        <v>274</v>
      </c>
      <c r="C3693" s="22" t="s">
        <v>160</v>
      </c>
      <c r="D3693" s="35">
        <v>43221</v>
      </c>
      <c r="E3693" s="32">
        <v>11332.44</v>
      </c>
    </row>
    <row r="3694" spans="1:5" ht="18" customHeight="1" x14ac:dyDescent="0.35">
      <c r="A3694" s="31" t="s">
        <v>65</v>
      </c>
      <c r="B3694" s="31" t="s">
        <v>274</v>
      </c>
      <c r="C3694" s="22" t="s">
        <v>160</v>
      </c>
      <c r="D3694" s="35">
        <v>43252</v>
      </c>
      <c r="E3694" s="32">
        <v>99241.47</v>
      </c>
    </row>
    <row r="3695" spans="1:5" ht="18" customHeight="1" x14ac:dyDescent="0.35">
      <c r="A3695" s="31" t="s">
        <v>65</v>
      </c>
      <c r="B3695" s="31" t="s">
        <v>274</v>
      </c>
      <c r="C3695" s="22" t="s">
        <v>160</v>
      </c>
      <c r="D3695" s="35">
        <v>43282</v>
      </c>
      <c r="E3695" s="32">
        <v>59988.77</v>
      </c>
    </row>
    <row r="3696" spans="1:5" ht="18" customHeight="1" x14ac:dyDescent="0.35">
      <c r="A3696" s="31" t="s">
        <v>65</v>
      </c>
      <c r="B3696" s="31" t="s">
        <v>274</v>
      </c>
      <c r="C3696" s="22" t="s">
        <v>160</v>
      </c>
      <c r="D3696" s="35">
        <v>43313</v>
      </c>
      <c r="E3696" s="32">
        <v>38324.18</v>
      </c>
    </row>
    <row r="3697" spans="1:5" ht="18" customHeight="1" x14ac:dyDescent="0.35">
      <c r="A3697" s="31" t="s">
        <v>65</v>
      </c>
      <c r="B3697" s="31" t="s">
        <v>274</v>
      </c>
      <c r="C3697" s="22" t="s">
        <v>160</v>
      </c>
      <c r="D3697" s="35">
        <v>43344</v>
      </c>
      <c r="E3697" s="32">
        <v>62301.04</v>
      </c>
    </row>
    <row r="3698" spans="1:5" ht="18" customHeight="1" x14ac:dyDescent="0.35">
      <c r="A3698" s="31" t="s">
        <v>65</v>
      </c>
      <c r="B3698" s="31" t="s">
        <v>274</v>
      </c>
      <c r="C3698" s="22" t="s">
        <v>160</v>
      </c>
      <c r="D3698" s="35">
        <v>43374</v>
      </c>
      <c r="E3698" s="32">
        <v>176296.88</v>
      </c>
    </row>
    <row r="3699" spans="1:5" ht="18" customHeight="1" x14ac:dyDescent="0.35">
      <c r="A3699" s="31" t="s">
        <v>65</v>
      </c>
      <c r="B3699" s="31" t="s">
        <v>274</v>
      </c>
      <c r="C3699" s="22" t="s">
        <v>160</v>
      </c>
      <c r="D3699" s="35">
        <v>43405</v>
      </c>
      <c r="E3699" s="32">
        <v>55094.99</v>
      </c>
    </row>
    <row r="3700" spans="1:5" ht="18" customHeight="1" x14ac:dyDescent="0.35">
      <c r="A3700" s="31" t="s">
        <v>65</v>
      </c>
      <c r="B3700" s="31" t="s">
        <v>274</v>
      </c>
      <c r="C3700" s="22" t="s">
        <v>160</v>
      </c>
      <c r="D3700" s="35">
        <v>43435</v>
      </c>
      <c r="E3700" s="32">
        <v>100798.16</v>
      </c>
    </row>
    <row r="3701" spans="1:5" ht="18" customHeight="1" x14ac:dyDescent="0.35">
      <c r="A3701" s="31" t="s">
        <v>65</v>
      </c>
      <c r="B3701" s="31" t="s">
        <v>274</v>
      </c>
      <c r="C3701" s="22" t="s">
        <v>160</v>
      </c>
      <c r="D3701" s="35">
        <v>43466</v>
      </c>
      <c r="E3701" s="32">
        <v>130748.92</v>
      </c>
    </row>
    <row r="3702" spans="1:5" ht="18" customHeight="1" x14ac:dyDescent="0.35">
      <c r="A3702" s="31" t="s">
        <v>65</v>
      </c>
      <c r="B3702" s="31" t="s">
        <v>274</v>
      </c>
      <c r="C3702" s="22" t="s">
        <v>160</v>
      </c>
      <c r="D3702" s="35">
        <v>43497</v>
      </c>
      <c r="E3702" s="32">
        <v>4208.3500000000004</v>
      </c>
    </row>
    <row r="3703" spans="1:5" ht="18" customHeight="1" x14ac:dyDescent="0.35">
      <c r="A3703" s="31" t="s">
        <v>65</v>
      </c>
      <c r="B3703" s="31" t="s">
        <v>274</v>
      </c>
      <c r="C3703" s="22" t="s">
        <v>160</v>
      </c>
      <c r="D3703" s="35">
        <v>43525</v>
      </c>
      <c r="E3703" s="32">
        <v>199758.25</v>
      </c>
    </row>
    <row r="3704" spans="1:5" ht="18" customHeight="1" x14ac:dyDescent="0.35">
      <c r="A3704" s="31" t="s">
        <v>65</v>
      </c>
      <c r="B3704" s="31" t="s">
        <v>274</v>
      </c>
      <c r="C3704" s="22" t="s">
        <v>160</v>
      </c>
      <c r="D3704" s="35">
        <v>43556</v>
      </c>
      <c r="E3704" s="32">
        <v>31701.83</v>
      </c>
    </row>
    <row r="3705" spans="1:5" ht="18" customHeight="1" x14ac:dyDescent="0.35">
      <c r="A3705" s="31" t="s">
        <v>65</v>
      </c>
      <c r="B3705" s="31" t="s">
        <v>274</v>
      </c>
      <c r="C3705" s="22" t="s">
        <v>160</v>
      </c>
      <c r="D3705" s="35">
        <v>43586</v>
      </c>
      <c r="E3705" s="32">
        <v>23576.69</v>
      </c>
    </row>
    <row r="3706" spans="1:5" ht="18" customHeight="1" x14ac:dyDescent="0.35">
      <c r="A3706" s="31" t="s">
        <v>65</v>
      </c>
      <c r="B3706" s="31" t="s">
        <v>274</v>
      </c>
      <c r="C3706" s="22" t="s">
        <v>160</v>
      </c>
      <c r="D3706" s="35">
        <v>43617</v>
      </c>
      <c r="E3706" s="32">
        <v>5706.7</v>
      </c>
    </row>
    <row r="3707" spans="1:5" ht="18" customHeight="1" x14ac:dyDescent="0.35">
      <c r="A3707" s="31" t="s">
        <v>65</v>
      </c>
      <c r="B3707" s="31" t="s">
        <v>274</v>
      </c>
      <c r="C3707" s="22" t="s">
        <v>160</v>
      </c>
      <c r="D3707" s="35">
        <v>43647</v>
      </c>
      <c r="E3707" s="32">
        <v>54450.35</v>
      </c>
    </row>
    <row r="3708" spans="1:5" ht="18" customHeight="1" x14ac:dyDescent="0.35">
      <c r="A3708" s="31" t="s">
        <v>65</v>
      </c>
      <c r="B3708" s="31" t="s">
        <v>274</v>
      </c>
      <c r="C3708" s="22" t="s">
        <v>160</v>
      </c>
      <c r="D3708" s="35">
        <v>43678</v>
      </c>
      <c r="E3708" s="32">
        <v>195704.33</v>
      </c>
    </row>
    <row r="3709" spans="1:5" ht="18" customHeight="1" x14ac:dyDescent="0.35">
      <c r="A3709" s="31" t="s">
        <v>65</v>
      </c>
      <c r="B3709" s="31" t="s">
        <v>274</v>
      </c>
      <c r="C3709" s="22" t="s">
        <v>160</v>
      </c>
      <c r="D3709" s="35">
        <v>43709</v>
      </c>
      <c r="E3709" s="32">
        <v>14992.32</v>
      </c>
    </row>
    <row r="3710" spans="1:5" ht="18" customHeight="1" x14ac:dyDescent="0.35">
      <c r="A3710" s="31" t="s">
        <v>65</v>
      </c>
      <c r="B3710" s="31" t="s">
        <v>274</v>
      </c>
      <c r="C3710" s="22" t="s">
        <v>160</v>
      </c>
      <c r="D3710" s="35">
        <v>43739</v>
      </c>
      <c r="E3710" s="32">
        <v>70477.210000000006</v>
      </c>
    </row>
    <row r="3711" spans="1:5" ht="18" customHeight="1" x14ac:dyDescent="0.35">
      <c r="A3711" s="31" t="s">
        <v>65</v>
      </c>
      <c r="B3711" s="31" t="s">
        <v>274</v>
      </c>
      <c r="C3711" s="22" t="s">
        <v>160</v>
      </c>
      <c r="D3711" s="35">
        <v>43770</v>
      </c>
      <c r="E3711" s="32">
        <v>62750.65</v>
      </c>
    </row>
    <row r="3712" spans="1:5" ht="18" customHeight="1" x14ac:dyDescent="0.35">
      <c r="A3712" s="31" t="s">
        <v>65</v>
      </c>
      <c r="B3712" s="31" t="s">
        <v>274</v>
      </c>
      <c r="C3712" s="22" t="s">
        <v>160</v>
      </c>
      <c r="D3712" s="35">
        <v>43800</v>
      </c>
      <c r="E3712" s="32">
        <v>24441.89</v>
      </c>
    </row>
    <row r="3713" spans="1:5" ht="18" customHeight="1" x14ac:dyDescent="0.35">
      <c r="A3713" s="31" t="s">
        <v>65</v>
      </c>
      <c r="B3713" s="31" t="s">
        <v>274</v>
      </c>
      <c r="C3713" s="22" t="s">
        <v>160</v>
      </c>
      <c r="D3713" s="35">
        <v>43831</v>
      </c>
      <c r="E3713" s="32">
        <v>472.92</v>
      </c>
    </row>
    <row r="3714" spans="1:5" ht="18" customHeight="1" x14ac:dyDescent="0.35">
      <c r="A3714" s="31" t="s">
        <v>65</v>
      </c>
      <c r="B3714" s="31" t="s">
        <v>274</v>
      </c>
      <c r="C3714" s="22" t="s">
        <v>160</v>
      </c>
      <c r="D3714" s="35">
        <v>43862</v>
      </c>
      <c r="E3714" s="32">
        <v>15729.26</v>
      </c>
    </row>
    <row r="3715" spans="1:5" ht="18" customHeight="1" x14ac:dyDescent="0.35">
      <c r="A3715" s="31" t="s">
        <v>65</v>
      </c>
      <c r="B3715" s="31" t="s">
        <v>274</v>
      </c>
      <c r="C3715" s="22" t="s">
        <v>160</v>
      </c>
      <c r="D3715" s="35">
        <v>43891</v>
      </c>
      <c r="E3715" s="32">
        <v>14830.86</v>
      </c>
    </row>
    <row r="3716" spans="1:5" ht="18" customHeight="1" x14ac:dyDescent="0.35">
      <c r="A3716" s="31" t="s">
        <v>65</v>
      </c>
      <c r="B3716" s="31" t="s">
        <v>274</v>
      </c>
      <c r="C3716" s="22" t="s">
        <v>160</v>
      </c>
      <c r="D3716" s="35">
        <v>43922</v>
      </c>
      <c r="E3716" s="32">
        <v>8151.34</v>
      </c>
    </row>
    <row r="3717" spans="1:5" ht="18" customHeight="1" x14ac:dyDescent="0.35">
      <c r="A3717" s="31" t="s">
        <v>65</v>
      </c>
      <c r="B3717" s="31" t="s">
        <v>274</v>
      </c>
      <c r="C3717" s="22" t="s">
        <v>160</v>
      </c>
      <c r="D3717" s="35">
        <v>43952</v>
      </c>
      <c r="E3717" s="32">
        <v>7602.69</v>
      </c>
    </row>
    <row r="3718" spans="1:5" ht="18" customHeight="1" x14ac:dyDescent="0.35">
      <c r="A3718" s="31" t="s">
        <v>65</v>
      </c>
      <c r="B3718" s="31" t="s">
        <v>274</v>
      </c>
      <c r="C3718" s="22" t="s">
        <v>160</v>
      </c>
      <c r="D3718" s="35">
        <v>43983</v>
      </c>
      <c r="E3718" s="32">
        <v>14160.99</v>
      </c>
    </row>
    <row r="3719" spans="1:5" ht="18" customHeight="1" x14ac:dyDescent="0.35">
      <c r="A3719" s="31" t="s">
        <v>65</v>
      </c>
      <c r="B3719" s="31" t="s">
        <v>274</v>
      </c>
      <c r="C3719" s="22" t="s">
        <v>160</v>
      </c>
      <c r="D3719" s="35">
        <v>44013</v>
      </c>
      <c r="E3719" s="32">
        <v>2149.6</v>
      </c>
    </row>
    <row r="3720" spans="1:5" ht="18" customHeight="1" x14ac:dyDescent="0.35">
      <c r="A3720" s="31" t="s">
        <v>65</v>
      </c>
      <c r="B3720" s="31" t="s">
        <v>274</v>
      </c>
      <c r="C3720" s="22" t="s">
        <v>160</v>
      </c>
      <c r="D3720" s="35">
        <v>44044</v>
      </c>
      <c r="E3720" s="32">
        <v>67394.09</v>
      </c>
    </row>
    <row r="3721" spans="1:5" ht="18" customHeight="1" x14ac:dyDescent="0.35">
      <c r="A3721" s="31" t="s">
        <v>65</v>
      </c>
      <c r="B3721" s="31" t="s">
        <v>274</v>
      </c>
      <c r="C3721" s="22" t="s">
        <v>160</v>
      </c>
      <c r="D3721" s="35">
        <v>44075</v>
      </c>
      <c r="E3721" s="32">
        <v>12000</v>
      </c>
    </row>
    <row r="3722" spans="1:5" ht="18" customHeight="1" x14ac:dyDescent="0.35">
      <c r="A3722" s="31" t="s">
        <v>65</v>
      </c>
      <c r="B3722" s="31" t="s">
        <v>274</v>
      </c>
      <c r="C3722" s="22" t="s">
        <v>160</v>
      </c>
      <c r="D3722" s="35">
        <v>44105</v>
      </c>
      <c r="E3722" s="32">
        <v>64298.59</v>
      </c>
    </row>
    <row r="3723" spans="1:5" ht="18" customHeight="1" x14ac:dyDescent="0.35">
      <c r="A3723" s="31" t="s">
        <v>65</v>
      </c>
      <c r="B3723" s="31" t="s">
        <v>274</v>
      </c>
      <c r="C3723" s="22" t="s">
        <v>160</v>
      </c>
      <c r="D3723" s="35">
        <v>44136</v>
      </c>
      <c r="E3723" s="32">
        <v>37715.279999999999</v>
      </c>
    </row>
    <row r="3724" spans="1:5" ht="18" customHeight="1" x14ac:dyDescent="0.35">
      <c r="A3724" s="31" t="s">
        <v>65</v>
      </c>
      <c r="B3724" s="31" t="s">
        <v>274</v>
      </c>
      <c r="C3724" s="22" t="s">
        <v>160</v>
      </c>
      <c r="D3724" s="35">
        <v>44166</v>
      </c>
      <c r="E3724" s="32">
        <v>27013.23</v>
      </c>
    </row>
    <row r="3725" spans="1:5" ht="18" customHeight="1" x14ac:dyDescent="0.35">
      <c r="A3725" s="31" t="s">
        <v>65</v>
      </c>
      <c r="B3725" s="31" t="s">
        <v>274</v>
      </c>
      <c r="C3725" s="22" t="s">
        <v>160</v>
      </c>
      <c r="D3725" s="35">
        <v>44197</v>
      </c>
      <c r="E3725" s="32">
        <v>1020</v>
      </c>
    </row>
    <row r="3726" spans="1:5" ht="18" customHeight="1" x14ac:dyDescent="0.35">
      <c r="A3726" s="31" t="s">
        <v>65</v>
      </c>
      <c r="B3726" s="31" t="s">
        <v>274</v>
      </c>
      <c r="C3726" s="22" t="s">
        <v>160</v>
      </c>
      <c r="D3726" s="35">
        <v>44228</v>
      </c>
      <c r="E3726" s="32">
        <v>85693.87</v>
      </c>
    </row>
    <row r="3727" spans="1:5" ht="18" customHeight="1" x14ac:dyDescent="0.35">
      <c r="A3727" s="31" t="s">
        <v>65</v>
      </c>
      <c r="B3727" s="31" t="s">
        <v>274</v>
      </c>
      <c r="C3727" s="22" t="s">
        <v>160</v>
      </c>
      <c r="D3727" s="35">
        <v>44256</v>
      </c>
      <c r="E3727" s="32">
        <v>1389.6</v>
      </c>
    </row>
    <row r="3728" spans="1:5" ht="18" customHeight="1" x14ac:dyDescent="0.35">
      <c r="A3728" s="31" t="s">
        <v>65</v>
      </c>
      <c r="B3728" s="31" t="s">
        <v>274</v>
      </c>
      <c r="C3728" s="22" t="s">
        <v>160</v>
      </c>
      <c r="D3728" s="35">
        <v>44287</v>
      </c>
      <c r="E3728" s="32">
        <v>22255.200000000001</v>
      </c>
    </row>
    <row r="3729" spans="1:5" ht="18" customHeight="1" x14ac:dyDescent="0.35">
      <c r="A3729" s="31" t="s">
        <v>65</v>
      </c>
      <c r="B3729" s="31" t="s">
        <v>274</v>
      </c>
      <c r="C3729" s="22" t="s">
        <v>160</v>
      </c>
      <c r="D3729" s="35">
        <v>44317</v>
      </c>
      <c r="E3729" s="32">
        <v>5989.94</v>
      </c>
    </row>
    <row r="3730" spans="1:5" ht="18" customHeight="1" x14ac:dyDescent="0.35">
      <c r="A3730" s="31" t="s">
        <v>65</v>
      </c>
      <c r="B3730" s="31" t="s">
        <v>274</v>
      </c>
      <c r="C3730" s="22" t="s">
        <v>160</v>
      </c>
      <c r="D3730" s="35">
        <v>44348</v>
      </c>
      <c r="E3730" s="32">
        <v>5345.2</v>
      </c>
    </row>
    <row r="3731" spans="1:5" ht="18" customHeight="1" x14ac:dyDescent="0.35">
      <c r="A3731" s="31" t="s">
        <v>65</v>
      </c>
      <c r="B3731" s="31" t="s">
        <v>274</v>
      </c>
      <c r="C3731" s="22" t="s">
        <v>160</v>
      </c>
      <c r="D3731" s="35">
        <v>44378</v>
      </c>
      <c r="E3731" s="32">
        <v>361.34</v>
      </c>
    </row>
    <row r="3732" spans="1:5" ht="18" customHeight="1" x14ac:dyDescent="0.35">
      <c r="A3732" s="31" t="s">
        <v>65</v>
      </c>
      <c r="B3732" s="31" t="s">
        <v>274</v>
      </c>
      <c r="C3732" s="22" t="s">
        <v>160</v>
      </c>
      <c r="D3732" s="35">
        <v>44409</v>
      </c>
      <c r="E3732" s="32">
        <v>355.04</v>
      </c>
    </row>
    <row r="3733" spans="1:5" ht="18" customHeight="1" x14ac:dyDescent="0.35">
      <c r="A3733" s="31" t="s">
        <v>65</v>
      </c>
      <c r="B3733" s="31" t="s">
        <v>274</v>
      </c>
      <c r="C3733" s="22" t="s">
        <v>160</v>
      </c>
      <c r="D3733" s="35">
        <v>44531</v>
      </c>
      <c r="E3733" s="32">
        <v>2274.6</v>
      </c>
    </row>
    <row r="3734" spans="1:5" ht="18" customHeight="1" x14ac:dyDescent="0.35">
      <c r="A3734" s="31" t="s">
        <v>65</v>
      </c>
      <c r="B3734" s="31" t="s">
        <v>274</v>
      </c>
      <c r="C3734" s="22" t="s">
        <v>160</v>
      </c>
      <c r="D3734" s="35">
        <v>44562</v>
      </c>
      <c r="E3734" s="32">
        <v>85715.68</v>
      </c>
    </row>
    <row r="3735" spans="1:5" ht="18" customHeight="1" x14ac:dyDescent="0.35">
      <c r="A3735" s="31" t="s">
        <v>65</v>
      </c>
      <c r="B3735" s="31" t="s">
        <v>274</v>
      </c>
      <c r="C3735" s="22" t="s">
        <v>160</v>
      </c>
      <c r="D3735" s="35">
        <v>44593</v>
      </c>
      <c r="E3735" s="32">
        <v>17798.52</v>
      </c>
    </row>
    <row r="3736" spans="1:5" ht="18" customHeight="1" x14ac:dyDescent="0.35">
      <c r="A3736" s="31" t="s">
        <v>65</v>
      </c>
      <c r="B3736" s="31" t="s">
        <v>274</v>
      </c>
      <c r="C3736" s="22" t="s">
        <v>160</v>
      </c>
      <c r="D3736" s="35">
        <v>44621</v>
      </c>
      <c r="E3736" s="32">
        <v>1324.55</v>
      </c>
    </row>
    <row r="3737" spans="1:5" ht="18" customHeight="1" x14ac:dyDescent="0.35">
      <c r="A3737" s="31" t="s">
        <v>94</v>
      </c>
      <c r="B3737" s="31" t="s">
        <v>274</v>
      </c>
      <c r="C3737" s="22" t="s">
        <v>157</v>
      </c>
      <c r="D3737" s="35">
        <v>43070</v>
      </c>
      <c r="E3737" s="32">
        <v>17439.16</v>
      </c>
    </row>
    <row r="3738" spans="1:5" ht="18" customHeight="1" x14ac:dyDescent="0.35">
      <c r="A3738" s="31" t="s">
        <v>94</v>
      </c>
      <c r="B3738" s="31" t="s">
        <v>274</v>
      </c>
      <c r="C3738" s="22" t="s">
        <v>157</v>
      </c>
      <c r="D3738" s="35">
        <v>43221</v>
      </c>
      <c r="E3738" s="32">
        <v>17547.330000000002</v>
      </c>
    </row>
    <row r="3739" spans="1:5" ht="18" customHeight="1" x14ac:dyDescent="0.35">
      <c r="A3739" s="31" t="s">
        <v>94</v>
      </c>
      <c r="B3739" s="31" t="s">
        <v>274</v>
      </c>
      <c r="C3739" s="22" t="s">
        <v>157</v>
      </c>
      <c r="D3739" s="35">
        <v>43252</v>
      </c>
      <c r="E3739" s="32">
        <v>2265.71</v>
      </c>
    </row>
    <row r="3740" spans="1:5" ht="18" customHeight="1" x14ac:dyDescent="0.35">
      <c r="A3740" s="31" t="s">
        <v>94</v>
      </c>
      <c r="B3740" s="31" t="s">
        <v>274</v>
      </c>
      <c r="C3740" s="22" t="s">
        <v>157</v>
      </c>
      <c r="D3740" s="35">
        <v>43282</v>
      </c>
      <c r="E3740" s="32">
        <v>27894.98</v>
      </c>
    </row>
    <row r="3741" spans="1:5" ht="18" customHeight="1" x14ac:dyDescent="0.35">
      <c r="A3741" s="31" t="s">
        <v>94</v>
      </c>
      <c r="B3741" s="31" t="s">
        <v>274</v>
      </c>
      <c r="C3741" s="22" t="s">
        <v>157</v>
      </c>
      <c r="D3741" s="35">
        <v>43313</v>
      </c>
      <c r="E3741" s="32">
        <v>4214.07</v>
      </c>
    </row>
    <row r="3742" spans="1:5" ht="18" customHeight="1" x14ac:dyDescent="0.35">
      <c r="A3742" s="31" t="s">
        <v>94</v>
      </c>
      <c r="B3742" s="31" t="s">
        <v>274</v>
      </c>
      <c r="C3742" s="22" t="s">
        <v>157</v>
      </c>
      <c r="D3742" s="35">
        <v>43344</v>
      </c>
      <c r="E3742" s="32">
        <v>62854.81</v>
      </c>
    </row>
    <row r="3743" spans="1:5" ht="18" customHeight="1" x14ac:dyDescent="0.35">
      <c r="A3743" s="31" t="s">
        <v>94</v>
      </c>
      <c r="B3743" s="31" t="s">
        <v>274</v>
      </c>
      <c r="C3743" s="22" t="s">
        <v>157</v>
      </c>
      <c r="D3743" s="35">
        <v>43374</v>
      </c>
      <c r="E3743" s="32">
        <v>58979.49</v>
      </c>
    </row>
    <row r="3744" spans="1:5" ht="18" customHeight="1" x14ac:dyDescent="0.35">
      <c r="A3744" s="31" t="s">
        <v>94</v>
      </c>
      <c r="B3744" s="31" t="s">
        <v>274</v>
      </c>
      <c r="C3744" s="22" t="s">
        <v>157</v>
      </c>
      <c r="D3744" s="35">
        <v>43405</v>
      </c>
      <c r="E3744" s="32">
        <v>59702.62</v>
      </c>
    </row>
    <row r="3745" spans="1:5" ht="18" customHeight="1" x14ac:dyDescent="0.35">
      <c r="A3745" s="31" t="s">
        <v>94</v>
      </c>
      <c r="B3745" s="31" t="s">
        <v>274</v>
      </c>
      <c r="C3745" s="22" t="s">
        <v>157</v>
      </c>
      <c r="D3745" s="35">
        <v>43435</v>
      </c>
      <c r="E3745" s="32">
        <v>1549.77</v>
      </c>
    </row>
    <row r="3746" spans="1:5" ht="18" customHeight="1" x14ac:dyDescent="0.35">
      <c r="A3746" s="31" t="s">
        <v>94</v>
      </c>
      <c r="B3746" s="31" t="s">
        <v>274</v>
      </c>
      <c r="C3746" s="22" t="s">
        <v>157</v>
      </c>
      <c r="D3746" s="35">
        <v>43466</v>
      </c>
      <c r="E3746" s="32">
        <v>6884.11</v>
      </c>
    </row>
    <row r="3747" spans="1:5" ht="18" customHeight="1" x14ac:dyDescent="0.35">
      <c r="A3747" s="31" t="s">
        <v>94</v>
      </c>
      <c r="B3747" s="31" t="s">
        <v>274</v>
      </c>
      <c r="C3747" s="22" t="s">
        <v>157</v>
      </c>
      <c r="D3747" s="35">
        <v>43497</v>
      </c>
      <c r="E3747" s="32">
        <v>1732.56</v>
      </c>
    </row>
    <row r="3748" spans="1:5" ht="18" customHeight="1" x14ac:dyDescent="0.35">
      <c r="A3748" s="31" t="s">
        <v>94</v>
      </c>
      <c r="B3748" s="31" t="s">
        <v>274</v>
      </c>
      <c r="C3748" s="22" t="s">
        <v>157</v>
      </c>
      <c r="D3748" s="35">
        <v>43525</v>
      </c>
      <c r="E3748" s="32">
        <v>437.28</v>
      </c>
    </row>
    <row r="3749" spans="1:5" ht="18" customHeight="1" x14ac:dyDescent="0.35">
      <c r="A3749" s="31" t="s">
        <v>94</v>
      </c>
      <c r="B3749" s="31" t="s">
        <v>274</v>
      </c>
      <c r="C3749" s="22" t="s">
        <v>157</v>
      </c>
      <c r="D3749" s="35">
        <v>43586</v>
      </c>
      <c r="E3749" s="32">
        <v>340.84</v>
      </c>
    </row>
    <row r="3750" spans="1:5" ht="18" customHeight="1" x14ac:dyDescent="0.35">
      <c r="A3750" s="31" t="s">
        <v>94</v>
      </c>
      <c r="B3750" s="31" t="s">
        <v>274</v>
      </c>
      <c r="C3750" s="22" t="s">
        <v>157</v>
      </c>
      <c r="D3750" s="35">
        <v>43647</v>
      </c>
      <c r="E3750" s="32">
        <v>2045</v>
      </c>
    </row>
    <row r="3751" spans="1:5" ht="18" customHeight="1" x14ac:dyDescent="0.35">
      <c r="A3751" s="31" t="s">
        <v>94</v>
      </c>
      <c r="B3751" s="31" t="s">
        <v>274</v>
      </c>
      <c r="C3751" s="22" t="s">
        <v>157</v>
      </c>
      <c r="D3751" s="35">
        <v>43678</v>
      </c>
      <c r="E3751" s="32">
        <v>10102.450000000001</v>
      </c>
    </row>
    <row r="3752" spans="1:5" ht="18" customHeight="1" x14ac:dyDescent="0.35">
      <c r="A3752" s="31" t="s">
        <v>94</v>
      </c>
      <c r="B3752" s="31" t="s">
        <v>274</v>
      </c>
      <c r="C3752" s="22" t="s">
        <v>157</v>
      </c>
      <c r="D3752" s="35">
        <v>43709</v>
      </c>
      <c r="E3752" s="32">
        <v>273.10000000000002</v>
      </c>
    </row>
    <row r="3753" spans="1:5" ht="18" customHeight="1" x14ac:dyDescent="0.35">
      <c r="A3753" s="31" t="s">
        <v>94</v>
      </c>
      <c r="B3753" s="31" t="s">
        <v>274</v>
      </c>
      <c r="C3753" s="22" t="s">
        <v>157</v>
      </c>
      <c r="D3753" s="35">
        <v>43739</v>
      </c>
      <c r="E3753" s="32">
        <v>807.5</v>
      </c>
    </row>
    <row r="3754" spans="1:5" ht="18" customHeight="1" x14ac:dyDescent="0.35">
      <c r="A3754" s="31" t="s">
        <v>94</v>
      </c>
      <c r="B3754" s="31" t="s">
        <v>274</v>
      </c>
      <c r="C3754" s="22" t="s">
        <v>157</v>
      </c>
      <c r="D3754" s="35">
        <v>43770</v>
      </c>
      <c r="E3754" s="32">
        <v>8180</v>
      </c>
    </row>
    <row r="3755" spans="1:5" ht="18" customHeight="1" x14ac:dyDescent="0.35">
      <c r="A3755" s="31" t="s">
        <v>94</v>
      </c>
      <c r="B3755" s="31" t="s">
        <v>274</v>
      </c>
      <c r="C3755" s="22" t="s">
        <v>157</v>
      </c>
      <c r="D3755" s="35">
        <v>43800</v>
      </c>
      <c r="E3755" s="32">
        <v>3603.93</v>
      </c>
    </row>
    <row r="3756" spans="1:5" ht="18" customHeight="1" x14ac:dyDescent="0.35">
      <c r="A3756" s="31" t="s">
        <v>94</v>
      </c>
      <c r="B3756" s="31" t="s">
        <v>274</v>
      </c>
      <c r="C3756" s="22" t="s">
        <v>157</v>
      </c>
      <c r="D3756" s="35">
        <v>43831</v>
      </c>
      <c r="E3756" s="32">
        <v>59306.45</v>
      </c>
    </row>
    <row r="3757" spans="1:5" ht="18" customHeight="1" x14ac:dyDescent="0.35">
      <c r="A3757" s="31" t="s">
        <v>94</v>
      </c>
      <c r="B3757" s="31" t="s">
        <v>274</v>
      </c>
      <c r="C3757" s="22" t="s">
        <v>157</v>
      </c>
      <c r="D3757" s="35">
        <v>43891</v>
      </c>
      <c r="E3757" s="32">
        <v>82729.98</v>
      </c>
    </row>
    <row r="3758" spans="1:5" ht="18" customHeight="1" x14ac:dyDescent="0.35">
      <c r="A3758" s="31" t="s">
        <v>94</v>
      </c>
      <c r="B3758" s="31" t="s">
        <v>274</v>
      </c>
      <c r="C3758" s="22" t="s">
        <v>157</v>
      </c>
      <c r="D3758" s="35">
        <v>43922</v>
      </c>
      <c r="E3758" s="32">
        <v>34987.550000000003</v>
      </c>
    </row>
    <row r="3759" spans="1:5" ht="18" customHeight="1" x14ac:dyDescent="0.35">
      <c r="A3759" s="31" t="s">
        <v>94</v>
      </c>
      <c r="B3759" s="31" t="s">
        <v>274</v>
      </c>
      <c r="C3759" s="22" t="s">
        <v>157</v>
      </c>
      <c r="D3759" s="35">
        <v>43952</v>
      </c>
      <c r="E3759" s="32">
        <v>52271.45</v>
      </c>
    </row>
    <row r="3760" spans="1:5" ht="18" customHeight="1" x14ac:dyDescent="0.35">
      <c r="A3760" s="31" t="s">
        <v>94</v>
      </c>
      <c r="B3760" s="31" t="s">
        <v>274</v>
      </c>
      <c r="C3760" s="22" t="s">
        <v>157</v>
      </c>
      <c r="D3760" s="35">
        <v>43983</v>
      </c>
      <c r="E3760" s="32">
        <v>75328.41</v>
      </c>
    </row>
    <row r="3761" spans="1:5" ht="18" customHeight="1" x14ac:dyDescent="0.35">
      <c r="A3761" s="31" t="s">
        <v>94</v>
      </c>
      <c r="B3761" s="31" t="s">
        <v>274</v>
      </c>
      <c r="C3761" s="22" t="s">
        <v>157</v>
      </c>
      <c r="D3761" s="35">
        <v>44013</v>
      </c>
      <c r="E3761" s="32">
        <v>52774.32</v>
      </c>
    </row>
    <row r="3762" spans="1:5" ht="18" customHeight="1" x14ac:dyDescent="0.35">
      <c r="A3762" s="31" t="s">
        <v>94</v>
      </c>
      <c r="B3762" s="31" t="s">
        <v>274</v>
      </c>
      <c r="C3762" s="22" t="s">
        <v>157</v>
      </c>
      <c r="D3762" s="35">
        <v>44044</v>
      </c>
      <c r="E3762" s="32">
        <v>116314.65</v>
      </c>
    </row>
    <row r="3763" spans="1:5" ht="18" customHeight="1" x14ac:dyDescent="0.35">
      <c r="A3763" s="31" t="s">
        <v>94</v>
      </c>
      <c r="B3763" s="31" t="s">
        <v>274</v>
      </c>
      <c r="C3763" s="22" t="s">
        <v>157</v>
      </c>
      <c r="D3763" s="35">
        <v>44075</v>
      </c>
      <c r="E3763" s="32">
        <v>115619.79</v>
      </c>
    </row>
    <row r="3764" spans="1:5" ht="18" customHeight="1" x14ac:dyDescent="0.35">
      <c r="A3764" s="31" t="s">
        <v>94</v>
      </c>
      <c r="B3764" s="31" t="s">
        <v>274</v>
      </c>
      <c r="C3764" s="22" t="s">
        <v>157</v>
      </c>
      <c r="D3764" s="35">
        <v>44105</v>
      </c>
      <c r="E3764" s="32">
        <v>35956.639999999999</v>
      </c>
    </row>
    <row r="3765" spans="1:5" ht="18" customHeight="1" x14ac:dyDescent="0.35">
      <c r="A3765" s="31" t="s">
        <v>94</v>
      </c>
      <c r="B3765" s="31" t="s">
        <v>274</v>
      </c>
      <c r="C3765" s="22" t="s">
        <v>157</v>
      </c>
      <c r="D3765" s="35">
        <v>44136</v>
      </c>
      <c r="E3765" s="32">
        <v>317244.83</v>
      </c>
    </row>
    <row r="3766" spans="1:5" ht="18" customHeight="1" x14ac:dyDescent="0.35">
      <c r="A3766" s="31" t="s">
        <v>94</v>
      </c>
      <c r="B3766" s="31" t="s">
        <v>274</v>
      </c>
      <c r="C3766" s="22" t="s">
        <v>157</v>
      </c>
      <c r="D3766" s="35">
        <v>44166</v>
      </c>
      <c r="E3766" s="32">
        <v>54831.85</v>
      </c>
    </row>
    <row r="3767" spans="1:5" ht="18" customHeight="1" x14ac:dyDescent="0.35">
      <c r="A3767" s="31" t="s">
        <v>94</v>
      </c>
      <c r="B3767" s="31" t="s">
        <v>274</v>
      </c>
      <c r="C3767" s="22" t="s">
        <v>157</v>
      </c>
      <c r="D3767" s="35">
        <v>44197</v>
      </c>
      <c r="E3767" s="32">
        <v>5399.91</v>
      </c>
    </row>
    <row r="3768" spans="1:5" ht="18" customHeight="1" x14ac:dyDescent="0.35">
      <c r="A3768" s="31" t="s">
        <v>94</v>
      </c>
      <c r="B3768" s="31" t="s">
        <v>274</v>
      </c>
      <c r="C3768" s="22" t="s">
        <v>157</v>
      </c>
      <c r="D3768" s="35">
        <v>44228</v>
      </c>
      <c r="E3768" s="32">
        <v>59292.9</v>
      </c>
    </row>
    <row r="3769" spans="1:5" ht="18" customHeight="1" x14ac:dyDescent="0.35">
      <c r="A3769" s="31" t="s">
        <v>94</v>
      </c>
      <c r="B3769" s="31" t="s">
        <v>274</v>
      </c>
      <c r="C3769" s="22" t="s">
        <v>157</v>
      </c>
      <c r="D3769" s="35">
        <v>44256</v>
      </c>
      <c r="E3769" s="32">
        <v>61043.75</v>
      </c>
    </row>
    <row r="3770" spans="1:5" ht="18" customHeight="1" x14ac:dyDescent="0.35">
      <c r="A3770" s="31" t="s">
        <v>94</v>
      </c>
      <c r="B3770" s="31" t="s">
        <v>274</v>
      </c>
      <c r="C3770" s="22" t="s">
        <v>157</v>
      </c>
      <c r="D3770" s="35">
        <v>44287</v>
      </c>
      <c r="E3770" s="32">
        <v>15164.71</v>
      </c>
    </row>
    <row r="3771" spans="1:5" ht="18" customHeight="1" x14ac:dyDescent="0.35">
      <c r="A3771" s="31" t="s">
        <v>94</v>
      </c>
      <c r="B3771" s="31" t="s">
        <v>274</v>
      </c>
      <c r="C3771" s="22" t="s">
        <v>157</v>
      </c>
      <c r="D3771" s="35">
        <v>44317</v>
      </c>
      <c r="E3771" s="32">
        <v>181359.55</v>
      </c>
    </row>
    <row r="3772" spans="1:5" ht="18" customHeight="1" x14ac:dyDescent="0.35">
      <c r="A3772" s="31" t="s">
        <v>94</v>
      </c>
      <c r="B3772" s="31" t="s">
        <v>274</v>
      </c>
      <c r="C3772" s="22" t="s">
        <v>157</v>
      </c>
      <c r="D3772" s="35">
        <v>44348</v>
      </c>
      <c r="E3772" s="32">
        <v>31173.97</v>
      </c>
    </row>
    <row r="3773" spans="1:5" ht="18" customHeight="1" x14ac:dyDescent="0.35">
      <c r="A3773" s="31" t="s">
        <v>94</v>
      </c>
      <c r="B3773" s="31" t="s">
        <v>274</v>
      </c>
      <c r="C3773" s="22" t="s">
        <v>157</v>
      </c>
      <c r="D3773" s="35">
        <v>44409</v>
      </c>
      <c r="E3773" s="32">
        <v>261882.65</v>
      </c>
    </row>
    <row r="3774" spans="1:5" ht="18" customHeight="1" x14ac:dyDescent="0.35">
      <c r="A3774" s="31" t="s">
        <v>94</v>
      </c>
      <c r="B3774" s="31" t="s">
        <v>274</v>
      </c>
      <c r="C3774" s="22" t="s">
        <v>157</v>
      </c>
      <c r="D3774" s="35">
        <v>44440</v>
      </c>
      <c r="E3774" s="32">
        <v>11326.41</v>
      </c>
    </row>
    <row r="3775" spans="1:5" ht="18" customHeight="1" x14ac:dyDescent="0.35">
      <c r="A3775" s="31" t="s">
        <v>94</v>
      </c>
      <c r="B3775" s="31" t="s">
        <v>274</v>
      </c>
      <c r="C3775" s="22" t="s">
        <v>157</v>
      </c>
      <c r="D3775" s="35">
        <v>44470</v>
      </c>
      <c r="E3775" s="32">
        <v>164129.63</v>
      </c>
    </row>
    <row r="3776" spans="1:5" ht="18" customHeight="1" x14ac:dyDescent="0.35">
      <c r="A3776" s="31" t="s">
        <v>94</v>
      </c>
      <c r="B3776" s="31" t="s">
        <v>274</v>
      </c>
      <c r="C3776" s="22" t="s">
        <v>157</v>
      </c>
      <c r="D3776" s="35">
        <v>44501</v>
      </c>
      <c r="E3776" s="32">
        <v>26024.75</v>
      </c>
    </row>
    <row r="3777" spans="1:5" ht="18" customHeight="1" x14ac:dyDescent="0.35">
      <c r="A3777" s="31" t="s">
        <v>94</v>
      </c>
      <c r="B3777" s="31" t="s">
        <v>274</v>
      </c>
      <c r="C3777" s="22" t="s">
        <v>157</v>
      </c>
      <c r="D3777" s="35">
        <v>44531</v>
      </c>
      <c r="E3777" s="32">
        <v>33122.47</v>
      </c>
    </row>
    <row r="3778" spans="1:5" ht="18" customHeight="1" x14ac:dyDescent="0.35">
      <c r="A3778" s="31" t="s">
        <v>94</v>
      </c>
      <c r="B3778" s="31" t="s">
        <v>274</v>
      </c>
      <c r="C3778" s="22" t="s">
        <v>157</v>
      </c>
      <c r="D3778" s="35">
        <v>44562</v>
      </c>
      <c r="E3778" s="32">
        <v>14241.44</v>
      </c>
    </row>
    <row r="3779" spans="1:5" ht="18" customHeight="1" x14ac:dyDescent="0.35">
      <c r="A3779" s="31" t="s">
        <v>94</v>
      </c>
      <c r="B3779" s="31" t="s">
        <v>274</v>
      </c>
      <c r="C3779" s="22" t="s">
        <v>157</v>
      </c>
      <c r="D3779" s="35">
        <v>44593</v>
      </c>
      <c r="E3779" s="32">
        <v>34172</v>
      </c>
    </row>
    <row r="3780" spans="1:5" ht="18" customHeight="1" x14ac:dyDescent="0.35">
      <c r="A3780" s="31" t="s">
        <v>94</v>
      </c>
      <c r="B3780" s="31" t="s">
        <v>274</v>
      </c>
      <c r="C3780" s="22" t="s">
        <v>157</v>
      </c>
      <c r="D3780" s="35">
        <v>44621</v>
      </c>
      <c r="E3780" s="32">
        <v>200429.23</v>
      </c>
    </row>
    <row r="3781" spans="1:5" ht="18" customHeight="1" x14ac:dyDescent="0.35">
      <c r="A3781" s="31" t="s">
        <v>94</v>
      </c>
      <c r="B3781" s="31" t="s">
        <v>274</v>
      </c>
      <c r="C3781" s="22" t="s">
        <v>157</v>
      </c>
      <c r="D3781" s="35">
        <v>44652</v>
      </c>
      <c r="E3781" s="32">
        <v>3721.3</v>
      </c>
    </row>
    <row r="3782" spans="1:5" ht="18" customHeight="1" x14ac:dyDescent="0.35">
      <c r="A3782" s="31" t="s">
        <v>94</v>
      </c>
      <c r="B3782" s="31" t="s">
        <v>274</v>
      </c>
      <c r="C3782" s="22" t="s">
        <v>158</v>
      </c>
      <c r="D3782" s="35">
        <v>44378</v>
      </c>
      <c r="E3782" s="32">
        <v>1859.37</v>
      </c>
    </row>
    <row r="3783" spans="1:5" ht="18" customHeight="1" x14ac:dyDescent="0.35">
      <c r="A3783" s="31" t="s">
        <v>94</v>
      </c>
      <c r="B3783" s="31" t="s">
        <v>274</v>
      </c>
      <c r="C3783" s="22" t="s">
        <v>158</v>
      </c>
      <c r="D3783" s="35">
        <v>44470</v>
      </c>
      <c r="E3783" s="32">
        <v>15105.51</v>
      </c>
    </row>
    <row r="3784" spans="1:5" ht="18" customHeight="1" x14ac:dyDescent="0.35">
      <c r="A3784" s="31" t="s">
        <v>94</v>
      </c>
      <c r="B3784" s="31" t="s">
        <v>274</v>
      </c>
      <c r="C3784" s="22" t="s">
        <v>158</v>
      </c>
      <c r="D3784" s="35">
        <v>44501</v>
      </c>
      <c r="E3784" s="32">
        <v>10649.3</v>
      </c>
    </row>
    <row r="3785" spans="1:5" ht="18" customHeight="1" x14ac:dyDescent="0.35">
      <c r="A3785" s="31" t="s">
        <v>94</v>
      </c>
      <c r="B3785" s="31" t="s">
        <v>274</v>
      </c>
      <c r="C3785" s="22" t="s">
        <v>158</v>
      </c>
      <c r="D3785" s="35">
        <v>44531</v>
      </c>
      <c r="E3785" s="32">
        <v>1358.41</v>
      </c>
    </row>
    <row r="3786" spans="1:5" ht="18" customHeight="1" x14ac:dyDescent="0.35">
      <c r="A3786" s="31" t="s">
        <v>94</v>
      </c>
      <c r="B3786" s="31" t="s">
        <v>274</v>
      </c>
      <c r="C3786" s="22" t="s">
        <v>158</v>
      </c>
      <c r="D3786" s="35">
        <v>44593</v>
      </c>
      <c r="E3786" s="32">
        <v>98245.06</v>
      </c>
    </row>
    <row r="3787" spans="1:5" ht="18" customHeight="1" x14ac:dyDescent="0.35">
      <c r="A3787" s="31" t="s">
        <v>94</v>
      </c>
      <c r="B3787" s="31" t="s">
        <v>274</v>
      </c>
      <c r="C3787" s="22" t="s">
        <v>158</v>
      </c>
      <c r="D3787" s="35">
        <v>44621</v>
      </c>
      <c r="E3787" s="32">
        <v>40371.46</v>
      </c>
    </row>
    <row r="3788" spans="1:5" ht="18" customHeight="1" x14ac:dyDescent="0.35">
      <c r="A3788" s="31" t="s">
        <v>94</v>
      </c>
      <c r="B3788" s="31" t="s">
        <v>274</v>
      </c>
      <c r="C3788" s="22" t="s">
        <v>158</v>
      </c>
      <c r="D3788" s="35">
        <v>44652</v>
      </c>
      <c r="E3788" s="32">
        <v>20135.669999999998</v>
      </c>
    </row>
    <row r="3789" spans="1:5" ht="18" customHeight="1" x14ac:dyDescent="0.35">
      <c r="A3789" s="31" t="s">
        <v>61</v>
      </c>
      <c r="B3789" s="31" t="s">
        <v>153</v>
      </c>
      <c r="C3789" s="22" t="s">
        <v>157</v>
      </c>
      <c r="D3789" s="35">
        <v>43497</v>
      </c>
      <c r="E3789" s="32">
        <v>118735.73</v>
      </c>
    </row>
    <row r="3790" spans="1:5" ht="18" customHeight="1" x14ac:dyDescent="0.35">
      <c r="A3790" s="31" t="s">
        <v>61</v>
      </c>
      <c r="B3790" s="31" t="s">
        <v>153</v>
      </c>
      <c r="C3790" s="22" t="s">
        <v>157</v>
      </c>
      <c r="D3790" s="35">
        <v>43525</v>
      </c>
      <c r="E3790" s="32">
        <v>1414.42</v>
      </c>
    </row>
    <row r="3791" spans="1:5" ht="18" customHeight="1" x14ac:dyDescent="0.35">
      <c r="A3791" s="31" t="s">
        <v>61</v>
      </c>
      <c r="B3791" s="31" t="s">
        <v>153</v>
      </c>
      <c r="C3791" s="22" t="s">
        <v>157</v>
      </c>
      <c r="D3791" s="35">
        <v>43556</v>
      </c>
      <c r="E3791" s="32">
        <v>210355.35</v>
      </c>
    </row>
    <row r="3792" spans="1:5" ht="18" customHeight="1" x14ac:dyDescent="0.35">
      <c r="A3792" s="31" t="s">
        <v>61</v>
      </c>
      <c r="B3792" s="31" t="s">
        <v>153</v>
      </c>
      <c r="C3792" s="22" t="s">
        <v>157</v>
      </c>
      <c r="D3792" s="35">
        <v>43586</v>
      </c>
      <c r="E3792" s="32">
        <v>368972.49</v>
      </c>
    </row>
    <row r="3793" spans="1:5" ht="18" customHeight="1" x14ac:dyDescent="0.35">
      <c r="A3793" s="31" t="s">
        <v>61</v>
      </c>
      <c r="B3793" s="31" t="s">
        <v>153</v>
      </c>
      <c r="C3793" s="22" t="s">
        <v>157</v>
      </c>
      <c r="D3793" s="35">
        <v>43617</v>
      </c>
      <c r="E3793" s="32">
        <v>199963.58</v>
      </c>
    </row>
    <row r="3794" spans="1:5" ht="18" customHeight="1" x14ac:dyDescent="0.35">
      <c r="A3794" s="31" t="s">
        <v>61</v>
      </c>
      <c r="B3794" s="31" t="s">
        <v>153</v>
      </c>
      <c r="C3794" s="22" t="s">
        <v>157</v>
      </c>
      <c r="D3794" s="35">
        <v>43647</v>
      </c>
      <c r="E3794" s="32">
        <v>216245.99</v>
      </c>
    </row>
    <row r="3795" spans="1:5" ht="18" customHeight="1" x14ac:dyDescent="0.35">
      <c r="A3795" s="31" t="s">
        <v>61</v>
      </c>
      <c r="B3795" s="31" t="s">
        <v>153</v>
      </c>
      <c r="C3795" s="22" t="s">
        <v>157</v>
      </c>
      <c r="D3795" s="35">
        <v>43678</v>
      </c>
      <c r="E3795" s="32">
        <v>284713.09999999998</v>
      </c>
    </row>
    <row r="3796" spans="1:5" ht="18" customHeight="1" x14ac:dyDescent="0.35">
      <c r="A3796" s="31" t="s">
        <v>61</v>
      </c>
      <c r="B3796" s="31" t="s">
        <v>153</v>
      </c>
      <c r="C3796" s="22" t="s">
        <v>157</v>
      </c>
      <c r="D3796" s="35">
        <v>43709</v>
      </c>
      <c r="E3796" s="32">
        <v>296517.15000000002</v>
      </c>
    </row>
    <row r="3797" spans="1:5" ht="18" customHeight="1" x14ac:dyDescent="0.35">
      <c r="A3797" s="31" t="s">
        <v>61</v>
      </c>
      <c r="B3797" s="31" t="s">
        <v>153</v>
      </c>
      <c r="C3797" s="22" t="s">
        <v>157</v>
      </c>
      <c r="D3797" s="35">
        <v>43739</v>
      </c>
      <c r="E3797" s="32">
        <v>379172.01</v>
      </c>
    </row>
    <row r="3798" spans="1:5" ht="18" customHeight="1" x14ac:dyDescent="0.35">
      <c r="A3798" s="31" t="s">
        <v>61</v>
      </c>
      <c r="B3798" s="31" t="s">
        <v>153</v>
      </c>
      <c r="C3798" s="22" t="s">
        <v>157</v>
      </c>
      <c r="D3798" s="35">
        <v>43770</v>
      </c>
      <c r="E3798" s="32">
        <v>279293.46999999997</v>
      </c>
    </row>
    <row r="3799" spans="1:5" ht="18" customHeight="1" x14ac:dyDescent="0.35">
      <c r="A3799" s="31" t="s">
        <v>61</v>
      </c>
      <c r="B3799" s="31" t="s">
        <v>153</v>
      </c>
      <c r="C3799" s="22" t="s">
        <v>157</v>
      </c>
      <c r="D3799" s="35">
        <v>43800</v>
      </c>
      <c r="E3799" s="32">
        <v>520246.83</v>
      </c>
    </row>
    <row r="3800" spans="1:5" ht="18" customHeight="1" x14ac:dyDescent="0.35">
      <c r="A3800" s="31" t="s">
        <v>61</v>
      </c>
      <c r="B3800" s="31" t="s">
        <v>153</v>
      </c>
      <c r="C3800" s="22" t="s">
        <v>157</v>
      </c>
      <c r="D3800" s="35">
        <v>43831</v>
      </c>
      <c r="E3800" s="32">
        <v>414467.43</v>
      </c>
    </row>
    <row r="3801" spans="1:5" ht="18" customHeight="1" x14ac:dyDescent="0.35">
      <c r="A3801" s="31" t="s">
        <v>61</v>
      </c>
      <c r="B3801" s="31" t="s">
        <v>153</v>
      </c>
      <c r="C3801" s="22" t="s">
        <v>157</v>
      </c>
      <c r="D3801" s="35">
        <v>43862</v>
      </c>
      <c r="E3801" s="32">
        <v>266576.34000000003</v>
      </c>
    </row>
    <row r="3802" spans="1:5" ht="18" customHeight="1" x14ac:dyDescent="0.35">
      <c r="A3802" s="31" t="s">
        <v>61</v>
      </c>
      <c r="B3802" s="31" t="s">
        <v>153</v>
      </c>
      <c r="C3802" s="22" t="s">
        <v>157</v>
      </c>
      <c r="D3802" s="35">
        <v>43891</v>
      </c>
      <c r="E3802" s="32">
        <v>294954.53000000003</v>
      </c>
    </row>
    <row r="3803" spans="1:5" ht="18" customHeight="1" x14ac:dyDescent="0.35">
      <c r="A3803" s="31" t="s">
        <v>61</v>
      </c>
      <c r="B3803" s="31" t="s">
        <v>153</v>
      </c>
      <c r="C3803" s="22" t="s">
        <v>157</v>
      </c>
      <c r="D3803" s="35">
        <v>43922</v>
      </c>
      <c r="E3803" s="32">
        <v>243617.81</v>
      </c>
    </row>
    <row r="3804" spans="1:5" ht="18" customHeight="1" x14ac:dyDescent="0.35">
      <c r="A3804" s="31" t="s">
        <v>61</v>
      </c>
      <c r="B3804" s="31" t="s">
        <v>153</v>
      </c>
      <c r="C3804" s="22" t="s">
        <v>157</v>
      </c>
      <c r="D3804" s="35">
        <v>43952</v>
      </c>
      <c r="E3804" s="32">
        <v>271200.55</v>
      </c>
    </row>
    <row r="3805" spans="1:5" ht="18" customHeight="1" x14ac:dyDescent="0.35">
      <c r="A3805" s="31" t="s">
        <v>61</v>
      </c>
      <c r="B3805" s="31" t="s">
        <v>153</v>
      </c>
      <c r="C3805" s="22" t="s">
        <v>157</v>
      </c>
      <c r="D3805" s="35">
        <v>43983</v>
      </c>
      <c r="E3805" s="32">
        <v>377522.67</v>
      </c>
    </row>
    <row r="3806" spans="1:5" ht="18" customHeight="1" x14ac:dyDescent="0.35">
      <c r="A3806" s="31" t="s">
        <v>61</v>
      </c>
      <c r="B3806" s="31" t="s">
        <v>153</v>
      </c>
      <c r="C3806" s="22" t="s">
        <v>157</v>
      </c>
      <c r="D3806" s="35">
        <v>44013</v>
      </c>
      <c r="E3806" s="32">
        <v>289286.05</v>
      </c>
    </row>
    <row r="3807" spans="1:5" ht="18" customHeight="1" x14ac:dyDescent="0.35">
      <c r="A3807" s="31" t="s">
        <v>61</v>
      </c>
      <c r="B3807" s="31" t="s">
        <v>153</v>
      </c>
      <c r="C3807" s="22" t="s">
        <v>157</v>
      </c>
      <c r="D3807" s="35">
        <v>44044</v>
      </c>
      <c r="E3807" s="32">
        <v>1269.68</v>
      </c>
    </row>
    <row r="3808" spans="1:5" ht="18" customHeight="1" x14ac:dyDescent="0.35">
      <c r="A3808" s="31" t="s">
        <v>61</v>
      </c>
      <c r="B3808" s="31" t="s">
        <v>153</v>
      </c>
      <c r="C3808" s="22" t="s">
        <v>157</v>
      </c>
      <c r="D3808" s="35">
        <v>44075</v>
      </c>
      <c r="E3808" s="32">
        <v>4090</v>
      </c>
    </row>
    <row r="3809" spans="1:5" ht="18" customHeight="1" x14ac:dyDescent="0.35">
      <c r="A3809" s="31" t="s">
        <v>61</v>
      </c>
      <c r="B3809" s="31" t="s">
        <v>153</v>
      </c>
      <c r="C3809" s="22" t="s">
        <v>157</v>
      </c>
      <c r="D3809" s="35">
        <v>44197</v>
      </c>
      <c r="E3809" s="32">
        <v>3198.34</v>
      </c>
    </row>
    <row r="3810" spans="1:5" ht="18" customHeight="1" x14ac:dyDescent="0.35">
      <c r="A3810" s="31" t="s">
        <v>61</v>
      </c>
      <c r="B3810" s="31" t="s">
        <v>153</v>
      </c>
      <c r="C3810" s="22" t="s">
        <v>157</v>
      </c>
      <c r="D3810" s="35">
        <v>44228</v>
      </c>
      <c r="E3810" s="32">
        <v>3129.25</v>
      </c>
    </row>
    <row r="3811" spans="1:5" ht="18" customHeight="1" x14ac:dyDescent="0.35">
      <c r="A3811" s="31" t="s">
        <v>61</v>
      </c>
      <c r="B3811" s="31" t="s">
        <v>153</v>
      </c>
      <c r="C3811" s="22" t="s">
        <v>157</v>
      </c>
      <c r="D3811" s="35">
        <v>44256</v>
      </c>
      <c r="E3811" s="32">
        <v>217519.54</v>
      </c>
    </row>
    <row r="3812" spans="1:5" ht="18" customHeight="1" x14ac:dyDescent="0.35">
      <c r="A3812" s="31" t="s">
        <v>61</v>
      </c>
      <c r="B3812" s="31" t="s">
        <v>153</v>
      </c>
      <c r="C3812" s="22" t="s">
        <v>157</v>
      </c>
      <c r="D3812" s="35">
        <v>44287</v>
      </c>
      <c r="E3812" s="32">
        <v>1744.91</v>
      </c>
    </row>
    <row r="3813" spans="1:5" ht="18" customHeight="1" x14ac:dyDescent="0.35">
      <c r="A3813" s="31" t="s">
        <v>61</v>
      </c>
      <c r="B3813" s="31" t="s">
        <v>153</v>
      </c>
      <c r="C3813" s="22" t="s">
        <v>157</v>
      </c>
      <c r="D3813" s="35">
        <v>44317</v>
      </c>
      <c r="E3813" s="32">
        <v>4550.93</v>
      </c>
    </row>
    <row r="3814" spans="1:5" ht="18" customHeight="1" x14ac:dyDescent="0.35">
      <c r="A3814" s="31" t="s">
        <v>61</v>
      </c>
      <c r="B3814" s="31" t="s">
        <v>153</v>
      </c>
      <c r="C3814" s="22" t="s">
        <v>157</v>
      </c>
      <c r="D3814" s="35">
        <v>44348</v>
      </c>
      <c r="E3814" s="32">
        <v>3127.55</v>
      </c>
    </row>
    <row r="3815" spans="1:5" ht="18" customHeight="1" x14ac:dyDescent="0.35">
      <c r="A3815" s="31" t="s">
        <v>61</v>
      </c>
      <c r="B3815" s="31" t="s">
        <v>153</v>
      </c>
      <c r="C3815" s="22" t="s">
        <v>157</v>
      </c>
      <c r="D3815" s="35">
        <v>44927</v>
      </c>
      <c r="E3815" s="32">
        <v>46063.23</v>
      </c>
    </row>
    <row r="3816" spans="1:5" ht="18" customHeight="1" x14ac:dyDescent="0.35">
      <c r="A3816" s="31" t="s">
        <v>61</v>
      </c>
      <c r="B3816" s="31" t="s">
        <v>153</v>
      </c>
      <c r="C3816" s="22" t="s">
        <v>158</v>
      </c>
      <c r="D3816" s="35">
        <v>43617</v>
      </c>
      <c r="E3816" s="32">
        <v>183879.12</v>
      </c>
    </row>
    <row r="3817" spans="1:5" ht="18" customHeight="1" x14ac:dyDescent="0.35">
      <c r="A3817" s="31" t="s">
        <v>61</v>
      </c>
      <c r="B3817" s="31" t="s">
        <v>153</v>
      </c>
      <c r="C3817" s="22" t="s">
        <v>158</v>
      </c>
      <c r="D3817" s="35">
        <v>43647</v>
      </c>
      <c r="E3817" s="32">
        <v>52838.27</v>
      </c>
    </row>
    <row r="3818" spans="1:5" ht="18" customHeight="1" x14ac:dyDescent="0.35">
      <c r="A3818" s="31" t="s">
        <v>61</v>
      </c>
      <c r="B3818" s="31" t="s">
        <v>153</v>
      </c>
      <c r="C3818" s="22" t="s">
        <v>158</v>
      </c>
      <c r="D3818" s="35">
        <v>43678</v>
      </c>
      <c r="E3818" s="32">
        <v>118643.9</v>
      </c>
    </row>
    <row r="3819" spans="1:5" ht="18" customHeight="1" x14ac:dyDescent="0.35">
      <c r="A3819" s="31" t="s">
        <v>61</v>
      </c>
      <c r="B3819" s="31" t="s">
        <v>153</v>
      </c>
      <c r="C3819" s="22" t="s">
        <v>158</v>
      </c>
      <c r="D3819" s="35">
        <v>43709</v>
      </c>
      <c r="E3819" s="32">
        <v>62228.44</v>
      </c>
    </row>
    <row r="3820" spans="1:5" ht="18" customHeight="1" x14ac:dyDescent="0.35">
      <c r="A3820" s="31" t="s">
        <v>61</v>
      </c>
      <c r="B3820" s="31" t="s">
        <v>153</v>
      </c>
      <c r="C3820" s="22" t="s">
        <v>158</v>
      </c>
      <c r="D3820" s="35">
        <v>43739</v>
      </c>
      <c r="E3820" s="32">
        <v>165836.89000000001</v>
      </c>
    </row>
    <row r="3821" spans="1:5" ht="18" customHeight="1" x14ac:dyDescent="0.35">
      <c r="A3821" s="31" t="s">
        <v>61</v>
      </c>
      <c r="B3821" s="31" t="s">
        <v>153</v>
      </c>
      <c r="C3821" s="22" t="s">
        <v>158</v>
      </c>
      <c r="D3821" s="35">
        <v>43770</v>
      </c>
      <c r="E3821" s="32">
        <v>65743.45</v>
      </c>
    </row>
    <row r="3822" spans="1:5" ht="18" customHeight="1" x14ac:dyDescent="0.35">
      <c r="A3822" s="31" t="s">
        <v>61</v>
      </c>
      <c r="B3822" s="31" t="s">
        <v>153</v>
      </c>
      <c r="C3822" s="22" t="s">
        <v>158</v>
      </c>
      <c r="D3822" s="35">
        <v>43800</v>
      </c>
      <c r="E3822" s="32">
        <v>18217.509999999998</v>
      </c>
    </row>
    <row r="3823" spans="1:5" ht="18" customHeight="1" x14ac:dyDescent="0.35">
      <c r="A3823" s="31" t="s">
        <v>61</v>
      </c>
      <c r="B3823" s="31" t="s">
        <v>153</v>
      </c>
      <c r="C3823" s="22" t="s">
        <v>158</v>
      </c>
      <c r="D3823" s="35">
        <v>43831</v>
      </c>
      <c r="E3823" s="32">
        <v>69853.7</v>
      </c>
    </row>
    <row r="3824" spans="1:5" ht="18" customHeight="1" x14ac:dyDescent="0.35">
      <c r="A3824" s="31" t="s">
        <v>61</v>
      </c>
      <c r="B3824" s="31" t="s">
        <v>153</v>
      </c>
      <c r="C3824" s="22" t="s">
        <v>158</v>
      </c>
      <c r="D3824" s="35">
        <v>43952</v>
      </c>
      <c r="E3824" s="32">
        <v>24465</v>
      </c>
    </row>
    <row r="3825" spans="1:5" ht="18" customHeight="1" x14ac:dyDescent="0.35">
      <c r="A3825" s="31" t="s">
        <v>61</v>
      </c>
      <c r="B3825" s="31" t="s">
        <v>153</v>
      </c>
      <c r="C3825" s="22" t="s">
        <v>158</v>
      </c>
      <c r="D3825" s="35">
        <v>43983</v>
      </c>
      <c r="E3825" s="32">
        <v>23263.75</v>
      </c>
    </row>
    <row r="3826" spans="1:5" ht="18" customHeight="1" x14ac:dyDescent="0.35">
      <c r="A3826" s="31" t="s">
        <v>61</v>
      </c>
      <c r="B3826" s="31" t="s">
        <v>153</v>
      </c>
      <c r="C3826" s="22" t="s">
        <v>158</v>
      </c>
      <c r="D3826" s="35">
        <v>44013</v>
      </c>
      <c r="E3826" s="32">
        <v>617.5</v>
      </c>
    </row>
    <row r="3827" spans="1:5" ht="18" customHeight="1" x14ac:dyDescent="0.35">
      <c r="A3827" s="31" t="s">
        <v>61</v>
      </c>
      <c r="B3827" s="31" t="s">
        <v>153</v>
      </c>
      <c r="C3827" s="22" t="s">
        <v>158</v>
      </c>
      <c r="D3827" s="35">
        <v>44075</v>
      </c>
      <c r="E3827" s="32">
        <v>8453.7099999999991</v>
      </c>
    </row>
    <row r="3828" spans="1:5" ht="18" customHeight="1" x14ac:dyDescent="0.35">
      <c r="A3828" s="31" t="s">
        <v>61</v>
      </c>
      <c r="B3828" s="31" t="s">
        <v>153</v>
      </c>
      <c r="C3828" s="22" t="s">
        <v>158</v>
      </c>
      <c r="D3828" s="35">
        <v>44105</v>
      </c>
      <c r="E3828" s="32">
        <v>7412.4</v>
      </c>
    </row>
    <row r="3829" spans="1:5" ht="18" customHeight="1" x14ac:dyDescent="0.35">
      <c r="A3829" s="31" t="s">
        <v>61</v>
      </c>
      <c r="B3829" s="31" t="s">
        <v>153</v>
      </c>
      <c r="C3829" s="22" t="s">
        <v>158</v>
      </c>
      <c r="D3829" s="35">
        <v>44197</v>
      </c>
      <c r="E3829" s="32">
        <v>23680.75</v>
      </c>
    </row>
    <row r="3830" spans="1:5" ht="18" customHeight="1" x14ac:dyDescent="0.35">
      <c r="A3830" s="31" t="s">
        <v>61</v>
      </c>
      <c r="B3830" s="31" t="s">
        <v>153</v>
      </c>
      <c r="C3830" s="22" t="s">
        <v>158</v>
      </c>
      <c r="D3830" s="35">
        <v>44228</v>
      </c>
      <c r="E3830" s="32">
        <v>25146.25</v>
      </c>
    </row>
    <row r="3831" spans="1:5" ht="18" customHeight="1" x14ac:dyDescent="0.35">
      <c r="A3831" s="31" t="s">
        <v>61</v>
      </c>
      <c r="B3831" s="31" t="s">
        <v>153</v>
      </c>
      <c r="C3831" s="22" t="s">
        <v>158</v>
      </c>
      <c r="D3831" s="35">
        <v>44256</v>
      </c>
      <c r="E3831" s="32">
        <v>27026.23</v>
      </c>
    </row>
    <row r="3832" spans="1:5" ht="18" customHeight="1" x14ac:dyDescent="0.35">
      <c r="A3832" s="31" t="s">
        <v>61</v>
      </c>
      <c r="B3832" s="31" t="s">
        <v>153</v>
      </c>
      <c r="C3832" s="22" t="s">
        <v>158</v>
      </c>
      <c r="D3832" s="35">
        <v>44287</v>
      </c>
      <c r="E3832" s="32">
        <v>108131.63</v>
      </c>
    </row>
    <row r="3833" spans="1:5" ht="18" customHeight="1" x14ac:dyDescent="0.35">
      <c r="A3833" s="31" t="s">
        <v>61</v>
      </c>
      <c r="B3833" s="31" t="s">
        <v>153</v>
      </c>
      <c r="C3833" s="22" t="s">
        <v>158</v>
      </c>
      <c r="D3833" s="35">
        <v>44317</v>
      </c>
      <c r="E3833" s="32">
        <v>53375.22</v>
      </c>
    </row>
    <row r="3834" spans="1:5" ht="18" customHeight="1" x14ac:dyDescent="0.35">
      <c r="A3834" s="31" t="s">
        <v>61</v>
      </c>
      <c r="B3834" s="31" t="s">
        <v>153</v>
      </c>
      <c r="C3834" s="22" t="s">
        <v>158</v>
      </c>
      <c r="D3834" s="35">
        <v>44348</v>
      </c>
      <c r="E3834" s="32">
        <v>163654.19</v>
      </c>
    </row>
    <row r="3835" spans="1:5" ht="18" customHeight="1" x14ac:dyDescent="0.35">
      <c r="A3835" s="31" t="s">
        <v>61</v>
      </c>
      <c r="B3835" s="31" t="s">
        <v>153</v>
      </c>
      <c r="C3835" s="22" t="s">
        <v>158</v>
      </c>
      <c r="D3835" s="35">
        <v>44378</v>
      </c>
      <c r="E3835" s="32">
        <v>473950.93</v>
      </c>
    </row>
    <row r="3836" spans="1:5" ht="18" customHeight="1" x14ac:dyDescent="0.35">
      <c r="A3836" s="31" t="s">
        <v>61</v>
      </c>
      <c r="B3836" s="31" t="s">
        <v>153</v>
      </c>
      <c r="C3836" s="22" t="s">
        <v>158</v>
      </c>
      <c r="D3836" s="35">
        <v>44409</v>
      </c>
      <c r="E3836" s="32">
        <v>431349.84</v>
      </c>
    </row>
    <row r="3837" spans="1:5" ht="18" customHeight="1" x14ac:dyDescent="0.35">
      <c r="A3837" s="31" t="s">
        <v>61</v>
      </c>
      <c r="B3837" s="31" t="s">
        <v>153</v>
      </c>
      <c r="C3837" s="22" t="s">
        <v>158</v>
      </c>
      <c r="D3837" s="35">
        <v>44440</v>
      </c>
      <c r="E3837" s="32">
        <v>407074.64</v>
      </c>
    </row>
    <row r="3838" spans="1:5" ht="18" customHeight="1" x14ac:dyDescent="0.35">
      <c r="A3838" s="31" t="s">
        <v>61</v>
      </c>
      <c r="B3838" s="31" t="s">
        <v>153</v>
      </c>
      <c r="C3838" s="22" t="s">
        <v>158</v>
      </c>
      <c r="D3838" s="35">
        <v>44470</v>
      </c>
      <c r="E3838" s="32">
        <v>301779.89</v>
      </c>
    </row>
    <row r="3839" spans="1:5" ht="18" customHeight="1" x14ac:dyDescent="0.35">
      <c r="A3839" s="31" t="s">
        <v>61</v>
      </c>
      <c r="B3839" s="31" t="s">
        <v>153</v>
      </c>
      <c r="C3839" s="22" t="s">
        <v>158</v>
      </c>
      <c r="D3839" s="35">
        <v>44501</v>
      </c>
      <c r="E3839" s="32">
        <v>256150.76</v>
      </c>
    </row>
    <row r="3840" spans="1:5" ht="18" customHeight="1" x14ac:dyDescent="0.35">
      <c r="A3840" s="31" t="s">
        <v>61</v>
      </c>
      <c r="B3840" s="31" t="s">
        <v>153</v>
      </c>
      <c r="C3840" s="22" t="s">
        <v>158</v>
      </c>
      <c r="D3840" s="35">
        <v>44652</v>
      </c>
      <c r="E3840" s="32">
        <v>34988.79</v>
      </c>
    </row>
    <row r="3841" spans="1:5" ht="18" customHeight="1" x14ac:dyDescent="0.35">
      <c r="A3841" s="31" t="s">
        <v>61</v>
      </c>
      <c r="B3841" s="31" t="s">
        <v>153</v>
      </c>
      <c r="C3841" s="22" t="s">
        <v>159</v>
      </c>
      <c r="D3841" s="35">
        <v>43160</v>
      </c>
      <c r="E3841" s="32">
        <v>16869.97</v>
      </c>
    </row>
    <row r="3842" spans="1:5" ht="18" customHeight="1" x14ac:dyDescent="0.35">
      <c r="A3842" s="31" t="s">
        <v>61</v>
      </c>
      <c r="B3842" s="31" t="s">
        <v>153</v>
      </c>
      <c r="C3842" s="22" t="s">
        <v>159</v>
      </c>
      <c r="D3842" s="35">
        <v>43221</v>
      </c>
      <c r="E3842" s="32">
        <v>43299.09</v>
      </c>
    </row>
    <row r="3843" spans="1:5" ht="18" customHeight="1" x14ac:dyDescent="0.35">
      <c r="A3843" s="31" t="s">
        <v>61</v>
      </c>
      <c r="B3843" s="31" t="s">
        <v>153</v>
      </c>
      <c r="C3843" s="22" t="s">
        <v>159</v>
      </c>
      <c r="D3843" s="35">
        <v>43374</v>
      </c>
      <c r="E3843" s="32">
        <v>117911.36</v>
      </c>
    </row>
    <row r="3844" spans="1:5" ht="18" customHeight="1" x14ac:dyDescent="0.35">
      <c r="A3844" s="31" t="s">
        <v>61</v>
      </c>
      <c r="B3844" s="31" t="s">
        <v>153</v>
      </c>
      <c r="C3844" s="22" t="s">
        <v>159</v>
      </c>
      <c r="D3844" s="35">
        <v>44348</v>
      </c>
      <c r="E3844" s="32">
        <v>23829.88</v>
      </c>
    </row>
    <row r="3845" spans="1:5" ht="18" customHeight="1" x14ac:dyDescent="0.35">
      <c r="A3845" s="31" t="s">
        <v>61</v>
      </c>
      <c r="B3845" s="31" t="s">
        <v>153</v>
      </c>
      <c r="C3845" s="22" t="s">
        <v>159</v>
      </c>
      <c r="D3845" s="35">
        <v>44378</v>
      </c>
      <c r="E3845" s="32">
        <v>31880.14</v>
      </c>
    </row>
    <row r="3846" spans="1:5" ht="18" customHeight="1" x14ac:dyDescent="0.35">
      <c r="A3846" s="31" t="s">
        <v>61</v>
      </c>
      <c r="B3846" s="31" t="s">
        <v>153</v>
      </c>
      <c r="C3846" s="22" t="s">
        <v>159</v>
      </c>
      <c r="D3846" s="35">
        <v>44562</v>
      </c>
      <c r="E3846" s="32">
        <v>2692.95</v>
      </c>
    </row>
    <row r="3847" spans="1:5" ht="18" customHeight="1" x14ac:dyDescent="0.35">
      <c r="A3847" s="31" t="s">
        <v>61</v>
      </c>
      <c r="B3847" s="31" t="s">
        <v>153</v>
      </c>
      <c r="C3847" s="22" t="s">
        <v>159</v>
      </c>
      <c r="D3847" s="35">
        <v>44593</v>
      </c>
      <c r="E3847" s="32">
        <v>11759.6</v>
      </c>
    </row>
    <row r="3848" spans="1:5" ht="18" customHeight="1" x14ac:dyDescent="0.35">
      <c r="A3848" s="31" t="s">
        <v>61</v>
      </c>
      <c r="B3848" s="31" t="s">
        <v>153</v>
      </c>
      <c r="C3848" s="22" t="s">
        <v>159</v>
      </c>
      <c r="D3848" s="35">
        <v>44774</v>
      </c>
      <c r="E3848" s="32">
        <v>561943.88</v>
      </c>
    </row>
    <row r="3849" spans="1:5" ht="18" customHeight="1" x14ac:dyDescent="0.35">
      <c r="A3849" s="31" t="s">
        <v>61</v>
      </c>
      <c r="B3849" s="31" t="s">
        <v>153</v>
      </c>
      <c r="C3849" s="22" t="s">
        <v>159</v>
      </c>
      <c r="D3849" s="35">
        <v>44835</v>
      </c>
      <c r="E3849" s="32">
        <v>42500</v>
      </c>
    </row>
    <row r="3850" spans="1:5" ht="18" customHeight="1" x14ac:dyDescent="0.35">
      <c r="A3850" s="31" t="s">
        <v>61</v>
      </c>
      <c r="B3850" s="31" t="s">
        <v>153</v>
      </c>
      <c r="C3850" s="22" t="s">
        <v>159</v>
      </c>
      <c r="D3850" s="35">
        <v>44896</v>
      </c>
      <c r="E3850" s="32">
        <v>303462.5</v>
      </c>
    </row>
    <row r="3851" spans="1:5" ht="18" customHeight="1" x14ac:dyDescent="0.35">
      <c r="A3851" s="31" t="s">
        <v>61</v>
      </c>
      <c r="B3851" s="31" t="s">
        <v>153</v>
      </c>
      <c r="C3851" s="22" t="s">
        <v>160</v>
      </c>
      <c r="D3851" s="35">
        <v>43132</v>
      </c>
      <c r="E3851" s="32">
        <v>10575.03</v>
      </c>
    </row>
    <row r="3852" spans="1:5" ht="18" customHeight="1" x14ac:dyDescent="0.35">
      <c r="A3852" s="31" t="s">
        <v>61</v>
      </c>
      <c r="B3852" s="31" t="s">
        <v>153</v>
      </c>
      <c r="C3852" s="22" t="s">
        <v>160</v>
      </c>
      <c r="D3852" s="35">
        <v>43160</v>
      </c>
      <c r="E3852" s="32">
        <v>5889.5</v>
      </c>
    </row>
    <row r="3853" spans="1:5" ht="18" customHeight="1" x14ac:dyDescent="0.35">
      <c r="A3853" s="31" t="s">
        <v>61</v>
      </c>
      <c r="B3853" s="31" t="s">
        <v>153</v>
      </c>
      <c r="C3853" s="22" t="s">
        <v>160</v>
      </c>
      <c r="D3853" s="35">
        <v>43191</v>
      </c>
      <c r="E3853" s="32">
        <v>15637.14</v>
      </c>
    </row>
    <row r="3854" spans="1:5" ht="18" customHeight="1" x14ac:dyDescent="0.35">
      <c r="A3854" s="31" t="s">
        <v>61</v>
      </c>
      <c r="B3854" s="31" t="s">
        <v>153</v>
      </c>
      <c r="C3854" s="22" t="s">
        <v>160</v>
      </c>
      <c r="D3854" s="35">
        <v>43221</v>
      </c>
      <c r="E3854" s="32">
        <v>81290.42</v>
      </c>
    </row>
    <row r="3855" spans="1:5" ht="18" customHeight="1" x14ac:dyDescent="0.35">
      <c r="A3855" s="31" t="s">
        <v>61</v>
      </c>
      <c r="B3855" s="31" t="s">
        <v>153</v>
      </c>
      <c r="C3855" s="22" t="s">
        <v>160</v>
      </c>
      <c r="D3855" s="35">
        <v>43252</v>
      </c>
      <c r="E3855" s="32">
        <v>98521.27</v>
      </c>
    </row>
    <row r="3856" spans="1:5" ht="18" customHeight="1" x14ac:dyDescent="0.35">
      <c r="A3856" s="31" t="s">
        <v>61</v>
      </c>
      <c r="B3856" s="31" t="s">
        <v>153</v>
      </c>
      <c r="C3856" s="22" t="s">
        <v>160</v>
      </c>
      <c r="D3856" s="35">
        <v>43282</v>
      </c>
      <c r="E3856" s="32">
        <v>85446.41</v>
      </c>
    </row>
    <row r="3857" spans="1:5" ht="18" customHeight="1" x14ac:dyDescent="0.35">
      <c r="A3857" s="31" t="s">
        <v>61</v>
      </c>
      <c r="B3857" s="31" t="s">
        <v>153</v>
      </c>
      <c r="C3857" s="22" t="s">
        <v>160</v>
      </c>
      <c r="D3857" s="35">
        <v>43313</v>
      </c>
      <c r="E3857" s="32">
        <v>296109.45</v>
      </c>
    </row>
    <row r="3858" spans="1:5" ht="18" customHeight="1" x14ac:dyDescent="0.35">
      <c r="A3858" s="31" t="s">
        <v>61</v>
      </c>
      <c r="B3858" s="31" t="s">
        <v>153</v>
      </c>
      <c r="C3858" s="22" t="s">
        <v>160</v>
      </c>
      <c r="D3858" s="35">
        <v>43344</v>
      </c>
      <c r="E3858" s="32">
        <v>569318.18000000005</v>
      </c>
    </row>
    <row r="3859" spans="1:5" ht="18" customHeight="1" x14ac:dyDescent="0.35">
      <c r="A3859" s="31" t="s">
        <v>61</v>
      </c>
      <c r="B3859" s="31" t="s">
        <v>153</v>
      </c>
      <c r="C3859" s="22" t="s">
        <v>160</v>
      </c>
      <c r="D3859" s="35">
        <v>43374</v>
      </c>
      <c r="E3859" s="32">
        <v>915697.85</v>
      </c>
    </row>
    <row r="3860" spans="1:5" ht="18" customHeight="1" x14ac:dyDescent="0.35">
      <c r="A3860" s="31" t="s">
        <v>61</v>
      </c>
      <c r="B3860" s="31" t="s">
        <v>153</v>
      </c>
      <c r="C3860" s="22" t="s">
        <v>160</v>
      </c>
      <c r="D3860" s="35">
        <v>43405</v>
      </c>
      <c r="E3860" s="32">
        <v>328710.51</v>
      </c>
    </row>
    <row r="3861" spans="1:5" ht="18" customHeight="1" x14ac:dyDescent="0.35">
      <c r="A3861" s="31" t="s">
        <v>61</v>
      </c>
      <c r="B3861" s="31" t="s">
        <v>153</v>
      </c>
      <c r="C3861" s="22" t="s">
        <v>160</v>
      </c>
      <c r="D3861" s="35">
        <v>43435</v>
      </c>
      <c r="E3861" s="32">
        <v>339244.49</v>
      </c>
    </row>
    <row r="3862" spans="1:5" ht="18" customHeight="1" x14ac:dyDescent="0.35">
      <c r="A3862" s="31" t="s">
        <v>61</v>
      </c>
      <c r="B3862" s="31" t="s">
        <v>153</v>
      </c>
      <c r="C3862" s="22" t="s">
        <v>160</v>
      </c>
      <c r="D3862" s="35">
        <v>43466</v>
      </c>
      <c r="E3862" s="32">
        <v>130289.99</v>
      </c>
    </row>
    <row r="3863" spans="1:5" ht="18" customHeight="1" x14ac:dyDescent="0.35">
      <c r="A3863" s="31" t="s">
        <v>61</v>
      </c>
      <c r="B3863" s="31" t="s">
        <v>153</v>
      </c>
      <c r="C3863" s="22" t="s">
        <v>160</v>
      </c>
      <c r="D3863" s="35">
        <v>43497</v>
      </c>
      <c r="E3863" s="32">
        <v>129495.03999999999</v>
      </c>
    </row>
    <row r="3864" spans="1:5" ht="18" customHeight="1" x14ac:dyDescent="0.35">
      <c r="A3864" s="31" t="s">
        <v>61</v>
      </c>
      <c r="B3864" s="31" t="s">
        <v>153</v>
      </c>
      <c r="C3864" s="22" t="s">
        <v>160</v>
      </c>
      <c r="D3864" s="35">
        <v>43525</v>
      </c>
      <c r="E3864" s="32">
        <v>64563.74</v>
      </c>
    </row>
    <row r="3865" spans="1:5" ht="18" customHeight="1" x14ac:dyDescent="0.35">
      <c r="A3865" s="31" t="s">
        <v>61</v>
      </c>
      <c r="B3865" s="31" t="s">
        <v>153</v>
      </c>
      <c r="C3865" s="22" t="s">
        <v>160</v>
      </c>
      <c r="D3865" s="35">
        <v>43556</v>
      </c>
      <c r="E3865" s="32">
        <v>77805.740000000005</v>
      </c>
    </row>
    <row r="3866" spans="1:5" ht="18" customHeight="1" x14ac:dyDescent="0.35">
      <c r="A3866" s="31" t="s">
        <v>61</v>
      </c>
      <c r="B3866" s="31" t="s">
        <v>153</v>
      </c>
      <c r="C3866" s="22" t="s">
        <v>160</v>
      </c>
      <c r="D3866" s="35">
        <v>43586</v>
      </c>
      <c r="E3866" s="32">
        <v>432525.9</v>
      </c>
    </row>
    <row r="3867" spans="1:5" ht="18" customHeight="1" x14ac:dyDescent="0.35">
      <c r="A3867" s="31" t="s">
        <v>61</v>
      </c>
      <c r="B3867" s="31" t="s">
        <v>153</v>
      </c>
      <c r="C3867" s="22" t="s">
        <v>160</v>
      </c>
      <c r="D3867" s="35">
        <v>43617</v>
      </c>
      <c r="E3867" s="32">
        <v>44349.51</v>
      </c>
    </row>
    <row r="3868" spans="1:5" ht="18" customHeight="1" x14ac:dyDescent="0.35">
      <c r="A3868" s="31" t="s">
        <v>61</v>
      </c>
      <c r="B3868" s="31" t="s">
        <v>153</v>
      </c>
      <c r="C3868" s="22" t="s">
        <v>160</v>
      </c>
      <c r="D3868" s="35">
        <v>43647</v>
      </c>
      <c r="E3868" s="32">
        <v>106100.95</v>
      </c>
    </row>
    <row r="3869" spans="1:5" ht="18" customHeight="1" x14ac:dyDescent="0.35">
      <c r="A3869" s="31" t="s">
        <v>61</v>
      </c>
      <c r="B3869" s="31" t="s">
        <v>153</v>
      </c>
      <c r="C3869" s="22" t="s">
        <v>160</v>
      </c>
      <c r="D3869" s="35">
        <v>43678</v>
      </c>
      <c r="E3869" s="32">
        <v>331521.11</v>
      </c>
    </row>
    <row r="3870" spans="1:5" ht="18" customHeight="1" x14ac:dyDescent="0.35">
      <c r="A3870" s="31" t="s">
        <v>61</v>
      </c>
      <c r="B3870" s="31" t="s">
        <v>153</v>
      </c>
      <c r="C3870" s="22" t="s">
        <v>160</v>
      </c>
      <c r="D3870" s="35">
        <v>43709</v>
      </c>
      <c r="E3870" s="32">
        <v>7145.78</v>
      </c>
    </row>
    <row r="3871" spans="1:5" ht="18" customHeight="1" x14ac:dyDescent="0.35">
      <c r="A3871" s="31" t="s">
        <v>61</v>
      </c>
      <c r="B3871" s="31" t="s">
        <v>153</v>
      </c>
      <c r="C3871" s="22" t="s">
        <v>160</v>
      </c>
      <c r="D3871" s="35">
        <v>43739</v>
      </c>
      <c r="E3871" s="32">
        <v>726287.21</v>
      </c>
    </row>
    <row r="3872" spans="1:5" ht="18" customHeight="1" x14ac:dyDescent="0.35">
      <c r="A3872" s="31" t="s">
        <v>61</v>
      </c>
      <c r="B3872" s="31" t="s">
        <v>153</v>
      </c>
      <c r="C3872" s="22" t="s">
        <v>160</v>
      </c>
      <c r="D3872" s="35">
        <v>43770</v>
      </c>
      <c r="E3872" s="32">
        <v>545431.55000000005</v>
      </c>
    </row>
    <row r="3873" spans="1:5" ht="18" customHeight="1" x14ac:dyDescent="0.35">
      <c r="A3873" s="31" t="s">
        <v>61</v>
      </c>
      <c r="B3873" s="31" t="s">
        <v>153</v>
      </c>
      <c r="C3873" s="22" t="s">
        <v>160</v>
      </c>
      <c r="D3873" s="35">
        <v>43800</v>
      </c>
      <c r="E3873" s="32">
        <v>125425.58</v>
      </c>
    </row>
    <row r="3874" spans="1:5" ht="18" customHeight="1" x14ac:dyDescent="0.35">
      <c r="A3874" s="31" t="s">
        <v>61</v>
      </c>
      <c r="B3874" s="31" t="s">
        <v>153</v>
      </c>
      <c r="C3874" s="22" t="s">
        <v>160</v>
      </c>
      <c r="D3874" s="35">
        <v>43831</v>
      </c>
      <c r="E3874" s="32">
        <v>91852.64</v>
      </c>
    </row>
    <row r="3875" spans="1:5" ht="18" customHeight="1" x14ac:dyDescent="0.35">
      <c r="A3875" s="31" t="s">
        <v>61</v>
      </c>
      <c r="B3875" s="31" t="s">
        <v>153</v>
      </c>
      <c r="C3875" s="22" t="s">
        <v>160</v>
      </c>
      <c r="D3875" s="35">
        <v>43862</v>
      </c>
      <c r="E3875" s="32">
        <v>78113.41</v>
      </c>
    </row>
    <row r="3876" spans="1:5" ht="18" customHeight="1" x14ac:dyDescent="0.35">
      <c r="A3876" s="31" t="s">
        <v>61</v>
      </c>
      <c r="B3876" s="31" t="s">
        <v>153</v>
      </c>
      <c r="C3876" s="22" t="s">
        <v>160</v>
      </c>
      <c r="D3876" s="35">
        <v>43891</v>
      </c>
      <c r="E3876" s="32">
        <v>781237.94</v>
      </c>
    </row>
    <row r="3877" spans="1:5" ht="18" customHeight="1" x14ac:dyDescent="0.35">
      <c r="A3877" s="31" t="s">
        <v>61</v>
      </c>
      <c r="B3877" s="31" t="s">
        <v>153</v>
      </c>
      <c r="C3877" s="22" t="s">
        <v>160</v>
      </c>
      <c r="D3877" s="35">
        <v>43922</v>
      </c>
      <c r="E3877" s="32">
        <v>296517.14</v>
      </c>
    </row>
    <row r="3878" spans="1:5" ht="18" customHeight="1" x14ac:dyDescent="0.35">
      <c r="A3878" s="31" t="s">
        <v>61</v>
      </c>
      <c r="B3878" s="31" t="s">
        <v>153</v>
      </c>
      <c r="C3878" s="22" t="s">
        <v>160</v>
      </c>
      <c r="D3878" s="35">
        <v>43952</v>
      </c>
      <c r="E3878" s="32">
        <v>305640.24</v>
      </c>
    </row>
    <row r="3879" spans="1:5" ht="18" customHeight="1" x14ac:dyDescent="0.35">
      <c r="A3879" s="31" t="s">
        <v>61</v>
      </c>
      <c r="B3879" s="31" t="s">
        <v>153</v>
      </c>
      <c r="C3879" s="22" t="s">
        <v>160</v>
      </c>
      <c r="D3879" s="35">
        <v>43983</v>
      </c>
      <c r="E3879" s="32">
        <v>139126.09</v>
      </c>
    </row>
    <row r="3880" spans="1:5" ht="18" customHeight="1" x14ac:dyDescent="0.35">
      <c r="A3880" s="31" t="s">
        <v>61</v>
      </c>
      <c r="B3880" s="31" t="s">
        <v>153</v>
      </c>
      <c r="C3880" s="22" t="s">
        <v>160</v>
      </c>
      <c r="D3880" s="35">
        <v>44013</v>
      </c>
      <c r="E3880" s="32">
        <v>107339.93</v>
      </c>
    </row>
    <row r="3881" spans="1:5" ht="18" customHeight="1" x14ac:dyDescent="0.35">
      <c r="A3881" s="31" t="s">
        <v>61</v>
      </c>
      <c r="B3881" s="31" t="s">
        <v>153</v>
      </c>
      <c r="C3881" s="22" t="s">
        <v>160</v>
      </c>
      <c r="D3881" s="35">
        <v>44044</v>
      </c>
      <c r="E3881" s="32">
        <v>24127.89</v>
      </c>
    </row>
    <row r="3882" spans="1:5" ht="18" customHeight="1" x14ac:dyDescent="0.35">
      <c r="A3882" s="31" t="s">
        <v>61</v>
      </c>
      <c r="B3882" s="31" t="s">
        <v>153</v>
      </c>
      <c r="C3882" s="22" t="s">
        <v>160</v>
      </c>
      <c r="D3882" s="35">
        <v>44075</v>
      </c>
      <c r="E3882" s="32">
        <v>39302.800000000003</v>
      </c>
    </row>
    <row r="3883" spans="1:5" ht="18" customHeight="1" x14ac:dyDescent="0.35">
      <c r="A3883" s="31" t="s">
        <v>61</v>
      </c>
      <c r="B3883" s="31" t="s">
        <v>153</v>
      </c>
      <c r="C3883" s="22" t="s">
        <v>160</v>
      </c>
      <c r="D3883" s="35">
        <v>44105</v>
      </c>
      <c r="E3883" s="32">
        <v>113121.68</v>
      </c>
    </row>
    <row r="3884" spans="1:5" ht="18" customHeight="1" x14ac:dyDescent="0.35">
      <c r="A3884" s="31" t="s">
        <v>61</v>
      </c>
      <c r="B3884" s="31" t="s">
        <v>153</v>
      </c>
      <c r="C3884" s="22" t="s">
        <v>160</v>
      </c>
      <c r="D3884" s="35">
        <v>44136</v>
      </c>
      <c r="E3884" s="32">
        <v>59551.32</v>
      </c>
    </row>
    <row r="3885" spans="1:5" ht="18" customHeight="1" x14ac:dyDescent="0.35">
      <c r="A3885" s="31" t="s">
        <v>61</v>
      </c>
      <c r="B3885" s="31" t="s">
        <v>153</v>
      </c>
      <c r="C3885" s="22" t="s">
        <v>160</v>
      </c>
      <c r="D3885" s="35">
        <v>44166</v>
      </c>
      <c r="E3885" s="32">
        <v>73933.42</v>
      </c>
    </row>
    <row r="3886" spans="1:5" ht="18" customHeight="1" x14ac:dyDescent="0.35">
      <c r="A3886" s="31" t="s">
        <v>61</v>
      </c>
      <c r="B3886" s="31" t="s">
        <v>153</v>
      </c>
      <c r="C3886" s="22" t="s">
        <v>160</v>
      </c>
      <c r="D3886" s="35">
        <v>44197</v>
      </c>
      <c r="E3886" s="32">
        <v>64878.34</v>
      </c>
    </row>
    <row r="3887" spans="1:5" ht="18" customHeight="1" x14ac:dyDescent="0.35">
      <c r="A3887" s="31" t="s">
        <v>61</v>
      </c>
      <c r="B3887" s="31" t="s">
        <v>153</v>
      </c>
      <c r="C3887" s="22" t="s">
        <v>160</v>
      </c>
      <c r="D3887" s="35">
        <v>44228</v>
      </c>
      <c r="E3887" s="32">
        <v>73060.990000000005</v>
      </c>
    </row>
    <row r="3888" spans="1:5" ht="18" customHeight="1" x14ac:dyDescent="0.35">
      <c r="A3888" s="31" t="s">
        <v>61</v>
      </c>
      <c r="B3888" s="31" t="s">
        <v>153</v>
      </c>
      <c r="C3888" s="22" t="s">
        <v>160</v>
      </c>
      <c r="D3888" s="35">
        <v>44256</v>
      </c>
      <c r="E3888" s="32">
        <v>54142.8</v>
      </c>
    </row>
    <row r="3889" spans="1:5" ht="18" customHeight="1" x14ac:dyDescent="0.35">
      <c r="A3889" s="31" t="s">
        <v>61</v>
      </c>
      <c r="B3889" s="31" t="s">
        <v>153</v>
      </c>
      <c r="C3889" s="22" t="s">
        <v>160</v>
      </c>
      <c r="D3889" s="35">
        <v>44287</v>
      </c>
      <c r="E3889" s="32">
        <v>76055.45</v>
      </c>
    </row>
    <row r="3890" spans="1:5" ht="18" customHeight="1" x14ac:dyDescent="0.35">
      <c r="A3890" s="31" t="s">
        <v>61</v>
      </c>
      <c r="B3890" s="31" t="s">
        <v>153</v>
      </c>
      <c r="C3890" s="22" t="s">
        <v>160</v>
      </c>
      <c r="D3890" s="35">
        <v>44317</v>
      </c>
      <c r="E3890" s="32">
        <v>48877.120000000003</v>
      </c>
    </row>
    <row r="3891" spans="1:5" ht="18" customHeight="1" x14ac:dyDescent="0.35">
      <c r="A3891" s="31" t="s">
        <v>61</v>
      </c>
      <c r="B3891" s="31" t="s">
        <v>153</v>
      </c>
      <c r="C3891" s="22" t="s">
        <v>160</v>
      </c>
      <c r="D3891" s="35">
        <v>44348</v>
      </c>
      <c r="E3891" s="32">
        <v>112868.29</v>
      </c>
    </row>
    <row r="3892" spans="1:5" ht="18" customHeight="1" x14ac:dyDescent="0.35">
      <c r="A3892" s="31" t="s">
        <v>61</v>
      </c>
      <c r="B3892" s="31" t="s">
        <v>153</v>
      </c>
      <c r="C3892" s="22" t="s">
        <v>160</v>
      </c>
      <c r="D3892" s="35">
        <v>44378</v>
      </c>
      <c r="E3892" s="32">
        <v>86560.01</v>
      </c>
    </row>
    <row r="3893" spans="1:5" ht="18" customHeight="1" x14ac:dyDescent="0.35">
      <c r="A3893" s="31" t="s">
        <v>61</v>
      </c>
      <c r="B3893" s="31" t="s">
        <v>153</v>
      </c>
      <c r="C3893" s="22" t="s">
        <v>160</v>
      </c>
      <c r="D3893" s="35">
        <v>44409</v>
      </c>
      <c r="E3893" s="32">
        <v>44568.95</v>
      </c>
    </row>
    <row r="3894" spans="1:5" ht="18" customHeight="1" x14ac:dyDescent="0.35">
      <c r="A3894" s="31" t="s">
        <v>61</v>
      </c>
      <c r="B3894" s="31" t="s">
        <v>153</v>
      </c>
      <c r="C3894" s="22" t="s">
        <v>160</v>
      </c>
      <c r="D3894" s="35">
        <v>44440</v>
      </c>
      <c r="E3894" s="32">
        <v>190050.09</v>
      </c>
    </row>
    <row r="3895" spans="1:5" ht="18" customHeight="1" x14ac:dyDescent="0.35">
      <c r="A3895" s="31" t="s">
        <v>61</v>
      </c>
      <c r="B3895" s="31" t="s">
        <v>153</v>
      </c>
      <c r="C3895" s="22" t="s">
        <v>160</v>
      </c>
      <c r="D3895" s="35">
        <v>44470</v>
      </c>
      <c r="E3895" s="32">
        <v>43097.39</v>
      </c>
    </row>
    <row r="3896" spans="1:5" ht="18" customHeight="1" x14ac:dyDescent="0.35">
      <c r="A3896" s="31" t="s">
        <v>61</v>
      </c>
      <c r="B3896" s="31" t="s">
        <v>153</v>
      </c>
      <c r="C3896" s="22" t="s">
        <v>160</v>
      </c>
      <c r="D3896" s="35">
        <v>44501</v>
      </c>
      <c r="E3896" s="32">
        <v>54638.11</v>
      </c>
    </row>
    <row r="3897" spans="1:5" ht="18" customHeight="1" x14ac:dyDescent="0.35">
      <c r="A3897" s="31" t="s">
        <v>61</v>
      </c>
      <c r="B3897" s="31" t="s">
        <v>153</v>
      </c>
      <c r="C3897" s="22" t="s">
        <v>160</v>
      </c>
      <c r="D3897" s="35">
        <v>44562</v>
      </c>
      <c r="E3897" s="32">
        <v>61347.07</v>
      </c>
    </row>
    <row r="3898" spans="1:5" ht="18" customHeight="1" x14ac:dyDescent="0.35">
      <c r="A3898" s="31" t="s">
        <v>61</v>
      </c>
      <c r="B3898" s="31" t="s">
        <v>153</v>
      </c>
      <c r="C3898" s="22" t="s">
        <v>160</v>
      </c>
      <c r="D3898" s="35">
        <v>44593</v>
      </c>
      <c r="E3898" s="32">
        <v>197729.59</v>
      </c>
    </row>
    <row r="3899" spans="1:5" ht="18" customHeight="1" x14ac:dyDescent="0.35">
      <c r="A3899" s="31" t="s">
        <v>61</v>
      </c>
      <c r="B3899" s="31" t="s">
        <v>153</v>
      </c>
      <c r="C3899" s="22" t="s">
        <v>160</v>
      </c>
      <c r="D3899" s="35">
        <v>44621</v>
      </c>
      <c r="E3899" s="32">
        <v>99783.97</v>
      </c>
    </row>
    <row r="3900" spans="1:5" ht="18" customHeight="1" x14ac:dyDescent="0.35">
      <c r="A3900" s="31" t="s">
        <v>61</v>
      </c>
      <c r="B3900" s="31" t="s">
        <v>153</v>
      </c>
      <c r="C3900" s="22" t="s">
        <v>160</v>
      </c>
      <c r="D3900" s="35">
        <v>44652</v>
      </c>
      <c r="E3900" s="32">
        <v>219928.32000000001</v>
      </c>
    </row>
    <row r="3901" spans="1:5" ht="18" customHeight="1" x14ac:dyDescent="0.35">
      <c r="A3901" s="31" t="s">
        <v>61</v>
      </c>
      <c r="B3901" s="31" t="s">
        <v>153</v>
      </c>
      <c r="C3901" s="22" t="s">
        <v>160</v>
      </c>
      <c r="D3901" s="35">
        <v>44682</v>
      </c>
      <c r="E3901" s="32">
        <v>110952.7</v>
      </c>
    </row>
    <row r="3902" spans="1:5" ht="18" customHeight="1" x14ac:dyDescent="0.35">
      <c r="A3902" s="31" t="s">
        <v>61</v>
      </c>
      <c r="B3902" s="31" t="s">
        <v>153</v>
      </c>
      <c r="C3902" s="22" t="s">
        <v>160</v>
      </c>
      <c r="D3902" s="35">
        <v>44774</v>
      </c>
      <c r="E3902" s="32">
        <v>1399866.45</v>
      </c>
    </row>
    <row r="3903" spans="1:5" ht="18" customHeight="1" x14ac:dyDescent="0.35">
      <c r="A3903" s="31" t="s">
        <v>61</v>
      </c>
      <c r="B3903" s="31" t="s">
        <v>153</v>
      </c>
      <c r="C3903" s="22" t="s">
        <v>160</v>
      </c>
      <c r="D3903" s="35">
        <v>44805</v>
      </c>
      <c r="E3903" s="32">
        <v>130765.81</v>
      </c>
    </row>
    <row r="3904" spans="1:5" ht="18" customHeight="1" x14ac:dyDescent="0.35">
      <c r="A3904" s="31" t="s">
        <v>61</v>
      </c>
      <c r="B3904" s="31" t="s">
        <v>153</v>
      </c>
      <c r="C3904" s="22" t="s">
        <v>160</v>
      </c>
      <c r="D3904" s="35">
        <v>44835</v>
      </c>
      <c r="E3904" s="32">
        <v>214638.23</v>
      </c>
    </row>
    <row r="3905" spans="1:5" ht="18" customHeight="1" x14ac:dyDescent="0.35">
      <c r="A3905" s="31" t="s">
        <v>61</v>
      </c>
      <c r="B3905" s="31" t="s">
        <v>153</v>
      </c>
      <c r="C3905" s="22" t="s">
        <v>160</v>
      </c>
      <c r="D3905" s="35">
        <v>44866</v>
      </c>
      <c r="E3905" s="32">
        <v>143186.9</v>
      </c>
    </row>
    <row r="3906" spans="1:5" ht="18" customHeight="1" x14ac:dyDescent="0.35">
      <c r="A3906" s="31" t="s">
        <v>61</v>
      </c>
      <c r="B3906" s="31" t="s">
        <v>153</v>
      </c>
      <c r="C3906" s="22" t="s">
        <v>160</v>
      </c>
      <c r="D3906" s="35">
        <v>44896</v>
      </c>
      <c r="E3906" s="32">
        <v>155212.04999999999</v>
      </c>
    </row>
    <row r="3907" spans="1:5" ht="18" customHeight="1" x14ac:dyDescent="0.35">
      <c r="A3907" s="31" t="s">
        <v>61</v>
      </c>
      <c r="B3907" s="31" t="s">
        <v>153</v>
      </c>
      <c r="C3907" s="22" t="s">
        <v>160</v>
      </c>
      <c r="D3907" s="35">
        <v>44927</v>
      </c>
      <c r="E3907" s="32">
        <v>195788.18</v>
      </c>
    </row>
    <row r="3908" spans="1:5" ht="18" customHeight="1" x14ac:dyDescent="0.35">
      <c r="A3908" s="31" t="s">
        <v>61</v>
      </c>
      <c r="B3908" s="31" t="s">
        <v>153</v>
      </c>
      <c r="C3908" s="22" t="s">
        <v>161</v>
      </c>
      <c r="D3908" s="35">
        <v>44927</v>
      </c>
      <c r="E3908" s="32">
        <v>58783</v>
      </c>
    </row>
    <row r="3909" spans="1:5" ht="18" customHeight="1" x14ac:dyDescent="0.35">
      <c r="A3909" s="31" t="s">
        <v>62</v>
      </c>
      <c r="B3909" s="31" t="s">
        <v>272</v>
      </c>
      <c r="C3909" s="22" t="s">
        <v>157</v>
      </c>
      <c r="D3909" s="35">
        <v>43101</v>
      </c>
      <c r="E3909" s="32">
        <v>44048.07</v>
      </c>
    </row>
    <row r="3910" spans="1:5" ht="18" customHeight="1" x14ac:dyDescent="0.35">
      <c r="A3910" s="31" t="s">
        <v>62</v>
      </c>
      <c r="B3910" s="31" t="s">
        <v>272</v>
      </c>
      <c r="C3910" s="22" t="s">
        <v>157</v>
      </c>
      <c r="D3910" s="35">
        <v>43132</v>
      </c>
      <c r="E3910" s="32">
        <v>53683.55</v>
      </c>
    </row>
    <row r="3911" spans="1:5" ht="18" customHeight="1" x14ac:dyDescent="0.35">
      <c r="A3911" s="31" t="s">
        <v>62</v>
      </c>
      <c r="B3911" s="31" t="s">
        <v>272</v>
      </c>
      <c r="C3911" s="22" t="s">
        <v>157</v>
      </c>
      <c r="D3911" s="35">
        <v>43160</v>
      </c>
      <c r="E3911" s="32">
        <v>91702.54</v>
      </c>
    </row>
    <row r="3912" spans="1:5" ht="18" customHeight="1" x14ac:dyDescent="0.35">
      <c r="A3912" s="31" t="s">
        <v>62</v>
      </c>
      <c r="B3912" s="31" t="s">
        <v>272</v>
      </c>
      <c r="C3912" s="22" t="s">
        <v>157</v>
      </c>
      <c r="D3912" s="35">
        <v>43191</v>
      </c>
      <c r="E3912" s="32">
        <v>5489.07</v>
      </c>
    </row>
    <row r="3913" spans="1:5" ht="18" customHeight="1" x14ac:dyDescent="0.35">
      <c r="A3913" s="31" t="s">
        <v>62</v>
      </c>
      <c r="B3913" s="31" t="s">
        <v>272</v>
      </c>
      <c r="C3913" s="22" t="s">
        <v>157</v>
      </c>
      <c r="D3913" s="35">
        <v>43221</v>
      </c>
      <c r="E3913" s="32">
        <v>176014</v>
      </c>
    </row>
    <row r="3914" spans="1:5" ht="18" customHeight="1" x14ac:dyDescent="0.35">
      <c r="A3914" s="31" t="s">
        <v>62</v>
      </c>
      <c r="B3914" s="31" t="s">
        <v>272</v>
      </c>
      <c r="C3914" s="22" t="s">
        <v>157</v>
      </c>
      <c r="D3914" s="35">
        <v>43252</v>
      </c>
      <c r="E3914" s="32">
        <v>34169.14</v>
      </c>
    </row>
    <row r="3915" spans="1:5" ht="18" customHeight="1" x14ac:dyDescent="0.35">
      <c r="A3915" s="31" t="s">
        <v>62</v>
      </c>
      <c r="B3915" s="31" t="s">
        <v>272</v>
      </c>
      <c r="C3915" s="22" t="s">
        <v>157</v>
      </c>
      <c r="D3915" s="35">
        <v>43282</v>
      </c>
      <c r="E3915" s="32">
        <v>114756.41</v>
      </c>
    </row>
    <row r="3916" spans="1:5" ht="18" customHeight="1" x14ac:dyDescent="0.35">
      <c r="A3916" s="31" t="s">
        <v>62</v>
      </c>
      <c r="B3916" s="31" t="s">
        <v>272</v>
      </c>
      <c r="C3916" s="22" t="s">
        <v>157</v>
      </c>
      <c r="D3916" s="35">
        <v>43313</v>
      </c>
      <c r="E3916" s="32">
        <v>77923.56</v>
      </c>
    </row>
    <row r="3917" spans="1:5" ht="18" customHeight="1" x14ac:dyDescent="0.35">
      <c r="A3917" s="31" t="s">
        <v>62</v>
      </c>
      <c r="B3917" s="31" t="s">
        <v>272</v>
      </c>
      <c r="C3917" s="22" t="s">
        <v>157</v>
      </c>
      <c r="D3917" s="35">
        <v>43344</v>
      </c>
      <c r="E3917" s="32">
        <v>65891.759999999995</v>
      </c>
    </row>
    <row r="3918" spans="1:5" ht="18" customHeight="1" x14ac:dyDescent="0.35">
      <c r="A3918" s="31" t="s">
        <v>62</v>
      </c>
      <c r="B3918" s="31" t="s">
        <v>272</v>
      </c>
      <c r="C3918" s="22" t="s">
        <v>157</v>
      </c>
      <c r="D3918" s="35">
        <v>43374</v>
      </c>
      <c r="E3918" s="32">
        <v>56282.09</v>
      </c>
    </row>
    <row r="3919" spans="1:5" ht="18" customHeight="1" x14ac:dyDescent="0.35">
      <c r="A3919" s="31" t="s">
        <v>62</v>
      </c>
      <c r="B3919" s="31" t="s">
        <v>272</v>
      </c>
      <c r="C3919" s="22" t="s">
        <v>157</v>
      </c>
      <c r="D3919" s="35">
        <v>43405</v>
      </c>
      <c r="E3919" s="32">
        <v>60392.88</v>
      </c>
    </row>
    <row r="3920" spans="1:5" ht="18" customHeight="1" x14ac:dyDescent="0.35">
      <c r="A3920" s="31" t="s">
        <v>62</v>
      </c>
      <c r="B3920" s="31" t="s">
        <v>272</v>
      </c>
      <c r="C3920" s="22" t="s">
        <v>157</v>
      </c>
      <c r="D3920" s="35">
        <v>43435</v>
      </c>
      <c r="E3920" s="32">
        <v>119823.65</v>
      </c>
    </row>
    <row r="3921" spans="1:5" ht="18" customHeight="1" x14ac:dyDescent="0.35">
      <c r="A3921" s="31" t="s">
        <v>62</v>
      </c>
      <c r="B3921" s="31" t="s">
        <v>272</v>
      </c>
      <c r="C3921" s="22" t="s">
        <v>157</v>
      </c>
      <c r="D3921" s="35">
        <v>43466</v>
      </c>
      <c r="E3921" s="32">
        <v>113944.5</v>
      </c>
    </row>
    <row r="3922" spans="1:5" ht="18" customHeight="1" x14ac:dyDescent="0.35">
      <c r="A3922" s="31" t="s">
        <v>62</v>
      </c>
      <c r="B3922" s="31" t="s">
        <v>272</v>
      </c>
      <c r="C3922" s="22" t="s">
        <v>157</v>
      </c>
      <c r="D3922" s="35">
        <v>43497</v>
      </c>
      <c r="E3922" s="32">
        <v>58672.15</v>
      </c>
    </row>
    <row r="3923" spans="1:5" ht="18" customHeight="1" x14ac:dyDescent="0.35">
      <c r="A3923" s="31" t="s">
        <v>62</v>
      </c>
      <c r="B3923" s="31" t="s">
        <v>272</v>
      </c>
      <c r="C3923" s="22" t="s">
        <v>157</v>
      </c>
      <c r="D3923" s="35">
        <v>43525</v>
      </c>
      <c r="E3923" s="32">
        <v>62459.64</v>
      </c>
    </row>
    <row r="3924" spans="1:5" ht="18" customHeight="1" x14ac:dyDescent="0.35">
      <c r="A3924" s="31" t="s">
        <v>62</v>
      </c>
      <c r="B3924" s="31" t="s">
        <v>272</v>
      </c>
      <c r="C3924" s="22" t="s">
        <v>157</v>
      </c>
      <c r="D3924" s="35">
        <v>43556</v>
      </c>
      <c r="E3924" s="32">
        <v>59278.9</v>
      </c>
    </row>
    <row r="3925" spans="1:5" ht="18" customHeight="1" x14ac:dyDescent="0.35">
      <c r="A3925" s="31" t="s">
        <v>62</v>
      </c>
      <c r="B3925" s="31" t="s">
        <v>272</v>
      </c>
      <c r="C3925" s="22" t="s">
        <v>157</v>
      </c>
      <c r="D3925" s="35">
        <v>43586</v>
      </c>
      <c r="E3925" s="32">
        <v>74516.460000000006</v>
      </c>
    </row>
    <row r="3926" spans="1:5" ht="18" customHeight="1" x14ac:dyDescent="0.35">
      <c r="A3926" s="31" t="s">
        <v>62</v>
      </c>
      <c r="B3926" s="31" t="s">
        <v>272</v>
      </c>
      <c r="C3926" s="22" t="s">
        <v>157</v>
      </c>
      <c r="D3926" s="35">
        <v>43647</v>
      </c>
      <c r="E3926" s="32">
        <v>818.6</v>
      </c>
    </row>
    <row r="3927" spans="1:5" ht="18" customHeight="1" x14ac:dyDescent="0.35">
      <c r="A3927" s="31" t="s">
        <v>62</v>
      </c>
      <c r="B3927" s="31" t="s">
        <v>272</v>
      </c>
      <c r="C3927" s="22" t="s">
        <v>157</v>
      </c>
      <c r="D3927" s="35">
        <v>43678</v>
      </c>
      <c r="E3927" s="32">
        <v>763.43</v>
      </c>
    </row>
    <row r="3928" spans="1:5" ht="18" customHeight="1" x14ac:dyDescent="0.35">
      <c r="A3928" s="31" t="s">
        <v>62</v>
      </c>
      <c r="B3928" s="31" t="s">
        <v>272</v>
      </c>
      <c r="C3928" s="22" t="s">
        <v>157</v>
      </c>
      <c r="D3928" s="35">
        <v>43739</v>
      </c>
      <c r="E3928" s="32">
        <v>15982.9</v>
      </c>
    </row>
    <row r="3929" spans="1:5" ht="18" customHeight="1" x14ac:dyDescent="0.35">
      <c r="A3929" s="31" t="s">
        <v>62</v>
      </c>
      <c r="B3929" s="31" t="s">
        <v>272</v>
      </c>
      <c r="C3929" s="22" t="s">
        <v>157</v>
      </c>
      <c r="D3929" s="35">
        <v>43770</v>
      </c>
      <c r="E3929" s="32">
        <v>1320.66</v>
      </c>
    </row>
    <row r="3930" spans="1:5" ht="18" customHeight="1" x14ac:dyDescent="0.35">
      <c r="A3930" s="31" t="s">
        <v>62</v>
      </c>
      <c r="B3930" s="31" t="s">
        <v>272</v>
      </c>
      <c r="C3930" s="22" t="s">
        <v>157</v>
      </c>
      <c r="D3930" s="35">
        <v>43800</v>
      </c>
      <c r="E3930" s="32">
        <v>174084.77</v>
      </c>
    </row>
    <row r="3931" spans="1:5" ht="18" customHeight="1" x14ac:dyDescent="0.35">
      <c r="A3931" s="31" t="s">
        <v>62</v>
      </c>
      <c r="B3931" s="31" t="s">
        <v>272</v>
      </c>
      <c r="C3931" s="22" t="s">
        <v>157</v>
      </c>
      <c r="D3931" s="35">
        <v>43831</v>
      </c>
      <c r="E3931" s="32">
        <v>34555.599999999999</v>
      </c>
    </row>
    <row r="3932" spans="1:5" ht="18" customHeight="1" x14ac:dyDescent="0.35">
      <c r="A3932" s="31" t="s">
        <v>62</v>
      </c>
      <c r="B3932" s="31" t="s">
        <v>272</v>
      </c>
      <c r="C3932" s="22" t="s">
        <v>157</v>
      </c>
      <c r="D3932" s="35">
        <v>43862</v>
      </c>
      <c r="E3932" s="32">
        <v>12515.24</v>
      </c>
    </row>
    <row r="3933" spans="1:5" ht="18" customHeight="1" x14ac:dyDescent="0.35">
      <c r="A3933" s="31" t="s">
        <v>62</v>
      </c>
      <c r="B3933" s="31" t="s">
        <v>272</v>
      </c>
      <c r="C3933" s="22" t="s">
        <v>157</v>
      </c>
      <c r="D3933" s="35">
        <v>43922</v>
      </c>
      <c r="E3933" s="32">
        <v>8830.9500000000007</v>
      </c>
    </row>
    <row r="3934" spans="1:5" ht="18" customHeight="1" x14ac:dyDescent="0.35">
      <c r="A3934" s="31" t="s">
        <v>62</v>
      </c>
      <c r="B3934" s="31" t="s">
        <v>272</v>
      </c>
      <c r="C3934" s="22" t="s">
        <v>157</v>
      </c>
      <c r="D3934" s="35">
        <v>43952</v>
      </c>
      <c r="E3934" s="32">
        <v>430215.93</v>
      </c>
    </row>
    <row r="3935" spans="1:5" ht="18" customHeight="1" x14ac:dyDescent="0.35">
      <c r="A3935" s="31" t="s">
        <v>62</v>
      </c>
      <c r="B3935" s="31" t="s">
        <v>272</v>
      </c>
      <c r="C3935" s="22" t="s">
        <v>157</v>
      </c>
      <c r="D3935" s="35">
        <v>43983</v>
      </c>
      <c r="E3935" s="32">
        <v>119841.72</v>
      </c>
    </row>
    <row r="3936" spans="1:5" ht="18" customHeight="1" x14ac:dyDescent="0.35">
      <c r="A3936" s="31" t="s">
        <v>62</v>
      </c>
      <c r="B3936" s="31" t="s">
        <v>272</v>
      </c>
      <c r="C3936" s="22" t="s">
        <v>157</v>
      </c>
      <c r="D3936" s="35">
        <v>44013</v>
      </c>
      <c r="E3936" s="32">
        <v>197995.67</v>
      </c>
    </row>
    <row r="3937" spans="1:5" ht="18" customHeight="1" x14ac:dyDescent="0.35">
      <c r="A3937" s="31" t="s">
        <v>62</v>
      </c>
      <c r="B3937" s="31" t="s">
        <v>272</v>
      </c>
      <c r="C3937" s="22" t="s">
        <v>157</v>
      </c>
      <c r="D3937" s="35">
        <v>44044</v>
      </c>
      <c r="E3937" s="32">
        <v>39437.69</v>
      </c>
    </row>
    <row r="3938" spans="1:5" ht="18" customHeight="1" x14ac:dyDescent="0.35">
      <c r="A3938" s="31" t="s">
        <v>62</v>
      </c>
      <c r="B3938" s="31" t="s">
        <v>272</v>
      </c>
      <c r="C3938" s="22" t="s">
        <v>157</v>
      </c>
      <c r="D3938" s="35">
        <v>44075</v>
      </c>
      <c r="E3938" s="32">
        <v>187527.9</v>
      </c>
    </row>
    <row r="3939" spans="1:5" ht="18" customHeight="1" x14ac:dyDescent="0.35">
      <c r="A3939" s="31" t="s">
        <v>62</v>
      </c>
      <c r="B3939" s="31" t="s">
        <v>272</v>
      </c>
      <c r="C3939" s="22" t="s">
        <v>157</v>
      </c>
      <c r="D3939" s="35">
        <v>44105</v>
      </c>
      <c r="E3939" s="32">
        <v>193276.97</v>
      </c>
    </row>
    <row r="3940" spans="1:5" ht="18" customHeight="1" x14ac:dyDescent="0.35">
      <c r="A3940" s="31" t="s">
        <v>62</v>
      </c>
      <c r="B3940" s="31" t="s">
        <v>272</v>
      </c>
      <c r="C3940" s="22" t="s">
        <v>157</v>
      </c>
      <c r="D3940" s="35">
        <v>44136</v>
      </c>
      <c r="E3940" s="32">
        <v>528537.30000000005</v>
      </c>
    </row>
    <row r="3941" spans="1:5" ht="18" customHeight="1" x14ac:dyDescent="0.35">
      <c r="A3941" s="31" t="s">
        <v>62</v>
      </c>
      <c r="B3941" s="31" t="s">
        <v>272</v>
      </c>
      <c r="C3941" s="22" t="s">
        <v>157</v>
      </c>
      <c r="D3941" s="35">
        <v>44166</v>
      </c>
      <c r="E3941" s="32">
        <v>763438.84</v>
      </c>
    </row>
    <row r="3942" spans="1:5" ht="18" customHeight="1" x14ac:dyDescent="0.35">
      <c r="A3942" s="31" t="s">
        <v>62</v>
      </c>
      <c r="B3942" s="31" t="s">
        <v>272</v>
      </c>
      <c r="C3942" s="22" t="s">
        <v>157</v>
      </c>
      <c r="D3942" s="35">
        <v>44197</v>
      </c>
      <c r="E3942" s="32">
        <v>39998.65</v>
      </c>
    </row>
    <row r="3943" spans="1:5" ht="18" customHeight="1" x14ac:dyDescent="0.35">
      <c r="A3943" s="31" t="s">
        <v>62</v>
      </c>
      <c r="B3943" s="31" t="s">
        <v>272</v>
      </c>
      <c r="C3943" s="22" t="s">
        <v>157</v>
      </c>
      <c r="D3943" s="35">
        <v>44228</v>
      </c>
      <c r="E3943" s="32">
        <v>43921.3</v>
      </c>
    </row>
    <row r="3944" spans="1:5" ht="18" customHeight="1" x14ac:dyDescent="0.35">
      <c r="A3944" s="31" t="s">
        <v>62</v>
      </c>
      <c r="B3944" s="31" t="s">
        <v>272</v>
      </c>
      <c r="C3944" s="22" t="s">
        <v>157</v>
      </c>
      <c r="D3944" s="35">
        <v>44256</v>
      </c>
      <c r="E3944" s="32">
        <v>1197448.27</v>
      </c>
    </row>
    <row r="3945" spans="1:5" ht="18" customHeight="1" x14ac:dyDescent="0.35">
      <c r="A3945" s="31" t="s">
        <v>62</v>
      </c>
      <c r="B3945" s="31" t="s">
        <v>272</v>
      </c>
      <c r="C3945" s="22" t="s">
        <v>157</v>
      </c>
      <c r="D3945" s="35">
        <v>44287</v>
      </c>
      <c r="E3945" s="32">
        <v>229082.04</v>
      </c>
    </row>
    <row r="3946" spans="1:5" ht="18" customHeight="1" x14ac:dyDescent="0.35">
      <c r="A3946" s="31" t="s">
        <v>62</v>
      </c>
      <c r="B3946" s="31" t="s">
        <v>272</v>
      </c>
      <c r="C3946" s="22" t="s">
        <v>157</v>
      </c>
      <c r="D3946" s="35">
        <v>44317</v>
      </c>
      <c r="E3946" s="32">
        <v>12050.73</v>
      </c>
    </row>
    <row r="3947" spans="1:5" ht="18" customHeight="1" x14ac:dyDescent="0.35">
      <c r="A3947" s="31" t="s">
        <v>62</v>
      </c>
      <c r="B3947" s="31" t="s">
        <v>272</v>
      </c>
      <c r="C3947" s="22" t="s">
        <v>157</v>
      </c>
      <c r="D3947" s="35">
        <v>44348</v>
      </c>
      <c r="E3947" s="32">
        <v>1755733.55</v>
      </c>
    </row>
    <row r="3948" spans="1:5" ht="18" customHeight="1" x14ac:dyDescent="0.35">
      <c r="A3948" s="31" t="s">
        <v>62</v>
      </c>
      <c r="B3948" s="31" t="s">
        <v>272</v>
      </c>
      <c r="C3948" s="22" t="s">
        <v>157</v>
      </c>
      <c r="D3948" s="35">
        <v>44378</v>
      </c>
      <c r="E3948" s="32">
        <v>125736.74</v>
      </c>
    </row>
    <row r="3949" spans="1:5" ht="18" customHeight="1" x14ac:dyDescent="0.35">
      <c r="A3949" s="31" t="s">
        <v>62</v>
      </c>
      <c r="B3949" s="31" t="s">
        <v>272</v>
      </c>
      <c r="C3949" s="22" t="s">
        <v>157</v>
      </c>
      <c r="D3949" s="35">
        <v>44409</v>
      </c>
      <c r="E3949" s="32">
        <v>1607348.33</v>
      </c>
    </row>
    <row r="3950" spans="1:5" ht="18" customHeight="1" x14ac:dyDescent="0.35">
      <c r="A3950" s="31" t="s">
        <v>62</v>
      </c>
      <c r="B3950" s="31" t="s">
        <v>272</v>
      </c>
      <c r="C3950" s="22" t="s">
        <v>157</v>
      </c>
      <c r="D3950" s="35">
        <v>44440</v>
      </c>
      <c r="E3950" s="32">
        <v>49377.53</v>
      </c>
    </row>
    <row r="3951" spans="1:5" ht="18" customHeight="1" x14ac:dyDescent="0.35">
      <c r="A3951" s="31" t="s">
        <v>62</v>
      </c>
      <c r="B3951" s="31" t="s">
        <v>272</v>
      </c>
      <c r="C3951" s="22" t="s">
        <v>157</v>
      </c>
      <c r="D3951" s="35">
        <v>44470</v>
      </c>
      <c r="E3951" s="32">
        <v>157623</v>
      </c>
    </row>
    <row r="3952" spans="1:5" ht="18" customHeight="1" x14ac:dyDescent="0.35">
      <c r="A3952" s="31" t="s">
        <v>62</v>
      </c>
      <c r="B3952" s="31" t="s">
        <v>272</v>
      </c>
      <c r="C3952" s="22" t="s">
        <v>157</v>
      </c>
      <c r="D3952" s="35">
        <v>44501</v>
      </c>
      <c r="E3952" s="32">
        <v>408985.86</v>
      </c>
    </row>
    <row r="3953" spans="1:5" ht="18" customHeight="1" x14ac:dyDescent="0.35">
      <c r="A3953" s="31" t="s">
        <v>62</v>
      </c>
      <c r="B3953" s="31" t="s">
        <v>272</v>
      </c>
      <c r="C3953" s="22" t="s">
        <v>157</v>
      </c>
      <c r="D3953" s="35">
        <v>44531</v>
      </c>
      <c r="E3953" s="32">
        <v>166876.17000000001</v>
      </c>
    </row>
    <row r="3954" spans="1:5" ht="18" customHeight="1" x14ac:dyDescent="0.35">
      <c r="A3954" s="31" t="s">
        <v>62</v>
      </c>
      <c r="B3954" s="31" t="s">
        <v>272</v>
      </c>
      <c r="C3954" s="22" t="s">
        <v>157</v>
      </c>
      <c r="D3954" s="35">
        <v>44562</v>
      </c>
      <c r="E3954" s="32">
        <v>30619.97</v>
      </c>
    </row>
    <row r="3955" spans="1:5" ht="18" customHeight="1" x14ac:dyDescent="0.35">
      <c r="A3955" s="31" t="s">
        <v>62</v>
      </c>
      <c r="B3955" s="31" t="s">
        <v>272</v>
      </c>
      <c r="C3955" s="22" t="s">
        <v>157</v>
      </c>
      <c r="D3955" s="35">
        <v>44593</v>
      </c>
      <c r="E3955" s="32">
        <v>124997.95</v>
      </c>
    </row>
    <row r="3956" spans="1:5" ht="18" customHeight="1" x14ac:dyDescent="0.35">
      <c r="A3956" s="31" t="s">
        <v>62</v>
      </c>
      <c r="B3956" s="31" t="s">
        <v>272</v>
      </c>
      <c r="C3956" s="22" t="s">
        <v>157</v>
      </c>
      <c r="D3956" s="35">
        <v>44682</v>
      </c>
      <c r="E3956" s="32">
        <v>642392</v>
      </c>
    </row>
    <row r="3957" spans="1:5" ht="18" customHeight="1" x14ac:dyDescent="0.35">
      <c r="A3957" s="31" t="s">
        <v>62</v>
      </c>
      <c r="B3957" s="31" t="s">
        <v>272</v>
      </c>
      <c r="C3957" s="22" t="s">
        <v>157</v>
      </c>
      <c r="D3957" s="35">
        <v>44713</v>
      </c>
      <c r="E3957" s="32">
        <v>5411212.1600000001</v>
      </c>
    </row>
    <row r="3958" spans="1:5" ht="18" customHeight="1" x14ac:dyDescent="0.35">
      <c r="A3958" s="31" t="s">
        <v>62</v>
      </c>
      <c r="B3958" s="31" t="s">
        <v>272</v>
      </c>
      <c r="C3958" s="22" t="s">
        <v>157</v>
      </c>
      <c r="D3958" s="35">
        <v>44896</v>
      </c>
      <c r="E3958" s="32">
        <v>60926.81</v>
      </c>
    </row>
    <row r="3959" spans="1:5" ht="18" customHeight="1" x14ac:dyDescent="0.35">
      <c r="A3959" s="31" t="s">
        <v>63</v>
      </c>
      <c r="B3959" s="31" t="s">
        <v>273</v>
      </c>
      <c r="C3959" s="22" t="s">
        <v>157</v>
      </c>
      <c r="D3959" s="35">
        <v>43132</v>
      </c>
      <c r="E3959" s="32">
        <v>45060.82</v>
      </c>
    </row>
    <row r="3960" spans="1:5" ht="18" customHeight="1" x14ac:dyDescent="0.35">
      <c r="A3960" s="31" t="s">
        <v>63</v>
      </c>
      <c r="B3960" s="31" t="s">
        <v>273</v>
      </c>
      <c r="C3960" s="22" t="s">
        <v>157</v>
      </c>
      <c r="D3960" s="35">
        <v>43160</v>
      </c>
      <c r="E3960" s="32">
        <v>140167.6</v>
      </c>
    </row>
    <row r="3961" spans="1:5" ht="18" customHeight="1" x14ac:dyDescent="0.35">
      <c r="A3961" s="31" t="s">
        <v>63</v>
      </c>
      <c r="B3961" s="31" t="s">
        <v>273</v>
      </c>
      <c r="C3961" s="22" t="s">
        <v>157</v>
      </c>
      <c r="D3961" s="35">
        <v>43191</v>
      </c>
      <c r="E3961" s="32">
        <v>672.02</v>
      </c>
    </row>
    <row r="3962" spans="1:5" ht="18" customHeight="1" x14ac:dyDescent="0.35">
      <c r="A3962" s="31" t="s">
        <v>63</v>
      </c>
      <c r="B3962" s="31" t="s">
        <v>273</v>
      </c>
      <c r="C3962" s="22" t="s">
        <v>157</v>
      </c>
      <c r="D3962" s="35">
        <v>43221</v>
      </c>
      <c r="E3962" s="32">
        <v>174335.68</v>
      </c>
    </row>
    <row r="3963" spans="1:5" ht="18" customHeight="1" x14ac:dyDescent="0.35">
      <c r="A3963" s="31" t="s">
        <v>63</v>
      </c>
      <c r="B3963" s="31" t="s">
        <v>273</v>
      </c>
      <c r="C3963" s="22" t="s">
        <v>157</v>
      </c>
      <c r="D3963" s="35">
        <v>43252</v>
      </c>
      <c r="E3963" s="32">
        <v>42503.07</v>
      </c>
    </row>
    <row r="3964" spans="1:5" ht="18" customHeight="1" x14ac:dyDescent="0.35">
      <c r="A3964" s="31" t="s">
        <v>63</v>
      </c>
      <c r="B3964" s="31" t="s">
        <v>273</v>
      </c>
      <c r="C3964" s="22" t="s">
        <v>157</v>
      </c>
      <c r="D3964" s="35">
        <v>43282</v>
      </c>
      <c r="E3964" s="32">
        <v>114467.67</v>
      </c>
    </row>
    <row r="3965" spans="1:5" ht="18" customHeight="1" x14ac:dyDescent="0.35">
      <c r="A3965" s="31" t="s">
        <v>63</v>
      </c>
      <c r="B3965" s="31" t="s">
        <v>273</v>
      </c>
      <c r="C3965" s="22" t="s">
        <v>157</v>
      </c>
      <c r="D3965" s="35">
        <v>43313</v>
      </c>
      <c r="E3965" s="32">
        <v>60016.800000000003</v>
      </c>
    </row>
    <row r="3966" spans="1:5" ht="18" customHeight="1" x14ac:dyDescent="0.35">
      <c r="A3966" s="31" t="s">
        <v>63</v>
      </c>
      <c r="B3966" s="31" t="s">
        <v>273</v>
      </c>
      <c r="C3966" s="22" t="s">
        <v>157</v>
      </c>
      <c r="D3966" s="35">
        <v>43344</v>
      </c>
      <c r="E3966" s="32">
        <v>63244.88</v>
      </c>
    </row>
    <row r="3967" spans="1:5" ht="18" customHeight="1" x14ac:dyDescent="0.35">
      <c r="A3967" s="31" t="s">
        <v>63</v>
      </c>
      <c r="B3967" s="31" t="s">
        <v>273</v>
      </c>
      <c r="C3967" s="22" t="s">
        <v>157</v>
      </c>
      <c r="D3967" s="35">
        <v>43374</v>
      </c>
      <c r="E3967" s="32">
        <v>53561.74</v>
      </c>
    </row>
    <row r="3968" spans="1:5" ht="18" customHeight="1" x14ac:dyDescent="0.35">
      <c r="A3968" s="31" t="s">
        <v>63</v>
      </c>
      <c r="B3968" s="31" t="s">
        <v>273</v>
      </c>
      <c r="C3968" s="22" t="s">
        <v>157</v>
      </c>
      <c r="D3968" s="35">
        <v>43405</v>
      </c>
      <c r="E3968" s="32">
        <v>57894.32</v>
      </c>
    </row>
    <row r="3969" spans="1:5" ht="18" customHeight="1" x14ac:dyDescent="0.35">
      <c r="A3969" s="31" t="s">
        <v>63</v>
      </c>
      <c r="B3969" s="31" t="s">
        <v>273</v>
      </c>
      <c r="C3969" s="22" t="s">
        <v>157</v>
      </c>
      <c r="D3969" s="35">
        <v>43435</v>
      </c>
      <c r="E3969" s="32">
        <v>125884.34</v>
      </c>
    </row>
    <row r="3970" spans="1:5" ht="18" customHeight="1" x14ac:dyDescent="0.35">
      <c r="A3970" s="31" t="s">
        <v>63</v>
      </c>
      <c r="B3970" s="31" t="s">
        <v>273</v>
      </c>
      <c r="C3970" s="22" t="s">
        <v>157</v>
      </c>
      <c r="D3970" s="35">
        <v>43466</v>
      </c>
      <c r="E3970" s="32">
        <v>110938.07</v>
      </c>
    </row>
    <row r="3971" spans="1:5" ht="18" customHeight="1" x14ac:dyDescent="0.35">
      <c r="A3971" s="31" t="s">
        <v>63</v>
      </c>
      <c r="B3971" s="31" t="s">
        <v>273</v>
      </c>
      <c r="C3971" s="22" t="s">
        <v>157</v>
      </c>
      <c r="D3971" s="35">
        <v>43497</v>
      </c>
      <c r="E3971" s="32">
        <v>58672.15</v>
      </c>
    </row>
    <row r="3972" spans="1:5" ht="18" customHeight="1" x14ac:dyDescent="0.35">
      <c r="A3972" s="31" t="s">
        <v>63</v>
      </c>
      <c r="B3972" s="31" t="s">
        <v>273</v>
      </c>
      <c r="C3972" s="22" t="s">
        <v>157</v>
      </c>
      <c r="D3972" s="35">
        <v>43525</v>
      </c>
      <c r="E3972" s="32">
        <v>62459.64</v>
      </c>
    </row>
    <row r="3973" spans="1:5" ht="18" customHeight="1" x14ac:dyDescent="0.35">
      <c r="A3973" s="31" t="s">
        <v>63</v>
      </c>
      <c r="B3973" s="31" t="s">
        <v>273</v>
      </c>
      <c r="C3973" s="22" t="s">
        <v>157</v>
      </c>
      <c r="D3973" s="35">
        <v>43556</v>
      </c>
      <c r="E3973" s="32">
        <v>83385.73</v>
      </c>
    </row>
    <row r="3974" spans="1:5" ht="18" customHeight="1" x14ac:dyDescent="0.35">
      <c r="A3974" s="31" t="s">
        <v>63</v>
      </c>
      <c r="B3974" s="31" t="s">
        <v>273</v>
      </c>
      <c r="C3974" s="22" t="s">
        <v>157</v>
      </c>
      <c r="D3974" s="35">
        <v>43586</v>
      </c>
      <c r="E3974" s="32">
        <v>69786.13</v>
      </c>
    </row>
    <row r="3975" spans="1:5" ht="18" customHeight="1" x14ac:dyDescent="0.35">
      <c r="A3975" s="31" t="s">
        <v>63</v>
      </c>
      <c r="B3975" s="31" t="s">
        <v>273</v>
      </c>
      <c r="C3975" s="22" t="s">
        <v>157</v>
      </c>
      <c r="D3975" s="35">
        <v>43647</v>
      </c>
      <c r="E3975" s="32">
        <v>613.95000000000005</v>
      </c>
    </row>
    <row r="3976" spans="1:5" ht="18" customHeight="1" x14ac:dyDescent="0.35">
      <c r="A3976" s="31" t="s">
        <v>63</v>
      </c>
      <c r="B3976" s="31" t="s">
        <v>273</v>
      </c>
      <c r="C3976" s="22" t="s">
        <v>157</v>
      </c>
      <c r="D3976" s="35">
        <v>43678</v>
      </c>
      <c r="E3976" s="32">
        <v>723.25</v>
      </c>
    </row>
    <row r="3977" spans="1:5" ht="18" customHeight="1" x14ac:dyDescent="0.35">
      <c r="A3977" s="31" t="s">
        <v>63</v>
      </c>
      <c r="B3977" s="31" t="s">
        <v>273</v>
      </c>
      <c r="C3977" s="22" t="s">
        <v>157</v>
      </c>
      <c r="D3977" s="35">
        <v>43739</v>
      </c>
      <c r="E3977" s="32">
        <v>15982.9</v>
      </c>
    </row>
    <row r="3978" spans="1:5" ht="18" customHeight="1" x14ac:dyDescent="0.35">
      <c r="A3978" s="31" t="s">
        <v>63</v>
      </c>
      <c r="B3978" s="31" t="s">
        <v>273</v>
      </c>
      <c r="C3978" s="22" t="s">
        <v>157</v>
      </c>
      <c r="D3978" s="35">
        <v>43770</v>
      </c>
      <c r="E3978" s="32">
        <v>8647.89</v>
      </c>
    </row>
    <row r="3979" spans="1:5" ht="18" customHeight="1" x14ac:dyDescent="0.35">
      <c r="A3979" s="31" t="s">
        <v>63</v>
      </c>
      <c r="B3979" s="31" t="s">
        <v>273</v>
      </c>
      <c r="C3979" s="22" t="s">
        <v>157</v>
      </c>
      <c r="D3979" s="35">
        <v>43800</v>
      </c>
      <c r="E3979" s="32">
        <v>170566.83</v>
      </c>
    </row>
    <row r="3980" spans="1:5" ht="18" customHeight="1" x14ac:dyDescent="0.35">
      <c r="A3980" s="31" t="s">
        <v>63</v>
      </c>
      <c r="B3980" s="31" t="s">
        <v>273</v>
      </c>
      <c r="C3980" s="22" t="s">
        <v>157</v>
      </c>
      <c r="D3980" s="35">
        <v>43831</v>
      </c>
      <c r="E3980" s="32">
        <v>15965.28</v>
      </c>
    </row>
    <row r="3981" spans="1:5" ht="18" customHeight="1" x14ac:dyDescent="0.35">
      <c r="A3981" s="31" t="s">
        <v>63</v>
      </c>
      <c r="B3981" s="31" t="s">
        <v>273</v>
      </c>
      <c r="C3981" s="22" t="s">
        <v>157</v>
      </c>
      <c r="D3981" s="35">
        <v>43862</v>
      </c>
      <c r="E3981" s="32">
        <v>14757.35</v>
      </c>
    </row>
    <row r="3982" spans="1:5" ht="18" customHeight="1" x14ac:dyDescent="0.35">
      <c r="A3982" s="31" t="s">
        <v>63</v>
      </c>
      <c r="B3982" s="31" t="s">
        <v>273</v>
      </c>
      <c r="C3982" s="22" t="s">
        <v>157</v>
      </c>
      <c r="D3982" s="35">
        <v>43922</v>
      </c>
      <c r="E3982" s="32">
        <v>64631.519999999997</v>
      </c>
    </row>
    <row r="3983" spans="1:5" ht="18" customHeight="1" x14ac:dyDescent="0.35">
      <c r="A3983" s="31" t="s">
        <v>63</v>
      </c>
      <c r="B3983" s="31" t="s">
        <v>273</v>
      </c>
      <c r="C3983" s="22" t="s">
        <v>157</v>
      </c>
      <c r="D3983" s="35">
        <v>43952</v>
      </c>
      <c r="E3983" s="32">
        <v>547288.59</v>
      </c>
    </row>
    <row r="3984" spans="1:5" ht="18" customHeight="1" x14ac:dyDescent="0.35">
      <c r="A3984" s="31" t="s">
        <v>63</v>
      </c>
      <c r="B3984" s="31" t="s">
        <v>273</v>
      </c>
      <c r="C3984" s="22" t="s">
        <v>157</v>
      </c>
      <c r="D3984" s="35">
        <v>43983</v>
      </c>
      <c r="E3984" s="32">
        <v>118901.39</v>
      </c>
    </row>
    <row r="3985" spans="1:5" ht="18" customHeight="1" x14ac:dyDescent="0.35">
      <c r="A3985" s="31" t="s">
        <v>63</v>
      </c>
      <c r="B3985" s="31" t="s">
        <v>273</v>
      </c>
      <c r="C3985" s="22" t="s">
        <v>157</v>
      </c>
      <c r="D3985" s="35">
        <v>44013</v>
      </c>
      <c r="E3985" s="32">
        <v>797719.49</v>
      </c>
    </row>
    <row r="3986" spans="1:5" ht="18" customHeight="1" x14ac:dyDescent="0.35">
      <c r="A3986" s="31" t="s">
        <v>63</v>
      </c>
      <c r="B3986" s="31" t="s">
        <v>273</v>
      </c>
      <c r="C3986" s="22" t="s">
        <v>157</v>
      </c>
      <c r="D3986" s="35">
        <v>44044</v>
      </c>
      <c r="E3986" s="32">
        <v>59816.14</v>
      </c>
    </row>
    <row r="3987" spans="1:5" ht="18" customHeight="1" x14ac:dyDescent="0.35">
      <c r="A3987" s="31" t="s">
        <v>63</v>
      </c>
      <c r="B3987" s="31" t="s">
        <v>273</v>
      </c>
      <c r="C3987" s="22" t="s">
        <v>157</v>
      </c>
      <c r="D3987" s="35">
        <v>44075</v>
      </c>
      <c r="E3987" s="32">
        <v>65342.32</v>
      </c>
    </row>
    <row r="3988" spans="1:5" ht="18" customHeight="1" x14ac:dyDescent="0.35">
      <c r="A3988" s="31" t="s">
        <v>63</v>
      </c>
      <c r="B3988" s="31" t="s">
        <v>273</v>
      </c>
      <c r="C3988" s="22" t="s">
        <v>157</v>
      </c>
      <c r="D3988" s="35">
        <v>44105</v>
      </c>
      <c r="E3988" s="32">
        <v>30321.19</v>
      </c>
    </row>
    <row r="3989" spans="1:5" ht="18" customHeight="1" x14ac:dyDescent="0.35">
      <c r="A3989" s="31" t="s">
        <v>63</v>
      </c>
      <c r="B3989" s="31" t="s">
        <v>273</v>
      </c>
      <c r="C3989" s="22" t="s">
        <v>157</v>
      </c>
      <c r="D3989" s="35">
        <v>44136</v>
      </c>
      <c r="E3989" s="32">
        <v>77697.56</v>
      </c>
    </row>
    <row r="3990" spans="1:5" ht="18" customHeight="1" x14ac:dyDescent="0.35">
      <c r="A3990" s="31" t="s">
        <v>63</v>
      </c>
      <c r="B3990" s="31" t="s">
        <v>273</v>
      </c>
      <c r="C3990" s="22" t="s">
        <v>157</v>
      </c>
      <c r="D3990" s="35">
        <v>44166</v>
      </c>
      <c r="E3990" s="32">
        <v>28785.87</v>
      </c>
    </row>
    <row r="3991" spans="1:5" ht="18" customHeight="1" x14ac:dyDescent="0.35">
      <c r="A3991" s="31" t="s">
        <v>63</v>
      </c>
      <c r="B3991" s="31" t="s">
        <v>273</v>
      </c>
      <c r="C3991" s="22" t="s">
        <v>157</v>
      </c>
      <c r="D3991" s="35">
        <v>44197</v>
      </c>
      <c r="E3991" s="32">
        <v>39998.65</v>
      </c>
    </row>
    <row r="3992" spans="1:5" ht="18" customHeight="1" x14ac:dyDescent="0.35">
      <c r="A3992" s="31" t="s">
        <v>63</v>
      </c>
      <c r="B3992" s="31" t="s">
        <v>273</v>
      </c>
      <c r="C3992" s="22" t="s">
        <v>157</v>
      </c>
      <c r="D3992" s="35">
        <v>44228</v>
      </c>
      <c r="E3992" s="32">
        <v>51346.2</v>
      </c>
    </row>
    <row r="3993" spans="1:5" ht="18" customHeight="1" x14ac:dyDescent="0.35">
      <c r="A3993" s="31" t="s">
        <v>63</v>
      </c>
      <c r="B3993" s="31" t="s">
        <v>273</v>
      </c>
      <c r="C3993" s="22" t="s">
        <v>157</v>
      </c>
      <c r="D3993" s="35">
        <v>44256</v>
      </c>
      <c r="E3993" s="32">
        <v>28629.119999999999</v>
      </c>
    </row>
    <row r="3994" spans="1:5" ht="18" customHeight="1" x14ac:dyDescent="0.35">
      <c r="A3994" s="31" t="s">
        <v>63</v>
      </c>
      <c r="B3994" s="31" t="s">
        <v>273</v>
      </c>
      <c r="C3994" s="22" t="s">
        <v>157</v>
      </c>
      <c r="D3994" s="35">
        <v>44287</v>
      </c>
      <c r="E3994" s="32">
        <v>9932.92</v>
      </c>
    </row>
    <row r="3995" spans="1:5" ht="18" customHeight="1" x14ac:dyDescent="0.35">
      <c r="A3995" s="31" t="s">
        <v>63</v>
      </c>
      <c r="B3995" s="31" t="s">
        <v>273</v>
      </c>
      <c r="C3995" s="22" t="s">
        <v>157</v>
      </c>
      <c r="D3995" s="35">
        <v>44317</v>
      </c>
      <c r="E3995" s="32">
        <v>1341016.1299999999</v>
      </c>
    </row>
    <row r="3996" spans="1:5" ht="18" customHeight="1" x14ac:dyDescent="0.35">
      <c r="A3996" s="31" t="s">
        <v>63</v>
      </c>
      <c r="B3996" s="31" t="s">
        <v>273</v>
      </c>
      <c r="C3996" s="22" t="s">
        <v>157</v>
      </c>
      <c r="D3996" s="35">
        <v>44348</v>
      </c>
      <c r="E3996" s="32">
        <v>156310.51</v>
      </c>
    </row>
    <row r="3997" spans="1:5" ht="18" customHeight="1" x14ac:dyDescent="0.35">
      <c r="A3997" s="31" t="s">
        <v>63</v>
      </c>
      <c r="B3997" s="31" t="s">
        <v>273</v>
      </c>
      <c r="C3997" s="22" t="s">
        <v>157</v>
      </c>
      <c r="D3997" s="35">
        <v>44378</v>
      </c>
      <c r="E3997" s="32">
        <v>304931.40999999997</v>
      </c>
    </row>
    <row r="3998" spans="1:5" ht="18" customHeight="1" x14ac:dyDescent="0.35">
      <c r="A3998" s="31" t="s">
        <v>63</v>
      </c>
      <c r="B3998" s="31" t="s">
        <v>273</v>
      </c>
      <c r="C3998" s="22" t="s">
        <v>157</v>
      </c>
      <c r="D3998" s="35">
        <v>44409</v>
      </c>
      <c r="E3998" s="32">
        <v>108285.1</v>
      </c>
    </row>
    <row r="3999" spans="1:5" ht="18" customHeight="1" x14ac:dyDescent="0.35">
      <c r="A3999" s="31" t="s">
        <v>63</v>
      </c>
      <c r="B3999" s="31" t="s">
        <v>273</v>
      </c>
      <c r="C3999" s="22" t="s">
        <v>157</v>
      </c>
      <c r="D3999" s="35">
        <v>44440</v>
      </c>
      <c r="E3999" s="32">
        <v>1676575.35</v>
      </c>
    </row>
    <row r="4000" spans="1:5" ht="18" customHeight="1" x14ac:dyDescent="0.35">
      <c r="A4000" s="31" t="s">
        <v>63</v>
      </c>
      <c r="B4000" s="31" t="s">
        <v>273</v>
      </c>
      <c r="C4000" s="22" t="s">
        <v>157</v>
      </c>
      <c r="D4000" s="35">
        <v>44470</v>
      </c>
      <c r="E4000" s="32">
        <v>63105.03</v>
      </c>
    </row>
    <row r="4001" spans="1:5" ht="18" customHeight="1" x14ac:dyDescent="0.35">
      <c r="A4001" s="31" t="s">
        <v>63</v>
      </c>
      <c r="B4001" s="31" t="s">
        <v>273</v>
      </c>
      <c r="C4001" s="22" t="s">
        <v>157</v>
      </c>
      <c r="D4001" s="35">
        <v>44501</v>
      </c>
      <c r="E4001" s="32">
        <v>11984.89</v>
      </c>
    </row>
    <row r="4002" spans="1:5" ht="18" customHeight="1" x14ac:dyDescent="0.35">
      <c r="A4002" s="31" t="s">
        <v>63</v>
      </c>
      <c r="B4002" s="31" t="s">
        <v>273</v>
      </c>
      <c r="C4002" s="22" t="s">
        <v>157</v>
      </c>
      <c r="D4002" s="35">
        <v>44531</v>
      </c>
      <c r="E4002" s="32">
        <v>68845.759999999995</v>
      </c>
    </row>
    <row r="4003" spans="1:5" ht="18" customHeight="1" x14ac:dyDescent="0.35">
      <c r="A4003" s="31" t="s">
        <v>63</v>
      </c>
      <c r="B4003" s="31" t="s">
        <v>273</v>
      </c>
      <c r="C4003" s="22" t="s">
        <v>157</v>
      </c>
      <c r="D4003" s="35">
        <v>44593</v>
      </c>
      <c r="E4003" s="32">
        <v>4554.9399999999996</v>
      </c>
    </row>
    <row r="4004" spans="1:5" ht="18" customHeight="1" x14ac:dyDescent="0.35">
      <c r="A4004" s="31" t="s">
        <v>63</v>
      </c>
      <c r="B4004" s="31" t="s">
        <v>273</v>
      </c>
      <c r="C4004" s="22" t="s">
        <v>157</v>
      </c>
      <c r="D4004" s="35">
        <v>44682</v>
      </c>
      <c r="E4004" s="32">
        <v>216847.59</v>
      </c>
    </row>
    <row r="4005" spans="1:5" ht="18" customHeight="1" x14ac:dyDescent="0.35">
      <c r="A4005" s="31" t="s">
        <v>63</v>
      </c>
      <c r="B4005" s="31" t="s">
        <v>273</v>
      </c>
      <c r="C4005" s="22" t="s">
        <v>157</v>
      </c>
      <c r="D4005" s="35">
        <v>44713</v>
      </c>
      <c r="E4005" s="32">
        <v>6635008.2699999996</v>
      </c>
    </row>
    <row r="4006" spans="1:5" ht="18" customHeight="1" x14ac:dyDescent="0.35">
      <c r="A4006" s="31" t="s">
        <v>63</v>
      </c>
      <c r="B4006" s="31" t="s">
        <v>273</v>
      </c>
      <c r="C4006" s="22" t="s">
        <v>157</v>
      </c>
      <c r="D4006" s="35">
        <v>44896</v>
      </c>
      <c r="E4006" s="32">
        <v>45583.08</v>
      </c>
    </row>
    <row r="4007" spans="1:5" ht="18" customHeight="1" x14ac:dyDescent="0.35">
      <c r="A4007" s="31" t="s">
        <v>93</v>
      </c>
      <c r="B4007" s="31" t="s">
        <v>274</v>
      </c>
      <c r="C4007" s="22" t="s">
        <v>157</v>
      </c>
      <c r="D4007" s="35">
        <v>43070</v>
      </c>
      <c r="E4007" s="32">
        <v>59470.23</v>
      </c>
    </row>
    <row r="4008" spans="1:5" ht="18" customHeight="1" x14ac:dyDescent="0.35">
      <c r="A4008" s="31" t="s">
        <v>93</v>
      </c>
      <c r="B4008" s="31" t="s">
        <v>274</v>
      </c>
      <c r="C4008" s="22" t="s">
        <v>157</v>
      </c>
      <c r="D4008" s="35">
        <v>43221</v>
      </c>
      <c r="E4008" s="32">
        <v>10606.74</v>
      </c>
    </row>
    <row r="4009" spans="1:5" ht="18" customHeight="1" x14ac:dyDescent="0.35">
      <c r="A4009" s="31" t="s">
        <v>93</v>
      </c>
      <c r="B4009" s="31" t="s">
        <v>274</v>
      </c>
      <c r="C4009" s="22" t="s">
        <v>157</v>
      </c>
      <c r="D4009" s="35">
        <v>43252</v>
      </c>
      <c r="E4009" s="32">
        <v>2265.71</v>
      </c>
    </row>
    <row r="4010" spans="1:5" ht="18" customHeight="1" x14ac:dyDescent="0.35">
      <c r="A4010" s="31" t="s">
        <v>93</v>
      </c>
      <c r="B4010" s="31" t="s">
        <v>274</v>
      </c>
      <c r="C4010" s="22" t="s">
        <v>157</v>
      </c>
      <c r="D4010" s="35">
        <v>43282</v>
      </c>
      <c r="E4010" s="32">
        <v>2197.8200000000002</v>
      </c>
    </row>
    <row r="4011" spans="1:5" ht="18" customHeight="1" x14ac:dyDescent="0.35">
      <c r="A4011" s="31" t="s">
        <v>93</v>
      </c>
      <c r="B4011" s="31" t="s">
        <v>274</v>
      </c>
      <c r="C4011" s="22" t="s">
        <v>157</v>
      </c>
      <c r="D4011" s="35">
        <v>43313</v>
      </c>
      <c r="E4011" s="32">
        <v>111.67</v>
      </c>
    </row>
    <row r="4012" spans="1:5" ht="18" customHeight="1" x14ac:dyDescent="0.35">
      <c r="A4012" s="31" t="s">
        <v>93</v>
      </c>
      <c r="B4012" s="31" t="s">
        <v>274</v>
      </c>
      <c r="C4012" s="22" t="s">
        <v>157</v>
      </c>
      <c r="D4012" s="35">
        <v>43344</v>
      </c>
      <c r="E4012" s="32">
        <v>17984.37</v>
      </c>
    </row>
    <row r="4013" spans="1:5" ht="18" customHeight="1" x14ac:dyDescent="0.35">
      <c r="A4013" s="31" t="s">
        <v>93</v>
      </c>
      <c r="B4013" s="31" t="s">
        <v>274</v>
      </c>
      <c r="C4013" s="22" t="s">
        <v>157</v>
      </c>
      <c r="D4013" s="35">
        <v>43374</v>
      </c>
      <c r="E4013" s="32">
        <v>1872445.98</v>
      </c>
    </row>
    <row r="4014" spans="1:5" ht="18" customHeight="1" x14ac:dyDescent="0.35">
      <c r="A4014" s="31" t="s">
        <v>93</v>
      </c>
      <c r="B4014" s="31" t="s">
        <v>274</v>
      </c>
      <c r="C4014" s="22" t="s">
        <v>157</v>
      </c>
      <c r="D4014" s="35">
        <v>43405</v>
      </c>
      <c r="E4014" s="32">
        <v>101068.21</v>
      </c>
    </row>
    <row r="4015" spans="1:5" ht="18" customHeight="1" x14ac:dyDescent="0.35">
      <c r="A4015" s="31" t="s">
        <v>93</v>
      </c>
      <c r="B4015" s="31" t="s">
        <v>274</v>
      </c>
      <c r="C4015" s="22" t="s">
        <v>157</v>
      </c>
      <c r="D4015" s="35">
        <v>43435</v>
      </c>
      <c r="E4015" s="32">
        <v>1549.77</v>
      </c>
    </row>
    <row r="4016" spans="1:5" ht="18" customHeight="1" x14ac:dyDescent="0.35">
      <c r="A4016" s="31" t="s">
        <v>93</v>
      </c>
      <c r="B4016" s="31" t="s">
        <v>274</v>
      </c>
      <c r="C4016" s="22" t="s">
        <v>157</v>
      </c>
      <c r="D4016" s="35">
        <v>43466</v>
      </c>
      <c r="E4016" s="32">
        <v>2547.81</v>
      </c>
    </row>
    <row r="4017" spans="1:5" ht="18" customHeight="1" x14ac:dyDescent="0.35">
      <c r="A4017" s="31" t="s">
        <v>93</v>
      </c>
      <c r="B4017" s="31" t="s">
        <v>274</v>
      </c>
      <c r="C4017" s="22" t="s">
        <v>157</v>
      </c>
      <c r="D4017" s="35">
        <v>43497</v>
      </c>
      <c r="E4017" s="32">
        <v>5626.12</v>
      </c>
    </row>
    <row r="4018" spans="1:5" ht="18" customHeight="1" x14ac:dyDescent="0.35">
      <c r="A4018" s="31" t="s">
        <v>93</v>
      </c>
      <c r="B4018" s="31" t="s">
        <v>274</v>
      </c>
      <c r="C4018" s="22" t="s">
        <v>157</v>
      </c>
      <c r="D4018" s="35">
        <v>43525</v>
      </c>
      <c r="E4018" s="32">
        <v>3214.85</v>
      </c>
    </row>
    <row r="4019" spans="1:5" ht="18" customHeight="1" x14ac:dyDescent="0.35">
      <c r="A4019" s="31" t="s">
        <v>93</v>
      </c>
      <c r="B4019" s="31" t="s">
        <v>274</v>
      </c>
      <c r="C4019" s="22" t="s">
        <v>157</v>
      </c>
      <c r="D4019" s="35">
        <v>43586</v>
      </c>
      <c r="E4019" s="32">
        <v>340.84</v>
      </c>
    </row>
    <row r="4020" spans="1:5" ht="18" customHeight="1" x14ac:dyDescent="0.35">
      <c r="A4020" s="31" t="s">
        <v>93</v>
      </c>
      <c r="B4020" s="31" t="s">
        <v>274</v>
      </c>
      <c r="C4020" s="22" t="s">
        <v>157</v>
      </c>
      <c r="D4020" s="35">
        <v>43647</v>
      </c>
      <c r="E4020" s="32">
        <v>2045</v>
      </c>
    </row>
    <row r="4021" spans="1:5" ht="18" customHeight="1" x14ac:dyDescent="0.35">
      <c r="A4021" s="31" t="s">
        <v>93</v>
      </c>
      <c r="B4021" s="31" t="s">
        <v>274</v>
      </c>
      <c r="C4021" s="22" t="s">
        <v>157</v>
      </c>
      <c r="D4021" s="35">
        <v>43678</v>
      </c>
      <c r="E4021" s="32">
        <v>10879.75</v>
      </c>
    </row>
    <row r="4022" spans="1:5" ht="18" customHeight="1" x14ac:dyDescent="0.35">
      <c r="A4022" s="31" t="s">
        <v>93</v>
      </c>
      <c r="B4022" s="31" t="s">
        <v>274</v>
      </c>
      <c r="C4022" s="22" t="s">
        <v>157</v>
      </c>
      <c r="D4022" s="35">
        <v>43709</v>
      </c>
      <c r="E4022" s="32">
        <v>2045</v>
      </c>
    </row>
    <row r="4023" spans="1:5" ht="18" customHeight="1" x14ac:dyDescent="0.35">
      <c r="A4023" s="31" t="s">
        <v>93</v>
      </c>
      <c r="B4023" s="31" t="s">
        <v>274</v>
      </c>
      <c r="C4023" s="22" t="s">
        <v>157</v>
      </c>
      <c r="D4023" s="35">
        <v>43770</v>
      </c>
      <c r="E4023" s="32">
        <v>4897.3500000000004</v>
      </c>
    </row>
    <row r="4024" spans="1:5" ht="18" customHeight="1" x14ac:dyDescent="0.35">
      <c r="A4024" s="31" t="s">
        <v>93</v>
      </c>
      <c r="B4024" s="31" t="s">
        <v>274</v>
      </c>
      <c r="C4024" s="22" t="s">
        <v>157</v>
      </c>
      <c r="D4024" s="35">
        <v>43800</v>
      </c>
      <c r="E4024" s="32">
        <v>20845.34</v>
      </c>
    </row>
    <row r="4025" spans="1:5" ht="18" customHeight="1" x14ac:dyDescent="0.35">
      <c r="A4025" s="31" t="s">
        <v>93</v>
      </c>
      <c r="B4025" s="31" t="s">
        <v>274</v>
      </c>
      <c r="C4025" s="22" t="s">
        <v>157</v>
      </c>
      <c r="D4025" s="35">
        <v>43831</v>
      </c>
      <c r="E4025" s="32">
        <v>40347.919999999998</v>
      </c>
    </row>
    <row r="4026" spans="1:5" ht="18" customHeight="1" x14ac:dyDescent="0.35">
      <c r="A4026" s="31" t="s">
        <v>93</v>
      </c>
      <c r="B4026" s="31" t="s">
        <v>274</v>
      </c>
      <c r="C4026" s="22" t="s">
        <v>157</v>
      </c>
      <c r="D4026" s="35">
        <v>43891</v>
      </c>
      <c r="E4026" s="32">
        <v>65724.649999999994</v>
      </c>
    </row>
    <row r="4027" spans="1:5" ht="18" customHeight="1" x14ac:dyDescent="0.35">
      <c r="A4027" s="31" t="s">
        <v>93</v>
      </c>
      <c r="B4027" s="31" t="s">
        <v>274</v>
      </c>
      <c r="C4027" s="22" t="s">
        <v>157</v>
      </c>
      <c r="D4027" s="35">
        <v>43922</v>
      </c>
      <c r="E4027" s="32">
        <v>23342.68</v>
      </c>
    </row>
    <row r="4028" spans="1:5" ht="18" customHeight="1" x14ac:dyDescent="0.35">
      <c r="A4028" s="31" t="s">
        <v>93</v>
      </c>
      <c r="B4028" s="31" t="s">
        <v>274</v>
      </c>
      <c r="C4028" s="22" t="s">
        <v>157</v>
      </c>
      <c r="D4028" s="35">
        <v>43952</v>
      </c>
      <c r="E4028" s="32">
        <v>46377.65</v>
      </c>
    </row>
    <row r="4029" spans="1:5" ht="18" customHeight="1" x14ac:dyDescent="0.35">
      <c r="A4029" s="31" t="s">
        <v>93</v>
      </c>
      <c r="B4029" s="31" t="s">
        <v>274</v>
      </c>
      <c r="C4029" s="22" t="s">
        <v>157</v>
      </c>
      <c r="D4029" s="35">
        <v>43983</v>
      </c>
      <c r="E4029" s="32">
        <v>37988.81</v>
      </c>
    </row>
    <row r="4030" spans="1:5" ht="18" customHeight="1" x14ac:dyDescent="0.35">
      <c r="A4030" s="31" t="s">
        <v>93</v>
      </c>
      <c r="B4030" s="31" t="s">
        <v>274</v>
      </c>
      <c r="C4030" s="22" t="s">
        <v>157</v>
      </c>
      <c r="D4030" s="35">
        <v>44013</v>
      </c>
      <c r="E4030" s="32">
        <v>105248.46</v>
      </c>
    </row>
    <row r="4031" spans="1:5" ht="18" customHeight="1" x14ac:dyDescent="0.35">
      <c r="A4031" s="31" t="s">
        <v>93</v>
      </c>
      <c r="B4031" s="31" t="s">
        <v>274</v>
      </c>
      <c r="C4031" s="22" t="s">
        <v>157</v>
      </c>
      <c r="D4031" s="35">
        <v>44044</v>
      </c>
      <c r="E4031" s="32">
        <v>89751.88</v>
      </c>
    </row>
    <row r="4032" spans="1:5" ht="18" customHeight="1" x14ac:dyDescent="0.35">
      <c r="A4032" s="31" t="s">
        <v>93</v>
      </c>
      <c r="B4032" s="31" t="s">
        <v>274</v>
      </c>
      <c r="C4032" s="22" t="s">
        <v>157</v>
      </c>
      <c r="D4032" s="35">
        <v>44075</v>
      </c>
      <c r="E4032" s="32">
        <v>136429.92000000001</v>
      </c>
    </row>
    <row r="4033" spans="1:5" ht="18" customHeight="1" x14ac:dyDescent="0.35">
      <c r="A4033" s="31" t="s">
        <v>93</v>
      </c>
      <c r="B4033" s="31" t="s">
        <v>274</v>
      </c>
      <c r="C4033" s="22" t="s">
        <v>157</v>
      </c>
      <c r="D4033" s="35">
        <v>44105</v>
      </c>
      <c r="E4033" s="32">
        <v>26568.09</v>
      </c>
    </row>
    <row r="4034" spans="1:5" ht="18" customHeight="1" x14ac:dyDescent="0.35">
      <c r="A4034" s="31" t="s">
        <v>93</v>
      </c>
      <c r="B4034" s="31" t="s">
        <v>274</v>
      </c>
      <c r="C4034" s="22" t="s">
        <v>157</v>
      </c>
      <c r="D4034" s="35">
        <v>44136</v>
      </c>
      <c r="E4034" s="32">
        <v>290818.65999999997</v>
      </c>
    </row>
    <row r="4035" spans="1:5" ht="18" customHeight="1" x14ac:dyDescent="0.35">
      <c r="A4035" s="31" t="s">
        <v>93</v>
      </c>
      <c r="B4035" s="31" t="s">
        <v>274</v>
      </c>
      <c r="C4035" s="22" t="s">
        <v>157</v>
      </c>
      <c r="D4035" s="35">
        <v>44166</v>
      </c>
      <c r="E4035" s="32">
        <v>54161.53</v>
      </c>
    </row>
    <row r="4036" spans="1:5" ht="18" customHeight="1" x14ac:dyDescent="0.35">
      <c r="A4036" s="31" t="s">
        <v>93</v>
      </c>
      <c r="B4036" s="31" t="s">
        <v>274</v>
      </c>
      <c r="C4036" s="22" t="s">
        <v>157</v>
      </c>
      <c r="D4036" s="35">
        <v>44228</v>
      </c>
      <c r="E4036" s="32">
        <v>131243.22</v>
      </c>
    </row>
    <row r="4037" spans="1:5" ht="18" customHeight="1" x14ac:dyDescent="0.35">
      <c r="A4037" s="31" t="s">
        <v>93</v>
      </c>
      <c r="B4037" s="31" t="s">
        <v>274</v>
      </c>
      <c r="C4037" s="22" t="s">
        <v>157</v>
      </c>
      <c r="D4037" s="35">
        <v>44256</v>
      </c>
      <c r="E4037" s="32">
        <v>4518.66</v>
      </c>
    </row>
    <row r="4038" spans="1:5" ht="18" customHeight="1" x14ac:dyDescent="0.35">
      <c r="A4038" s="31" t="s">
        <v>93</v>
      </c>
      <c r="B4038" s="31" t="s">
        <v>274</v>
      </c>
      <c r="C4038" s="22" t="s">
        <v>157</v>
      </c>
      <c r="D4038" s="35">
        <v>44287</v>
      </c>
      <c r="E4038" s="32">
        <v>20193.11</v>
      </c>
    </row>
    <row r="4039" spans="1:5" ht="18" customHeight="1" x14ac:dyDescent="0.35">
      <c r="A4039" s="31" t="s">
        <v>93</v>
      </c>
      <c r="B4039" s="31" t="s">
        <v>274</v>
      </c>
      <c r="C4039" s="22" t="s">
        <v>157</v>
      </c>
      <c r="D4039" s="35">
        <v>44317</v>
      </c>
      <c r="E4039" s="32">
        <v>277.12</v>
      </c>
    </row>
    <row r="4040" spans="1:5" ht="18" customHeight="1" x14ac:dyDescent="0.35">
      <c r="A4040" s="31" t="s">
        <v>93</v>
      </c>
      <c r="B4040" s="31" t="s">
        <v>274</v>
      </c>
      <c r="C4040" s="22" t="s">
        <v>157</v>
      </c>
      <c r="D4040" s="35">
        <v>44348</v>
      </c>
      <c r="E4040" s="32">
        <v>177150.52</v>
      </c>
    </row>
    <row r="4041" spans="1:5" ht="18" customHeight="1" x14ac:dyDescent="0.35">
      <c r="A4041" s="31" t="s">
        <v>93</v>
      </c>
      <c r="B4041" s="31" t="s">
        <v>274</v>
      </c>
      <c r="C4041" s="22" t="s">
        <v>157</v>
      </c>
      <c r="D4041" s="35">
        <v>44378</v>
      </c>
      <c r="E4041" s="32">
        <v>49750.559999999998</v>
      </c>
    </row>
    <row r="4042" spans="1:5" ht="18" customHeight="1" x14ac:dyDescent="0.35">
      <c r="A4042" s="31" t="s">
        <v>93</v>
      </c>
      <c r="B4042" s="31" t="s">
        <v>274</v>
      </c>
      <c r="C4042" s="22" t="s">
        <v>157</v>
      </c>
      <c r="D4042" s="35">
        <v>44409</v>
      </c>
      <c r="E4042" s="32">
        <v>45064.35</v>
      </c>
    </row>
    <row r="4043" spans="1:5" ht="18" customHeight="1" x14ac:dyDescent="0.35">
      <c r="A4043" s="31" t="s">
        <v>93</v>
      </c>
      <c r="B4043" s="31" t="s">
        <v>274</v>
      </c>
      <c r="C4043" s="22" t="s">
        <v>157</v>
      </c>
      <c r="D4043" s="35">
        <v>44440</v>
      </c>
      <c r="E4043" s="32">
        <v>11706.55</v>
      </c>
    </row>
    <row r="4044" spans="1:5" ht="18" customHeight="1" x14ac:dyDescent="0.35">
      <c r="A4044" s="31" t="s">
        <v>93</v>
      </c>
      <c r="B4044" s="31" t="s">
        <v>274</v>
      </c>
      <c r="C4044" s="22" t="s">
        <v>157</v>
      </c>
      <c r="D4044" s="35">
        <v>44470</v>
      </c>
      <c r="E4044" s="32">
        <v>38103.1</v>
      </c>
    </row>
    <row r="4045" spans="1:5" ht="18" customHeight="1" x14ac:dyDescent="0.35">
      <c r="A4045" s="31" t="s">
        <v>93</v>
      </c>
      <c r="B4045" s="31" t="s">
        <v>274</v>
      </c>
      <c r="C4045" s="22" t="s">
        <v>157</v>
      </c>
      <c r="D4045" s="35">
        <v>44501</v>
      </c>
      <c r="E4045" s="32">
        <v>282586.83</v>
      </c>
    </row>
    <row r="4046" spans="1:5" ht="18" customHeight="1" x14ac:dyDescent="0.35">
      <c r="A4046" s="31" t="s">
        <v>93</v>
      </c>
      <c r="B4046" s="31" t="s">
        <v>274</v>
      </c>
      <c r="C4046" s="22" t="s">
        <v>157</v>
      </c>
      <c r="D4046" s="35">
        <v>44531</v>
      </c>
      <c r="E4046" s="32">
        <v>2025.66</v>
      </c>
    </row>
    <row r="4047" spans="1:5" ht="18" customHeight="1" x14ac:dyDescent="0.35">
      <c r="A4047" s="31" t="s">
        <v>93</v>
      </c>
      <c r="B4047" s="31" t="s">
        <v>274</v>
      </c>
      <c r="C4047" s="22" t="s">
        <v>157</v>
      </c>
      <c r="D4047" s="35">
        <v>44562</v>
      </c>
      <c r="E4047" s="32">
        <v>175020.2</v>
      </c>
    </row>
    <row r="4048" spans="1:5" ht="18" customHeight="1" x14ac:dyDescent="0.35">
      <c r="A4048" s="31" t="s">
        <v>93</v>
      </c>
      <c r="B4048" s="31" t="s">
        <v>274</v>
      </c>
      <c r="C4048" s="22" t="s">
        <v>157</v>
      </c>
      <c r="D4048" s="35">
        <v>44593</v>
      </c>
      <c r="E4048" s="32">
        <v>39645</v>
      </c>
    </row>
    <row r="4049" spans="1:5" ht="18" customHeight="1" x14ac:dyDescent="0.35">
      <c r="A4049" s="31" t="s">
        <v>93</v>
      </c>
      <c r="B4049" s="31" t="s">
        <v>274</v>
      </c>
      <c r="C4049" s="22" t="s">
        <v>157</v>
      </c>
      <c r="D4049" s="35">
        <v>44621</v>
      </c>
      <c r="E4049" s="32">
        <v>8287.93</v>
      </c>
    </row>
    <row r="4050" spans="1:5" ht="18" customHeight="1" x14ac:dyDescent="0.35">
      <c r="A4050" s="31" t="s">
        <v>93</v>
      </c>
      <c r="B4050" s="31" t="s">
        <v>274</v>
      </c>
      <c r="C4050" s="22" t="s">
        <v>157</v>
      </c>
      <c r="D4050" s="35">
        <v>44652</v>
      </c>
      <c r="E4050" s="32">
        <v>2931.06</v>
      </c>
    </row>
    <row r="4051" spans="1:5" ht="18" customHeight="1" x14ac:dyDescent="0.35">
      <c r="A4051" s="31" t="s">
        <v>102</v>
      </c>
      <c r="B4051" s="31" t="s">
        <v>256</v>
      </c>
      <c r="C4051" s="22" t="s">
        <v>157</v>
      </c>
      <c r="D4051" s="35">
        <v>43252</v>
      </c>
      <c r="E4051" s="32">
        <v>89098.16</v>
      </c>
    </row>
    <row r="4052" spans="1:5" ht="18" customHeight="1" x14ac:dyDescent="0.35">
      <c r="A4052" s="31" t="s">
        <v>102</v>
      </c>
      <c r="B4052" s="31" t="s">
        <v>256</v>
      </c>
      <c r="C4052" s="22" t="s">
        <v>157</v>
      </c>
      <c r="D4052" s="35">
        <v>43282</v>
      </c>
      <c r="E4052" s="32">
        <v>22197.45</v>
      </c>
    </row>
    <row r="4053" spans="1:5" ht="18" customHeight="1" x14ac:dyDescent="0.35">
      <c r="A4053" s="31" t="s">
        <v>102</v>
      </c>
      <c r="B4053" s="31" t="s">
        <v>256</v>
      </c>
      <c r="C4053" s="22" t="s">
        <v>157</v>
      </c>
      <c r="D4053" s="35">
        <v>43313</v>
      </c>
      <c r="E4053" s="32">
        <v>15160.58</v>
      </c>
    </row>
    <row r="4054" spans="1:5" ht="18" customHeight="1" x14ac:dyDescent="0.35">
      <c r="A4054" s="31" t="s">
        <v>102</v>
      </c>
      <c r="B4054" s="31" t="s">
        <v>256</v>
      </c>
      <c r="C4054" s="22" t="s">
        <v>157</v>
      </c>
      <c r="D4054" s="35">
        <v>43344</v>
      </c>
      <c r="E4054" s="32">
        <v>168955.5</v>
      </c>
    </row>
    <row r="4055" spans="1:5" ht="18" customHeight="1" x14ac:dyDescent="0.35">
      <c r="A4055" s="31" t="s">
        <v>102</v>
      </c>
      <c r="B4055" s="31" t="s">
        <v>256</v>
      </c>
      <c r="C4055" s="22" t="s">
        <v>157</v>
      </c>
      <c r="D4055" s="35">
        <v>43374</v>
      </c>
      <c r="E4055" s="32">
        <v>173824.47</v>
      </c>
    </row>
    <row r="4056" spans="1:5" ht="18" customHeight="1" x14ac:dyDescent="0.35">
      <c r="A4056" s="31" t="s">
        <v>102</v>
      </c>
      <c r="B4056" s="31" t="s">
        <v>256</v>
      </c>
      <c r="C4056" s="22" t="s">
        <v>157</v>
      </c>
      <c r="D4056" s="35">
        <v>43405</v>
      </c>
      <c r="E4056" s="32">
        <v>81161.240000000005</v>
      </c>
    </row>
    <row r="4057" spans="1:5" ht="18" customHeight="1" x14ac:dyDescent="0.35">
      <c r="A4057" s="31" t="s">
        <v>102</v>
      </c>
      <c r="B4057" s="31" t="s">
        <v>256</v>
      </c>
      <c r="C4057" s="22" t="s">
        <v>157</v>
      </c>
      <c r="D4057" s="35">
        <v>43435</v>
      </c>
      <c r="E4057" s="32">
        <v>266761.57</v>
      </c>
    </row>
    <row r="4058" spans="1:5" ht="18" customHeight="1" x14ac:dyDescent="0.35">
      <c r="A4058" s="31" t="s">
        <v>102</v>
      </c>
      <c r="B4058" s="31" t="s">
        <v>256</v>
      </c>
      <c r="C4058" s="22" t="s">
        <v>157</v>
      </c>
      <c r="D4058" s="35">
        <v>43466</v>
      </c>
      <c r="E4058" s="32">
        <v>247530.77</v>
      </c>
    </row>
    <row r="4059" spans="1:5" ht="18" customHeight="1" x14ac:dyDescent="0.35">
      <c r="A4059" s="31" t="s">
        <v>102</v>
      </c>
      <c r="B4059" s="31" t="s">
        <v>256</v>
      </c>
      <c r="C4059" s="22" t="s">
        <v>157</v>
      </c>
      <c r="D4059" s="35">
        <v>43497</v>
      </c>
      <c r="E4059" s="32">
        <v>930304.74</v>
      </c>
    </row>
    <row r="4060" spans="1:5" ht="18" customHeight="1" x14ac:dyDescent="0.35">
      <c r="A4060" s="31" t="s">
        <v>102</v>
      </c>
      <c r="B4060" s="31" t="s">
        <v>256</v>
      </c>
      <c r="C4060" s="22" t="s">
        <v>157</v>
      </c>
      <c r="D4060" s="35">
        <v>43525</v>
      </c>
      <c r="E4060" s="32">
        <v>188591.43</v>
      </c>
    </row>
    <row r="4061" spans="1:5" ht="18" customHeight="1" x14ac:dyDescent="0.35">
      <c r="A4061" s="31" t="s">
        <v>102</v>
      </c>
      <c r="B4061" s="31" t="s">
        <v>256</v>
      </c>
      <c r="C4061" s="22" t="s">
        <v>157</v>
      </c>
      <c r="D4061" s="35">
        <v>43556</v>
      </c>
      <c r="E4061" s="32">
        <v>169348.92</v>
      </c>
    </row>
    <row r="4062" spans="1:5" ht="18" customHeight="1" x14ac:dyDescent="0.35">
      <c r="A4062" s="31" t="s">
        <v>102</v>
      </c>
      <c r="B4062" s="31" t="s">
        <v>256</v>
      </c>
      <c r="C4062" s="22" t="s">
        <v>157</v>
      </c>
      <c r="D4062" s="35">
        <v>43586</v>
      </c>
      <c r="E4062" s="32">
        <v>1296530.76</v>
      </c>
    </row>
    <row r="4063" spans="1:5" ht="18" customHeight="1" x14ac:dyDescent="0.35">
      <c r="A4063" s="31" t="s">
        <v>102</v>
      </c>
      <c r="B4063" s="31" t="s">
        <v>256</v>
      </c>
      <c r="C4063" s="22" t="s">
        <v>157</v>
      </c>
      <c r="D4063" s="35">
        <v>43617</v>
      </c>
      <c r="E4063" s="32">
        <v>150841.15</v>
      </c>
    </row>
    <row r="4064" spans="1:5" ht="18" customHeight="1" x14ac:dyDescent="0.35">
      <c r="A4064" s="31" t="s">
        <v>102</v>
      </c>
      <c r="B4064" s="31" t="s">
        <v>256</v>
      </c>
      <c r="C4064" s="22" t="s">
        <v>157</v>
      </c>
      <c r="D4064" s="35">
        <v>43647</v>
      </c>
      <c r="E4064" s="32">
        <v>213405.4</v>
      </c>
    </row>
    <row r="4065" spans="1:5" ht="18" customHeight="1" x14ac:dyDescent="0.35">
      <c r="A4065" s="31" t="s">
        <v>102</v>
      </c>
      <c r="B4065" s="31" t="s">
        <v>256</v>
      </c>
      <c r="C4065" s="22" t="s">
        <v>157</v>
      </c>
      <c r="D4065" s="35">
        <v>43678</v>
      </c>
      <c r="E4065" s="32">
        <v>138596.32999999999</v>
      </c>
    </row>
    <row r="4066" spans="1:5" ht="18" customHeight="1" x14ac:dyDescent="0.35">
      <c r="A4066" s="31" t="s">
        <v>102</v>
      </c>
      <c r="B4066" s="31" t="s">
        <v>256</v>
      </c>
      <c r="C4066" s="22" t="s">
        <v>157</v>
      </c>
      <c r="D4066" s="35">
        <v>43709</v>
      </c>
      <c r="E4066" s="32">
        <v>178775.58</v>
      </c>
    </row>
    <row r="4067" spans="1:5" ht="18" customHeight="1" x14ac:dyDescent="0.35">
      <c r="A4067" s="31" t="s">
        <v>102</v>
      </c>
      <c r="B4067" s="31" t="s">
        <v>256</v>
      </c>
      <c r="C4067" s="22" t="s">
        <v>157</v>
      </c>
      <c r="D4067" s="35">
        <v>43739</v>
      </c>
      <c r="E4067" s="32">
        <v>4335253.18</v>
      </c>
    </row>
    <row r="4068" spans="1:5" ht="18" customHeight="1" x14ac:dyDescent="0.35">
      <c r="A4068" s="31" t="s">
        <v>102</v>
      </c>
      <c r="B4068" s="31" t="s">
        <v>256</v>
      </c>
      <c r="C4068" s="22" t="s">
        <v>157</v>
      </c>
      <c r="D4068" s="35">
        <v>43770</v>
      </c>
      <c r="E4068" s="32">
        <v>187891.9</v>
      </c>
    </row>
    <row r="4069" spans="1:5" ht="18" customHeight="1" x14ac:dyDescent="0.35">
      <c r="A4069" s="31" t="s">
        <v>102</v>
      </c>
      <c r="B4069" s="31" t="s">
        <v>256</v>
      </c>
      <c r="C4069" s="22" t="s">
        <v>157</v>
      </c>
      <c r="D4069" s="35">
        <v>43800</v>
      </c>
      <c r="E4069" s="32">
        <v>4429478.4800000004</v>
      </c>
    </row>
    <row r="4070" spans="1:5" ht="18" customHeight="1" x14ac:dyDescent="0.35">
      <c r="A4070" s="31" t="s">
        <v>102</v>
      </c>
      <c r="B4070" s="31" t="s">
        <v>256</v>
      </c>
      <c r="C4070" s="22" t="s">
        <v>157</v>
      </c>
      <c r="D4070" s="35">
        <v>43831</v>
      </c>
      <c r="E4070" s="32">
        <v>326414.58</v>
      </c>
    </row>
    <row r="4071" spans="1:5" ht="18" customHeight="1" x14ac:dyDescent="0.35">
      <c r="A4071" s="31" t="s">
        <v>102</v>
      </c>
      <c r="B4071" s="31" t="s">
        <v>256</v>
      </c>
      <c r="C4071" s="22" t="s">
        <v>157</v>
      </c>
      <c r="D4071" s="35">
        <v>43862</v>
      </c>
      <c r="E4071" s="32">
        <v>202637.7</v>
      </c>
    </row>
    <row r="4072" spans="1:5" ht="18" customHeight="1" x14ac:dyDescent="0.35">
      <c r="A4072" s="31" t="s">
        <v>102</v>
      </c>
      <c r="B4072" s="31" t="s">
        <v>256</v>
      </c>
      <c r="C4072" s="22" t="s">
        <v>157</v>
      </c>
      <c r="D4072" s="35">
        <v>43891</v>
      </c>
      <c r="E4072" s="32">
        <v>122972.06</v>
      </c>
    </row>
    <row r="4073" spans="1:5" ht="18" customHeight="1" x14ac:dyDescent="0.35">
      <c r="A4073" s="31" t="s">
        <v>102</v>
      </c>
      <c r="B4073" s="31" t="s">
        <v>256</v>
      </c>
      <c r="C4073" s="22" t="s">
        <v>157</v>
      </c>
      <c r="D4073" s="35">
        <v>43922</v>
      </c>
      <c r="E4073" s="32">
        <v>554930.5</v>
      </c>
    </row>
    <row r="4074" spans="1:5" ht="18" customHeight="1" x14ac:dyDescent="0.35">
      <c r="A4074" s="31" t="s">
        <v>102</v>
      </c>
      <c r="B4074" s="31" t="s">
        <v>256</v>
      </c>
      <c r="C4074" s="22" t="s">
        <v>157</v>
      </c>
      <c r="D4074" s="35">
        <v>43952</v>
      </c>
      <c r="E4074" s="32">
        <v>320707.57</v>
      </c>
    </row>
    <row r="4075" spans="1:5" ht="18" customHeight="1" x14ac:dyDescent="0.35">
      <c r="A4075" s="31" t="s">
        <v>102</v>
      </c>
      <c r="B4075" s="31" t="s">
        <v>256</v>
      </c>
      <c r="C4075" s="22" t="s">
        <v>157</v>
      </c>
      <c r="D4075" s="35">
        <v>43983</v>
      </c>
      <c r="E4075" s="32">
        <v>152840.82999999999</v>
      </c>
    </row>
    <row r="4076" spans="1:5" ht="18" customHeight="1" x14ac:dyDescent="0.35">
      <c r="A4076" s="31" t="s">
        <v>102</v>
      </c>
      <c r="B4076" s="31" t="s">
        <v>256</v>
      </c>
      <c r="C4076" s="22" t="s">
        <v>157</v>
      </c>
      <c r="D4076" s="35">
        <v>44013</v>
      </c>
      <c r="E4076" s="32">
        <v>170317.91</v>
      </c>
    </row>
    <row r="4077" spans="1:5" ht="18" customHeight="1" x14ac:dyDescent="0.35">
      <c r="A4077" s="31" t="s">
        <v>102</v>
      </c>
      <c r="B4077" s="31" t="s">
        <v>256</v>
      </c>
      <c r="C4077" s="22" t="s">
        <v>157</v>
      </c>
      <c r="D4077" s="35">
        <v>44044</v>
      </c>
      <c r="E4077" s="32">
        <v>189008.75</v>
      </c>
    </row>
    <row r="4078" spans="1:5" ht="18" customHeight="1" x14ac:dyDescent="0.35">
      <c r="A4078" s="31" t="s">
        <v>102</v>
      </c>
      <c r="B4078" s="31" t="s">
        <v>256</v>
      </c>
      <c r="C4078" s="22" t="s">
        <v>157</v>
      </c>
      <c r="D4078" s="35">
        <v>44075</v>
      </c>
      <c r="E4078" s="32">
        <v>186318.21</v>
      </c>
    </row>
    <row r="4079" spans="1:5" ht="18" customHeight="1" x14ac:dyDescent="0.35">
      <c r="A4079" s="31" t="s">
        <v>102</v>
      </c>
      <c r="B4079" s="31" t="s">
        <v>256</v>
      </c>
      <c r="C4079" s="22" t="s">
        <v>157</v>
      </c>
      <c r="D4079" s="35">
        <v>44105</v>
      </c>
      <c r="E4079" s="32">
        <v>-64684.54</v>
      </c>
    </row>
    <row r="4080" spans="1:5" ht="18" customHeight="1" x14ac:dyDescent="0.35">
      <c r="A4080" s="31" t="s">
        <v>102</v>
      </c>
      <c r="B4080" s="31" t="s">
        <v>256</v>
      </c>
      <c r="C4080" s="22" t="s">
        <v>157</v>
      </c>
      <c r="D4080" s="35">
        <v>44136</v>
      </c>
      <c r="E4080" s="32">
        <v>195536.26</v>
      </c>
    </row>
    <row r="4081" spans="1:5" ht="18" customHeight="1" x14ac:dyDescent="0.35">
      <c r="A4081" s="31" t="s">
        <v>102</v>
      </c>
      <c r="B4081" s="31" t="s">
        <v>256</v>
      </c>
      <c r="C4081" s="22" t="s">
        <v>157</v>
      </c>
      <c r="D4081" s="35">
        <v>44166</v>
      </c>
      <c r="E4081" s="32">
        <v>194185.4</v>
      </c>
    </row>
    <row r="4082" spans="1:5" ht="18" customHeight="1" x14ac:dyDescent="0.35">
      <c r="A4082" s="31" t="s">
        <v>102</v>
      </c>
      <c r="B4082" s="31" t="s">
        <v>256</v>
      </c>
      <c r="C4082" s="22" t="s">
        <v>157</v>
      </c>
      <c r="D4082" s="35">
        <v>44197</v>
      </c>
      <c r="E4082" s="32">
        <v>116616.23</v>
      </c>
    </row>
    <row r="4083" spans="1:5" ht="18" customHeight="1" x14ac:dyDescent="0.35">
      <c r="A4083" s="31" t="s">
        <v>102</v>
      </c>
      <c r="B4083" s="31" t="s">
        <v>256</v>
      </c>
      <c r="C4083" s="22" t="s">
        <v>157</v>
      </c>
      <c r="D4083" s="35">
        <v>44228</v>
      </c>
      <c r="E4083" s="32">
        <v>252104.68</v>
      </c>
    </row>
    <row r="4084" spans="1:5" ht="18" customHeight="1" x14ac:dyDescent="0.35">
      <c r="A4084" s="31" t="s">
        <v>102</v>
      </c>
      <c r="B4084" s="31" t="s">
        <v>256</v>
      </c>
      <c r="C4084" s="22" t="s">
        <v>157</v>
      </c>
      <c r="D4084" s="35">
        <v>44256</v>
      </c>
      <c r="E4084" s="32">
        <v>766431.5</v>
      </c>
    </row>
    <row r="4085" spans="1:5" ht="18" customHeight="1" x14ac:dyDescent="0.35">
      <c r="A4085" s="31" t="s">
        <v>102</v>
      </c>
      <c r="B4085" s="31" t="s">
        <v>256</v>
      </c>
      <c r="C4085" s="22" t="s">
        <v>157</v>
      </c>
      <c r="D4085" s="35">
        <v>44287</v>
      </c>
      <c r="E4085" s="32">
        <v>256480.46</v>
      </c>
    </row>
    <row r="4086" spans="1:5" ht="18" customHeight="1" x14ac:dyDescent="0.35">
      <c r="A4086" s="31" t="s">
        <v>102</v>
      </c>
      <c r="B4086" s="31" t="s">
        <v>256</v>
      </c>
      <c r="C4086" s="22" t="s">
        <v>157</v>
      </c>
      <c r="D4086" s="35">
        <v>44317</v>
      </c>
      <c r="E4086" s="32">
        <v>334247.3</v>
      </c>
    </row>
    <row r="4087" spans="1:5" ht="18" customHeight="1" x14ac:dyDescent="0.35">
      <c r="A4087" s="31" t="s">
        <v>102</v>
      </c>
      <c r="B4087" s="31" t="s">
        <v>256</v>
      </c>
      <c r="C4087" s="22" t="s">
        <v>157</v>
      </c>
      <c r="D4087" s="35">
        <v>44348</v>
      </c>
      <c r="E4087" s="32">
        <v>272232.38</v>
      </c>
    </row>
    <row r="4088" spans="1:5" ht="18" customHeight="1" x14ac:dyDescent="0.35">
      <c r="A4088" s="31" t="s">
        <v>102</v>
      </c>
      <c r="B4088" s="31" t="s">
        <v>256</v>
      </c>
      <c r="C4088" s="22" t="s">
        <v>157</v>
      </c>
      <c r="D4088" s="35">
        <v>44378</v>
      </c>
      <c r="E4088" s="32">
        <v>268562.99</v>
      </c>
    </row>
    <row r="4089" spans="1:5" ht="18" customHeight="1" x14ac:dyDescent="0.35">
      <c r="A4089" s="31" t="s">
        <v>102</v>
      </c>
      <c r="B4089" s="31" t="s">
        <v>256</v>
      </c>
      <c r="C4089" s="22" t="s">
        <v>157</v>
      </c>
      <c r="D4089" s="35">
        <v>44409</v>
      </c>
      <c r="E4089" s="32">
        <v>272255.46999999997</v>
      </c>
    </row>
    <row r="4090" spans="1:5" ht="18" customHeight="1" x14ac:dyDescent="0.35">
      <c r="A4090" s="31" t="s">
        <v>102</v>
      </c>
      <c r="B4090" s="31" t="s">
        <v>256</v>
      </c>
      <c r="C4090" s="22" t="s">
        <v>157</v>
      </c>
      <c r="D4090" s="35">
        <v>44440</v>
      </c>
      <c r="E4090" s="32">
        <v>243261.44</v>
      </c>
    </row>
    <row r="4091" spans="1:5" ht="18" customHeight="1" x14ac:dyDescent="0.35">
      <c r="A4091" s="31" t="s">
        <v>102</v>
      </c>
      <c r="B4091" s="31" t="s">
        <v>256</v>
      </c>
      <c r="C4091" s="22" t="s">
        <v>157</v>
      </c>
      <c r="D4091" s="35">
        <v>44470</v>
      </c>
      <c r="E4091" s="32">
        <v>163728.14000000001</v>
      </c>
    </row>
    <row r="4092" spans="1:5" ht="18" customHeight="1" x14ac:dyDescent="0.35">
      <c r="A4092" s="31" t="s">
        <v>102</v>
      </c>
      <c r="B4092" s="31" t="s">
        <v>256</v>
      </c>
      <c r="C4092" s="22" t="s">
        <v>157</v>
      </c>
      <c r="D4092" s="35">
        <v>44501</v>
      </c>
      <c r="E4092" s="32">
        <v>242221.26</v>
      </c>
    </row>
    <row r="4093" spans="1:5" ht="18" customHeight="1" x14ac:dyDescent="0.35">
      <c r="A4093" s="31" t="s">
        <v>102</v>
      </c>
      <c r="B4093" s="31" t="s">
        <v>256</v>
      </c>
      <c r="C4093" s="22" t="s">
        <v>157</v>
      </c>
      <c r="D4093" s="35">
        <v>44531</v>
      </c>
      <c r="E4093" s="32">
        <v>296241.5</v>
      </c>
    </row>
    <row r="4094" spans="1:5" ht="18" customHeight="1" x14ac:dyDescent="0.35">
      <c r="A4094" s="31" t="s">
        <v>102</v>
      </c>
      <c r="B4094" s="31" t="s">
        <v>256</v>
      </c>
      <c r="C4094" s="22" t="s">
        <v>157</v>
      </c>
      <c r="D4094" s="35">
        <v>44562</v>
      </c>
      <c r="E4094" s="32">
        <v>295719.2</v>
      </c>
    </row>
    <row r="4095" spans="1:5" ht="18" customHeight="1" x14ac:dyDescent="0.35">
      <c r="A4095" s="31" t="s">
        <v>102</v>
      </c>
      <c r="B4095" s="31" t="s">
        <v>256</v>
      </c>
      <c r="C4095" s="22" t="s">
        <v>157</v>
      </c>
      <c r="D4095" s="35">
        <v>44593</v>
      </c>
      <c r="E4095" s="32">
        <v>282873.21999999997</v>
      </c>
    </row>
    <row r="4096" spans="1:5" ht="18" customHeight="1" x14ac:dyDescent="0.35">
      <c r="A4096" s="31" t="s">
        <v>102</v>
      </c>
      <c r="B4096" s="31" t="s">
        <v>256</v>
      </c>
      <c r="C4096" s="22" t="s">
        <v>157</v>
      </c>
      <c r="D4096" s="35">
        <v>44621</v>
      </c>
      <c r="E4096" s="32">
        <v>65942.070000000007</v>
      </c>
    </row>
    <row r="4097" spans="1:5" ht="18" customHeight="1" x14ac:dyDescent="0.35">
      <c r="A4097" s="31" t="s">
        <v>102</v>
      </c>
      <c r="B4097" s="31" t="s">
        <v>256</v>
      </c>
      <c r="C4097" s="22" t="s">
        <v>157</v>
      </c>
      <c r="D4097" s="35">
        <v>44652</v>
      </c>
      <c r="E4097" s="32">
        <v>140110.63</v>
      </c>
    </row>
    <row r="4098" spans="1:5" ht="18" customHeight="1" x14ac:dyDescent="0.35">
      <c r="A4098" s="31" t="s">
        <v>102</v>
      </c>
      <c r="B4098" s="31" t="s">
        <v>256</v>
      </c>
      <c r="C4098" s="22" t="s">
        <v>157</v>
      </c>
      <c r="D4098" s="35">
        <v>44682</v>
      </c>
      <c r="E4098" s="32">
        <v>858784.32</v>
      </c>
    </row>
    <row r="4099" spans="1:5" ht="18" customHeight="1" x14ac:dyDescent="0.35">
      <c r="A4099" s="31" t="s">
        <v>102</v>
      </c>
      <c r="B4099" s="31" t="s">
        <v>256</v>
      </c>
      <c r="C4099" s="22" t="s">
        <v>157</v>
      </c>
      <c r="D4099" s="35">
        <v>44713</v>
      </c>
      <c r="E4099" s="32">
        <v>1908668.42</v>
      </c>
    </row>
    <row r="4100" spans="1:5" ht="18" customHeight="1" x14ac:dyDescent="0.35">
      <c r="A4100" s="31" t="s">
        <v>102</v>
      </c>
      <c r="B4100" s="31" t="s">
        <v>256</v>
      </c>
      <c r="C4100" s="22" t="s">
        <v>157</v>
      </c>
      <c r="D4100" s="35">
        <v>44743</v>
      </c>
      <c r="E4100" s="32">
        <v>3750223.98</v>
      </c>
    </row>
    <row r="4101" spans="1:5" ht="18" customHeight="1" x14ac:dyDescent="0.35">
      <c r="A4101" s="31" t="s">
        <v>102</v>
      </c>
      <c r="B4101" s="31" t="s">
        <v>256</v>
      </c>
      <c r="C4101" s="22" t="s">
        <v>157</v>
      </c>
      <c r="D4101" s="35">
        <v>44774</v>
      </c>
      <c r="E4101" s="32">
        <v>447877.66</v>
      </c>
    </row>
    <row r="4102" spans="1:5" ht="18" customHeight="1" x14ac:dyDescent="0.35">
      <c r="A4102" s="31" t="s">
        <v>102</v>
      </c>
      <c r="B4102" s="31" t="s">
        <v>256</v>
      </c>
      <c r="C4102" s="22" t="s">
        <v>157</v>
      </c>
      <c r="D4102" s="35">
        <v>44805</v>
      </c>
      <c r="E4102" s="32">
        <v>72710.570000000007</v>
      </c>
    </row>
    <row r="4103" spans="1:5" ht="18" customHeight="1" x14ac:dyDescent="0.35">
      <c r="A4103" s="31" t="s">
        <v>102</v>
      </c>
      <c r="B4103" s="31" t="s">
        <v>256</v>
      </c>
      <c r="C4103" s="22" t="s">
        <v>157</v>
      </c>
      <c r="D4103" s="35">
        <v>44835</v>
      </c>
      <c r="E4103" s="32">
        <v>212351.67</v>
      </c>
    </row>
    <row r="4104" spans="1:5" ht="18" customHeight="1" x14ac:dyDescent="0.35">
      <c r="A4104" s="31" t="s">
        <v>102</v>
      </c>
      <c r="B4104" s="31" t="s">
        <v>256</v>
      </c>
      <c r="C4104" s="22" t="s">
        <v>157</v>
      </c>
      <c r="D4104" s="35">
        <v>44866</v>
      </c>
      <c r="E4104" s="32">
        <v>413532.26</v>
      </c>
    </row>
    <row r="4105" spans="1:5" ht="18" customHeight="1" x14ac:dyDescent="0.35">
      <c r="A4105" s="31" t="s">
        <v>102</v>
      </c>
      <c r="B4105" s="31" t="s">
        <v>256</v>
      </c>
      <c r="C4105" s="22" t="s">
        <v>157</v>
      </c>
      <c r="D4105" s="35">
        <v>44896</v>
      </c>
      <c r="E4105" s="32">
        <v>177865.8</v>
      </c>
    </row>
    <row r="4106" spans="1:5" ht="18" customHeight="1" x14ac:dyDescent="0.35">
      <c r="A4106" s="31" t="s">
        <v>102</v>
      </c>
      <c r="B4106" s="31" t="s">
        <v>256</v>
      </c>
      <c r="C4106" s="22" t="s">
        <v>157</v>
      </c>
      <c r="D4106" s="35">
        <v>44927</v>
      </c>
      <c r="E4106" s="32">
        <v>272868.98</v>
      </c>
    </row>
    <row r="4107" spans="1:5" ht="18" customHeight="1" x14ac:dyDescent="0.35">
      <c r="A4107" s="31" t="s">
        <v>103</v>
      </c>
      <c r="B4107" s="31" t="s">
        <v>256</v>
      </c>
      <c r="C4107" s="22" t="s">
        <v>157</v>
      </c>
      <c r="D4107" s="35">
        <v>43252</v>
      </c>
      <c r="E4107" s="32">
        <v>89098.16</v>
      </c>
    </row>
    <row r="4108" spans="1:5" ht="18" customHeight="1" x14ac:dyDescent="0.35">
      <c r="A4108" s="31" t="s">
        <v>103</v>
      </c>
      <c r="B4108" s="31" t="s">
        <v>256</v>
      </c>
      <c r="C4108" s="22" t="s">
        <v>157</v>
      </c>
      <c r="D4108" s="35">
        <v>43282</v>
      </c>
      <c r="E4108" s="32">
        <v>22197.45</v>
      </c>
    </row>
    <row r="4109" spans="1:5" ht="18" customHeight="1" x14ac:dyDescent="0.35">
      <c r="A4109" s="31" t="s">
        <v>103</v>
      </c>
      <c r="B4109" s="31" t="s">
        <v>256</v>
      </c>
      <c r="C4109" s="22" t="s">
        <v>157</v>
      </c>
      <c r="D4109" s="35">
        <v>43313</v>
      </c>
      <c r="E4109" s="32">
        <v>172620.08</v>
      </c>
    </row>
    <row r="4110" spans="1:5" ht="18" customHeight="1" x14ac:dyDescent="0.35">
      <c r="A4110" s="31" t="s">
        <v>103</v>
      </c>
      <c r="B4110" s="31" t="s">
        <v>256</v>
      </c>
      <c r="C4110" s="22" t="s">
        <v>157</v>
      </c>
      <c r="D4110" s="35">
        <v>43374</v>
      </c>
      <c r="E4110" s="32">
        <v>121421.94</v>
      </c>
    </row>
    <row r="4111" spans="1:5" ht="18" customHeight="1" x14ac:dyDescent="0.35">
      <c r="A4111" s="31" t="s">
        <v>103</v>
      </c>
      <c r="B4111" s="31" t="s">
        <v>256</v>
      </c>
      <c r="C4111" s="22" t="s">
        <v>157</v>
      </c>
      <c r="D4111" s="35">
        <v>43405</v>
      </c>
      <c r="E4111" s="32">
        <v>69235.31</v>
      </c>
    </row>
    <row r="4112" spans="1:5" ht="18" customHeight="1" x14ac:dyDescent="0.35">
      <c r="A4112" s="31" t="s">
        <v>103</v>
      </c>
      <c r="B4112" s="31" t="s">
        <v>256</v>
      </c>
      <c r="C4112" s="22" t="s">
        <v>157</v>
      </c>
      <c r="D4112" s="35">
        <v>43435</v>
      </c>
      <c r="E4112" s="32">
        <v>151311.18</v>
      </c>
    </row>
    <row r="4113" spans="1:5" ht="18" customHeight="1" x14ac:dyDescent="0.35">
      <c r="A4113" s="31" t="s">
        <v>103</v>
      </c>
      <c r="B4113" s="31" t="s">
        <v>256</v>
      </c>
      <c r="C4113" s="22" t="s">
        <v>157</v>
      </c>
      <c r="D4113" s="35">
        <v>43466</v>
      </c>
      <c r="E4113" s="32">
        <v>188043.62</v>
      </c>
    </row>
    <row r="4114" spans="1:5" ht="18" customHeight="1" x14ac:dyDescent="0.35">
      <c r="A4114" s="31" t="s">
        <v>103</v>
      </c>
      <c r="B4114" s="31" t="s">
        <v>256</v>
      </c>
      <c r="C4114" s="22" t="s">
        <v>157</v>
      </c>
      <c r="D4114" s="35">
        <v>43497</v>
      </c>
      <c r="E4114" s="32">
        <v>839769.99</v>
      </c>
    </row>
    <row r="4115" spans="1:5" ht="18" customHeight="1" x14ac:dyDescent="0.35">
      <c r="A4115" s="31" t="s">
        <v>103</v>
      </c>
      <c r="B4115" s="31" t="s">
        <v>256</v>
      </c>
      <c r="C4115" s="22" t="s">
        <v>157</v>
      </c>
      <c r="D4115" s="35">
        <v>43525</v>
      </c>
      <c r="E4115" s="32">
        <v>170283.79</v>
      </c>
    </row>
    <row r="4116" spans="1:5" ht="18" customHeight="1" x14ac:dyDescent="0.35">
      <c r="A4116" s="31" t="s">
        <v>103</v>
      </c>
      <c r="B4116" s="31" t="s">
        <v>256</v>
      </c>
      <c r="C4116" s="22" t="s">
        <v>157</v>
      </c>
      <c r="D4116" s="35">
        <v>43556</v>
      </c>
      <c r="E4116" s="32">
        <v>123577.03</v>
      </c>
    </row>
    <row r="4117" spans="1:5" ht="18" customHeight="1" x14ac:dyDescent="0.35">
      <c r="A4117" s="31" t="s">
        <v>103</v>
      </c>
      <c r="B4117" s="31" t="s">
        <v>256</v>
      </c>
      <c r="C4117" s="22" t="s">
        <v>157</v>
      </c>
      <c r="D4117" s="35">
        <v>43586</v>
      </c>
      <c r="E4117" s="32">
        <v>4771247.51</v>
      </c>
    </row>
    <row r="4118" spans="1:5" ht="18" customHeight="1" x14ac:dyDescent="0.35">
      <c r="A4118" s="31" t="s">
        <v>103</v>
      </c>
      <c r="B4118" s="31" t="s">
        <v>256</v>
      </c>
      <c r="C4118" s="22" t="s">
        <v>157</v>
      </c>
      <c r="D4118" s="35">
        <v>43617</v>
      </c>
      <c r="E4118" s="32">
        <v>98407.59</v>
      </c>
    </row>
    <row r="4119" spans="1:5" ht="18" customHeight="1" x14ac:dyDescent="0.35">
      <c r="A4119" s="31" t="s">
        <v>103</v>
      </c>
      <c r="B4119" s="31" t="s">
        <v>256</v>
      </c>
      <c r="C4119" s="22" t="s">
        <v>157</v>
      </c>
      <c r="D4119" s="35">
        <v>43647</v>
      </c>
      <c r="E4119" s="32">
        <v>145342.29999999999</v>
      </c>
    </row>
    <row r="4120" spans="1:5" ht="18" customHeight="1" x14ac:dyDescent="0.35">
      <c r="A4120" s="31" t="s">
        <v>103</v>
      </c>
      <c r="B4120" s="31" t="s">
        <v>256</v>
      </c>
      <c r="C4120" s="22" t="s">
        <v>157</v>
      </c>
      <c r="D4120" s="35">
        <v>43678</v>
      </c>
      <c r="E4120" s="32">
        <v>144717.97</v>
      </c>
    </row>
    <row r="4121" spans="1:5" ht="18" customHeight="1" x14ac:dyDescent="0.35">
      <c r="A4121" s="31" t="s">
        <v>103</v>
      </c>
      <c r="B4121" s="31" t="s">
        <v>256</v>
      </c>
      <c r="C4121" s="22" t="s">
        <v>157</v>
      </c>
      <c r="D4121" s="35">
        <v>43709</v>
      </c>
      <c r="E4121" s="32">
        <v>113874.26</v>
      </c>
    </row>
    <row r="4122" spans="1:5" ht="18" customHeight="1" x14ac:dyDescent="0.35">
      <c r="A4122" s="31" t="s">
        <v>103</v>
      </c>
      <c r="B4122" s="31" t="s">
        <v>256</v>
      </c>
      <c r="C4122" s="22" t="s">
        <v>157</v>
      </c>
      <c r="D4122" s="35">
        <v>43739</v>
      </c>
      <c r="E4122" s="32">
        <v>300486.40999999997</v>
      </c>
    </row>
    <row r="4123" spans="1:5" ht="18" customHeight="1" x14ac:dyDescent="0.35">
      <c r="A4123" s="31" t="s">
        <v>103</v>
      </c>
      <c r="B4123" s="31" t="s">
        <v>256</v>
      </c>
      <c r="C4123" s="22" t="s">
        <v>157</v>
      </c>
      <c r="D4123" s="35">
        <v>43770</v>
      </c>
      <c r="E4123" s="32">
        <v>174098.61</v>
      </c>
    </row>
    <row r="4124" spans="1:5" ht="18" customHeight="1" x14ac:dyDescent="0.35">
      <c r="A4124" s="31" t="s">
        <v>103</v>
      </c>
      <c r="B4124" s="31" t="s">
        <v>256</v>
      </c>
      <c r="C4124" s="22" t="s">
        <v>157</v>
      </c>
      <c r="D4124" s="35">
        <v>43800</v>
      </c>
      <c r="E4124" s="32">
        <v>223266.06</v>
      </c>
    </row>
    <row r="4125" spans="1:5" ht="18" customHeight="1" x14ac:dyDescent="0.35">
      <c r="A4125" s="31" t="s">
        <v>103</v>
      </c>
      <c r="B4125" s="31" t="s">
        <v>256</v>
      </c>
      <c r="C4125" s="22" t="s">
        <v>157</v>
      </c>
      <c r="D4125" s="35">
        <v>43831</v>
      </c>
      <c r="E4125" s="32">
        <v>302007.58</v>
      </c>
    </row>
    <row r="4126" spans="1:5" ht="18" customHeight="1" x14ac:dyDescent="0.35">
      <c r="A4126" s="31" t="s">
        <v>103</v>
      </c>
      <c r="B4126" s="31" t="s">
        <v>256</v>
      </c>
      <c r="C4126" s="22" t="s">
        <v>157</v>
      </c>
      <c r="D4126" s="35">
        <v>43862</v>
      </c>
      <c r="E4126" s="32">
        <v>234628.5</v>
      </c>
    </row>
    <row r="4127" spans="1:5" ht="18" customHeight="1" x14ac:dyDescent="0.35">
      <c r="A4127" s="31" t="s">
        <v>103</v>
      </c>
      <c r="B4127" s="31" t="s">
        <v>256</v>
      </c>
      <c r="C4127" s="22" t="s">
        <v>157</v>
      </c>
      <c r="D4127" s="35">
        <v>43891</v>
      </c>
      <c r="E4127" s="32">
        <v>1065572.6499999999</v>
      </c>
    </row>
    <row r="4128" spans="1:5" ht="18" customHeight="1" x14ac:dyDescent="0.35">
      <c r="A4128" s="31" t="s">
        <v>103</v>
      </c>
      <c r="B4128" s="31" t="s">
        <v>256</v>
      </c>
      <c r="C4128" s="22" t="s">
        <v>157</v>
      </c>
      <c r="D4128" s="35">
        <v>43922</v>
      </c>
      <c r="E4128" s="32">
        <v>521823.86</v>
      </c>
    </row>
    <row r="4129" spans="1:5" ht="18" customHeight="1" x14ac:dyDescent="0.35">
      <c r="A4129" s="31" t="s">
        <v>103</v>
      </c>
      <c r="B4129" s="31" t="s">
        <v>256</v>
      </c>
      <c r="C4129" s="22" t="s">
        <v>157</v>
      </c>
      <c r="D4129" s="35">
        <v>43952</v>
      </c>
      <c r="E4129" s="32">
        <v>7337410.1200000001</v>
      </c>
    </row>
    <row r="4130" spans="1:5" ht="18" customHeight="1" x14ac:dyDescent="0.35">
      <c r="A4130" s="31" t="s">
        <v>103</v>
      </c>
      <c r="B4130" s="31" t="s">
        <v>256</v>
      </c>
      <c r="C4130" s="22" t="s">
        <v>157</v>
      </c>
      <c r="D4130" s="35">
        <v>43983</v>
      </c>
      <c r="E4130" s="32">
        <v>546231.23</v>
      </c>
    </row>
    <row r="4131" spans="1:5" ht="18" customHeight="1" x14ac:dyDescent="0.35">
      <c r="A4131" s="31" t="s">
        <v>103</v>
      </c>
      <c r="B4131" s="31" t="s">
        <v>256</v>
      </c>
      <c r="C4131" s="22" t="s">
        <v>157</v>
      </c>
      <c r="D4131" s="35">
        <v>44013</v>
      </c>
      <c r="E4131" s="32">
        <v>565991.09</v>
      </c>
    </row>
    <row r="4132" spans="1:5" ht="18" customHeight="1" x14ac:dyDescent="0.35">
      <c r="A4132" s="31" t="s">
        <v>103</v>
      </c>
      <c r="B4132" s="31" t="s">
        <v>256</v>
      </c>
      <c r="C4132" s="22" t="s">
        <v>157</v>
      </c>
      <c r="D4132" s="35">
        <v>44044</v>
      </c>
      <c r="E4132" s="32">
        <v>3401831.8</v>
      </c>
    </row>
    <row r="4133" spans="1:5" ht="18" customHeight="1" x14ac:dyDescent="0.35">
      <c r="A4133" s="31" t="s">
        <v>103</v>
      </c>
      <c r="B4133" s="31" t="s">
        <v>256</v>
      </c>
      <c r="C4133" s="22" t="s">
        <v>157</v>
      </c>
      <c r="D4133" s="35">
        <v>44075</v>
      </c>
      <c r="E4133" s="32">
        <v>3783218.94</v>
      </c>
    </row>
    <row r="4134" spans="1:5" ht="18" customHeight="1" x14ac:dyDescent="0.35">
      <c r="A4134" s="31" t="s">
        <v>103</v>
      </c>
      <c r="B4134" s="31" t="s">
        <v>256</v>
      </c>
      <c r="C4134" s="22" t="s">
        <v>157</v>
      </c>
      <c r="D4134" s="35">
        <v>44105</v>
      </c>
      <c r="E4134" s="32">
        <v>1265868.6299999999</v>
      </c>
    </row>
    <row r="4135" spans="1:5" ht="18" customHeight="1" x14ac:dyDescent="0.35">
      <c r="A4135" s="31" t="s">
        <v>103</v>
      </c>
      <c r="B4135" s="31" t="s">
        <v>256</v>
      </c>
      <c r="C4135" s="22" t="s">
        <v>157</v>
      </c>
      <c r="D4135" s="35">
        <v>44136</v>
      </c>
      <c r="E4135" s="32">
        <v>2268225.9700000002</v>
      </c>
    </row>
    <row r="4136" spans="1:5" ht="18" customHeight="1" x14ac:dyDescent="0.35">
      <c r="A4136" s="31" t="s">
        <v>103</v>
      </c>
      <c r="B4136" s="31" t="s">
        <v>256</v>
      </c>
      <c r="C4136" s="22" t="s">
        <v>157</v>
      </c>
      <c r="D4136" s="35">
        <v>44166</v>
      </c>
      <c r="E4136" s="32">
        <v>1783904.78</v>
      </c>
    </row>
    <row r="4137" spans="1:5" ht="18" customHeight="1" x14ac:dyDescent="0.35">
      <c r="A4137" s="31" t="s">
        <v>103</v>
      </c>
      <c r="B4137" s="31" t="s">
        <v>256</v>
      </c>
      <c r="C4137" s="22" t="s">
        <v>157</v>
      </c>
      <c r="D4137" s="35">
        <v>44197</v>
      </c>
      <c r="E4137" s="32">
        <v>1499533.21</v>
      </c>
    </row>
    <row r="4138" spans="1:5" ht="18" customHeight="1" x14ac:dyDescent="0.35">
      <c r="A4138" s="31" t="s">
        <v>103</v>
      </c>
      <c r="B4138" s="31" t="s">
        <v>256</v>
      </c>
      <c r="C4138" s="22" t="s">
        <v>157</v>
      </c>
      <c r="D4138" s="35">
        <v>44228</v>
      </c>
      <c r="E4138" s="32">
        <v>5165919.72</v>
      </c>
    </row>
    <row r="4139" spans="1:5" ht="18" customHeight="1" x14ac:dyDescent="0.35">
      <c r="A4139" s="31" t="s">
        <v>103</v>
      </c>
      <c r="B4139" s="31" t="s">
        <v>256</v>
      </c>
      <c r="C4139" s="22" t="s">
        <v>157</v>
      </c>
      <c r="D4139" s="35">
        <v>44256</v>
      </c>
      <c r="E4139" s="32">
        <v>2683828.3199999998</v>
      </c>
    </row>
    <row r="4140" spans="1:5" ht="18" customHeight="1" x14ac:dyDescent="0.35">
      <c r="A4140" s="31" t="s">
        <v>103</v>
      </c>
      <c r="B4140" s="31" t="s">
        <v>256</v>
      </c>
      <c r="C4140" s="22" t="s">
        <v>157</v>
      </c>
      <c r="D4140" s="35">
        <v>44287</v>
      </c>
      <c r="E4140" s="32">
        <v>2799000.67</v>
      </c>
    </row>
    <row r="4141" spans="1:5" ht="18" customHeight="1" x14ac:dyDescent="0.35">
      <c r="A4141" s="31" t="s">
        <v>103</v>
      </c>
      <c r="B4141" s="31" t="s">
        <v>256</v>
      </c>
      <c r="C4141" s="22" t="s">
        <v>157</v>
      </c>
      <c r="D4141" s="35">
        <v>44317</v>
      </c>
      <c r="E4141" s="32">
        <v>6017646.7000000002</v>
      </c>
    </row>
    <row r="4142" spans="1:5" ht="18" customHeight="1" x14ac:dyDescent="0.35">
      <c r="A4142" s="31" t="s">
        <v>103</v>
      </c>
      <c r="B4142" s="31" t="s">
        <v>256</v>
      </c>
      <c r="C4142" s="22" t="s">
        <v>157</v>
      </c>
      <c r="D4142" s="35">
        <v>44348</v>
      </c>
      <c r="E4142" s="32">
        <v>8902530.3900000006</v>
      </c>
    </row>
    <row r="4143" spans="1:5" ht="18" customHeight="1" x14ac:dyDescent="0.35">
      <c r="A4143" s="31" t="s">
        <v>103</v>
      </c>
      <c r="B4143" s="31" t="s">
        <v>256</v>
      </c>
      <c r="C4143" s="22" t="s">
        <v>157</v>
      </c>
      <c r="D4143" s="35">
        <v>44378</v>
      </c>
      <c r="E4143" s="32">
        <v>5748467.25</v>
      </c>
    </row>
    <row r="4144" spans="1:5" ht="18" customHeight="1" x14ac:dyDescent="0.35">
      <c r="A4144" s="31" t="s">
        <v>103</v>
      </c>
      <c r="B4144" s="31" t="s">
        <v>256</v>
      </c>
      <c r="C4144" s="22" t="s">
        <v>157</v>
      </c>
      <c r="D4144" s="35">
        <v>44409</v>
      </c>
      <c r="E4144" s="32">
        <v>6085313.2199999997</v>
      </c>
    </row>
    <row r="4145" spans="1:5" ht="18" customHeight="1" x14ac:dyDescent="0.35">
      <c r="A4145" s="31" t="s">
        <v>103</v>
      </c>
      <c r="B4145" s="31" t="s">
        <v>256</v>
      </c>
      <c r="C4145" s="22" t="s">
        <v>157</v>
      </c>
      <c r="D4145" s="35">
        <v>44440</v>
      </c>
      <c r="E4145" s="32">
        <v>510693.95</v>
      </c>
    </row>
    <row r="4146" spans="1:5" ht="18" customHeight="1" x14ac:dyDescent="0.35">
      <c r="A4146" s="31" t="s">
        <v>103</v>
      </c>
      <c r="B4146" s="31" t="s">
        <v>256</v>
      </c>
      <c r="C4146" s="22" t="s">
        <v>157</v>
      </c>
      <c r="D4146" s="35">
        <v>44470</v>
      </c>
      <c r="E4146" s="32">
        <v>733803.13</v>
      </c>
    </row>
    <row r="4147" spans="1:5" ht="18" customHeight="1" x14ac:dyDescent="0.35">
      <c r="A4147" s="31" t="s">
        <v>103</v>
      </c>
      <c r="B4147" s="31" t="s">
        <v>256</v>
      </c>
      <c r="C4147" s="22" t="s">
        <v>157</v>
      </c>
      <c r="D4147" s="35">
        <v>44501</v>
      </c>
      <c r="E4147" s="32">
        <v>906511.37</v>
      </c>
    </row>
    <row r="4148" spans="1:5" ht="18" customHeight="1" x14ac:dyDescent="0.35">
      <c r="A4148" s="31" t="s">
        <v>103</v>
      </c>
      <c r="B4148" s="31" t="s">
        <v>256</v>
      </c>
      <c r="C4148" s="22" t="s">
        <v>157</v>
      </c>
      <c r="D4148" s="35">
        <v>44531</v>
      </c>
      <c r="E4148" s="32">
        <v>-471975.83</v>
      </c>
    </row>
    <row r="4149" spans="1:5" ht="18" customHeight="1" x14ac:dyDescent="0.35">
      <c r="A4149" s="31" t="s">
        <v>103</v>
      </c>
      <c r="B4149" s="31" t="s">
        <v>256</v>
      </c>
      <c r="C4149" s="22" t="s">
        <v>157</v>
      </c>
      <c r="D4149" s="35">
        <v>44562</v>
      </c>
      <c r="E4149" s="32">
        <v>299539.46999999997</v>
      </c>
    </row>
    <row r="4150" spans="1:5" ht="18" customHeight="1" x14ac:dyDescent="0.35">
      <c r="A4150" s="31" t="s">
        <v>103</v>
      </c>
      <c r="B4150" s="31" t="s">
        <v>256</v>
      </c>
      <c r="C4150" s="22" t="s">
        <v>157</v>
      </c>
      <c r="D4150" s="35">
        <v>44593</v>
      </c>
      <c r="E4150" s="32">
        <v>613868.32999999996</v>
      </c>
    </row>
    <row r="4151" spans="1:5" ht="18" customHeight="1" x14ac:dyDescent="0.35">
      <c r="A4151" s="31" t="s">
        <v>103</v>
      </c>
      <c r="B4151" s="31" t="s">
        <v>256</v>
      </c>
      <c r="C4151" s="22" t="s">
        <v>157</v>
      </c>
      <c r="D4151" s="35">
        <v>44621</v>
      </c>
      <c r="E4151" s="32">
        <v>63444.34</v>
      </c>
    </row>
    <row r="4152" spans="1:5" ht="18" customHeight="1" x14ac:dyDescent="0.35">
      <c r="A4152" s="31" t="s">
        <v>103</v>
      </c>
      <c r="B4152" s="31" t="s">
        <v>256</v>
      </c>
      <c r="C4152" s="22" t="s">
        <v>157</v>
      </c>
      <c r="D4152" s="35">
        <v>44652</v>
      </c>
      <c r="E4152" s="32">
        <v>-609547.72</v>
      </c>
    </row>
    <row r="4153" spans="1:5" ht="18" customHeight="1" x14ac:dyDescent="0.35">
      <c r="A4153" s="31" t="s">
        <v>103</v>
      </c>
      <c r="B4153" s="31" t="s">
        <v>256</v>
      </c>
      <c r="C4153" s="22" t="s">
        <v>157</v>
      </c>
      <c r="D4153" s="35">
        <v>44682</v>
      </c>
      <c r="E4153" s="32">
        <v>947830.72</v>
      </c>
    </row>
    <row r="4154" spans="1:5" ht="18" customHeight="1" x14ac:dyDescent="0.35">
      <c r="A4154" s="31" t="s">
        <v>103</v>
      </c>
      <c r="B4154" s="31" t="s">
        <v>256</v>
      </c>
      <c r="C4154" s="22" t="s">
        <v>157</v>
      </c>
      <c r="D4154" s="35">
        <v>44713</v>
      </c>
      <c r="E4154" s="32">
        <v>130083.18</v>
      </c>
    </row>
    <row r="4155" spans="1:5" ht="18" customHeight="1" x14ac:dyDescent="0.35">
      <c r="A4155" s="31" t="s">
        <v>103</v>
      </c>
      <c r="B4155" s="31" t="s">
        <v>256</v>
      </c>
      <c r="C4155" s="22" t="s">
        <v>157</v>
      </c>
      <c r="D4155" s="35">
        <v>44743</v>
      </c>
      <c r="E4155" s="32">
        <v>137473.35</v>
      </c>
    </row>
    <row r="4156" spans="1:5" ht="18" customHeight="1" x14ac:dyDescent="0.35">
      <c r="A4156" s="31" t="s">
        <v>103</v>
      </c>
      <c r="B4156" s="31" t="s">
        <v>256</v>
      </c>
      <c r="C4156" s="22" t="s">
        <v>157</v>
      </c>
      <c r="D4156" s="35">
        <v>44774</v>
      </c>
      <c r="E4156" s="32">
        <v>292557.26</v>
      </c>
    </row>
    <row r="4157" spans="1:5" ht="18" customHeight="1" x14ac:dyDescent="0.35">
      <c r="A4157" s="31" t="s">
        <v>103</v>
      </c>
      <c r="B4157" s="31" t="s">
        <v>256</v>
      </c>
      <c r="C4157" s="22" t="s">
        <v>157</v>
      </c>
      <c r="D4157" s="35">
        <v>44805</v>
      </c>
      <c r="E4157" s="32">
        <v>125129.08</v>
      </c>
    </row>
    <row r="4158" spans="1:5" ht="18" customHeight="1" x14ac:dyDescent="0.35">
      <c r="A4158" s="31" t="s">
        <v>103</v>
      </c>
      <c r="B4158" s="31" t="s">
        <v>256</v>
      </c>
      <c r="C4158" s="22" t="s">
        <v>157</v>
      </c>
      <c r="D4158" s="35">
        <v>44835</v>
      </c>
      <c r="E4158" s="32">
        <v>809974.43</v>
      </c>
    </row>
    <row r="4159" spans="1:5" ht="18" customHeight="1" x14ac:dyDescent="0.35">
      <c r="A4159" s="31" t="s">
        <v>103</v>
      </c>
      <c r="B4159" s="31" t="s">
        <v>256</v>
      </c>
      <c r="C4159" s="22" t="s">
        <v>157</v>
      </c>
      <c r="D4159" s="35">
        <v>44866</v>
      </c>
      <c r="E4159" s="32">
        <v>112109.52</v>
      </c>
    </row>
    <row r="4160" spans="1:5" ht="18" customHeight="1" x14ac:dyDescent="0.35">
      <c r="A4160" s="31" t="s">
        <v>103</v>
      </c>
      <c r="B4160" s="31" t="s">
        <v>256</v>
      </c>
      <c r="C4160" s="22" t="s">
        <v>157</v>
      </c>
      <c r="D4160" s="35">
        <v>44896</v>
      </c>
      <c r="E4160" s="32">
        <v>171589.58</v>
      </c>
    </row>
    <row r="4161" spans="1:5" ht="18" customHeight="1" x14ac:dyDescent="0.35">
      <c r="A4161" s="31" t="s">
        <v>103</v>
      </c>
      <c r="B4161" s="31" t="s">
        <v>256</v>
      </c>
      <c r="C4161" s="22" t="s">
        <v>157</v>
      </c>
      <c r="D4161" s="35">
        <v>44927</v>
      </c>
      <c r="E4161" s="32">
        <v>121778.85</v>
      </c>
    </row>
    <row r="4162" spans="1:5" ht="18" customHeight="1" x14ac:dyDescent="0.35">
      <c r="A4162" s="31" t="s">
        <v>104</v>
      </c>
      <c r="B4162" s="31" t="s">
        <v>256</v>
      </c>
      <c r="C4162" s="22" t="s">
        <v>157</v>
      </c>
      <c r="D4162" s="35">
        <v>43252</v>
      </c>
      <c r="E4162" s="32">
        <v>89098.16</v>
      </c>
    </row>
    <row r="4163" spans="1:5" ht="18" customHeight="1" x14ac:dyDescent="0.35">
      <c r="A4163" s="31" t="s">
        <v>104</v>
      </c>
      <c r="B4163" s="31" t="s">
        <v>256</v>
      </c>
      <c r="C4163" s="22" t="s">
        <v>157</v>
      </c>
      <c r="D4163" s="35">
        <v>43282</v>
      </c>
      <c r="E4163" s="32">
        <v>22197.45</v>
      </c>
    </row>
    <row r="4164" spans="1:5" ht="18" customHeight="1" x14ac:dyDescent="0.35">
      <c r="A4164" s="31" t="s">
        <v>104</v>
      </c>
      <c r="B4164" s="31" t="s">
        <v>256</v>
      </c>
      <c r="C4164" s="22" t="s">
        <v>157</v>
      </c>
      <c r="D4164" s="35">
        <v>43313</v>
      </c>
      <c r="E4164" s="32">
        <v>25244.59</v>
      </c>
    </row>
    <row r="4165" spans="1:5" ht="18" customHeight="1" x14ac:dyDescent="0.35">
      <c r="A4165" s="31" t="s">
        <v>104</v>
      </c>
      <c r="B4165" s="31" t="s">
        <v>256</v>
      </c>
      <c r="C4165" s="22" t="s">
        <v>157</v>
      </c>
      <c r="D4165" s="35">
        <v>43344</v>
      </c>
      <c r="E4165" s="32">
        <v>168955.5</v>
      </c>
    </row>
    <row r="4166" spans="1:5" ht="18" customHeight="1" x14ac:dyDescent="0.35">
      <c r="A4166" s="31" t="s">
        <v>104</v>
      </c>
      <c r="B4166" s="31" t="s">
        <v>256</v>
      </c>
      <c r="C4166" s="22" t="s">
        <v>157</v>
      </c>
      <c r="D4166" s="35">
        <v>43374</v>
      </c>
      <c r="E4166" s="32">
        <v>211888.74</v>
      </c>
    </row>
    <row r="4167" spans="1:5" ht="18" customHeight="1" x14ac:dyDescent="0.35">
      <c r="A4167" s="31" t="s">
        <v>104</v>
      </c>
      <c r="B4167" s="31" t="s">
        <v>256</v>
      </c>
      <c r="C4167" s="22" t="s">
        <v>157</v>
      </c>
      <c r="D4167" s="35">
        <v>43405</v>
      </c>
      <c r="E4167" s="32">
        <v>87717.31</v>
      </c>
    </row>
    <row r="4168" spans="1:5" ht="18" customHeight="1" x14ac:dyDescent="0.35">
      <c r="A4168" s="31" t="s">
        <v>104</v>
      </c>
      <c r="B4168" s="31" t="s">
        <v>256</v>
      </c>
      <c r="C4168" s="22" t="s">
        <v>157</v>
      </c>
      <c r="D4168" s="35">
        <v>43435</v>
      </c>
      <c r="E4168" s="32">
        <v>446260.11</v>
      </c>
    </row>
    <row r="4169" spans="1:5" ht="18" customHeight="1" x14ac:dyDescent="0.35">
      <c r="A4169" s="31" t="s">
        <v>104</v>
      </c>
      <c r="B4169" s="31" t="s">
        <v>256</v>
      </c>
      <c r="C4169" s="22" t="s">
        <v>157</v>
      </c>
      <c r="D4169" s="35">
        <v>43466</v>
      </c>
      <c r="E4169" s="32">
        <v>306411.62</v>
      </c>
    </row>
    <row r="4170" spans="1:5" ht="18" customHeight="1" x14ac:dyDescent="0.35">
      <c r="A4170" s="31" t="s">
        <v>104</v>
      </c>
      <c r="B4170" s="31" t="s">
        <v>256</v>
      </c>
      <c r="C4170" s="22" t="s">
        <v>157</v>
      </c>
      <c r="D4170" s="35">
        <v>43497</v>
      </c>
      <c r="E4170" s="32">
        <v>747747.21</v>
      </c>
    </row>
    <row r="4171" spans="1:5" ht="18" customHeight="1" x14ac:dyDescent="0.35">
      <c r="A4171" s="31" t="s">
        <v>104</v>
      </c>
      <c r="B4171" s="31" t="s">
        <v>256</v>
      </c>
      <c r="C4171" s="22" t="s">
        <v>157</v>
      </c>
      <c r="D4171" s="35">
        <v>43525</v>
      </c>
      <c r="E4171" s="32">
        <v>313547.48</v>
      </c>
    </row>
    <row r="4172" spans="1:5" ht="18" customHeight="1" x14ac:dyDescent="0.35">
      <c r="A4172" s="31" t="s">
        <v>104</v>
      </c>
      <c r="B4172" s="31" t="s">
        <v>256</v>
      </c>
      <c r="C4172" s="22" t="s">
        <v>157</v>
      </c>
      <c r="D4172" s="35">
        <v>43556</v>
      </c>
      <c r="E4172" s="32">
        <v>522485.51</v>
      </c>
    </row>
    <row r="4173" spans="1:5" ht="18" customHeight="1" x14ac:dyDescent="0.35">
      <c r="A4173" s="31" t="s">
        <v>104</v>
      </c>
      <c r="B4173" s="31" t="s">
        <v>256</v>
      </c>
      <c r="C4173" s="22" t="s">
        <v>157</v>
      </c>
      <c r="D4173" s="35">
        <v>43586</v>
      </c>
      <c r="E4173" s="32">
        <v>5035494.08</v>
      </c>
    </row>
    <row r="4174" spans="1:5" ht="18" customHeight="1" x14ac:dyDescent="0.35">
      <c r="A4174" s="31" t="s">
        <v>104</v>
      </c>
      <c r="B4174" s="31" t="s">
        <v>256</v>
      </c>
      <c r="C4174" s="22" t="s">
        <v>157</v>
      </c>
      <c r="D4174" s="35">
        <v>43617</v>
      </c>
      <c r="E4174" s="32">
        <v>412013.39</v>
      </c>
    </row>
    <row r="4175" spans="1:5" ht="18" customHeight="1" x14ac:dyDescent="0.35">
      <c r="A4175" s="31" t="s">
        <v>104</v>
      </c>
      <c r="B4175" s="31" t="s">
        <v>256</v>
      </c>
      <c r="C4175" s="22" t="s">
        <v>157</v>
      </c>
      <c r="D4175" s="35">
        <v>43647</v>
      </c>
      <c r="E4175" s="32">
        <v>303644.12</v>
      </c>
    </row>
    <row r="4176" spans="1:5" ht="18" customHeight="1" x14ac:dyDescent="0.35">
      <c r="A4176" s="31" t="s">
        <v>104</v>
      </c>
      <c r="B4176" s="31" t="s">
        <v>256</v>
      </c>
      <c r="C4176" s="22" t="s">
        <v>157</v>
      </c>
      <c r="D4176" s="35">
        <v>43678</v>
      </c>
      <c r="E4176" s="32">
        <v>295348.43</v>
      </c>
    </row>
    <row r="4177" spans="1:5" ht="18" customHeight="1" x14ac:dyDescent="0.35">
      <c r="A4177" s="31" t="s">
        <v>104</v>
      </c>
      <c r="B4177" s="31" t="s">
        <v>256</v>
      </c>
      <c r="C4177" s="22" t="s">
        <v>157</v>
      </c>
      <c r="D4177" s="35">
        <v>43709</v>
      </c>
      <c r="E4177" s="32">
        <v>326217.21999999997</v>
      </c>
    </row>
    <row r="4178" spans="1:5" ht="18" customHeight="1" x14ac:dyDescent="0.35">
      <c r="A4178" s="31" t="s">
        <v>104</v>
      </c>
      <c r="B4178" s="31" t="s">
        <v>256</v>
      </c>
      <c r="C4178" s="22" t="s">
        <v>157</v>
      </c>
      <c r="D4178" s="35">
        <v>43739</v>
      </c>
      <c r="E4178" s="32">
        <v>259413.56</v>
      </c>
    </row>
    <row r="4179" spans="1:5" ht="18" customHeight="1" x14ac:dyDescent="0.35">
      <c r="A4179" s="31" t="s">
        <v>104</v>
      </c>
      <c r="B4179" s="31" t="s">
        <v>256</v>
      </c>
      <c r="C4179" s="22" t="s">
        <v>157</v>
      </c>
      <c r="D4179" s="35">
        <v>43770</v>
      </c>
      <c r="E4179" s="32">
        <v>196430.5</v>
      </c>
    </row>
    <row r="4180" spans="1:5" ht="18" customHeight="1" x14ac:dyDescent="0.35">
      <c r="A4180" s="31" t="s">
        <v>104</v>
      </c>
      <c r="B4180" s="31" t="s">
        <v>256</v>
      </c>
      <c r="C4180" s="22" t="s">
        <v>157</v>
      </c>
      <c r="D4180" s="35">
        <v>43800</v>
      </c>
      <c r="E4180" s="32">
        <v>274756.11</v>
      </c>
    </row>
    <row r="4181" spans="1:5" ht="18" customHeight="1" x14ac:dyDescent="0.35">
      <c r="A4181" s="31" t="s">
        <v>104</v>
      </c>
      <c r="B4181" s="31" t="s">
        <v>256</v>
      </c>
      <c r="C4181" s="22" t="s">
        <v>157</v>
      </c>
      <c r="D4181" s="35">
        <v>43831</v>
      </c>
      <c r="E4181" s="32">
        <v>1086692.98</v>
      </c>
    </row>
    <row r="4182" spans="1:5" ht="18" customHeight="1" x14ac:dyDescent="0.35">
      <c r="A4182" s="31" t="s">
        <v>104</v>
      </c>
      <c r="B4182" s="31" t="s">
        <v>256</v>
      </c>
      <c r="C4182" s="22" t="s">
        <v>157</v>
      </c>
      <c r="D4182" s="35">
        <v>43862</v>
      </c>
      <c r="E4182" s="32">
        <v>307627.99</v>
      </c>
    </row>
    <row r="4183" spans="1:5" ht="18" customHeight="1" x14ac:dyDescent="0.35">
      <c r="A4183" s="31" t="s">
        <v>104</v>
      </c>
      <c r="B4183" s="31" t="s">
        <v>256</v>
      </c>
      <c r="C4183" s="22" t="s">
        <v>157</v>
      </c>
      <c r="D4183" s="35">
        <v>43891</v>
      </c>
      <c r="E4183" s="32">
        <v>173817.13</v>
      </c>
    </row>
    <row r="4184" spans="1:5" ht="18" customHeight="1" x14ac:dyDescent="0.35">
      <c r="A4184" s="31" t="s">
        <v>104</v>
      </c>
      <c r="B4184" s="31" t="s">
        <v>256</v>
      </c>
      <c r="C4184" s="22" t="s">
        <v>157</v>
      </c>
      <c r="D4184" s="35">
        <v>43922</v>
      </c>
      <c r="E4184" s="32">
        <v>664934.97</v>
      </c>
    </row>
    <row r="4185" spans="1:5" ht="18" customHeight="1" x14ac:dyDescent="0.35">
      <c r="A4185" s="31" t="s">
        <v>104</v>
      </c>
      <c r="B4185" s="31" t="s">
        <v>256</v>
      </c>
      <c r="C4185" s="22" t="s">
        <v>157</v>
      </c>
      <c r="D4185" s="35">
        <v>43952</v>
      </c>
      <c r="E4185" s="32">
        <v>6708637.1299999999</v>
      </c>
    </row>
    <row r="4186" spans="1:5" ht="18" customHeight="1" x14ac:dyDescent="0.35">
      <c r="A4186" s="31" t="s">
        <v>104</v>
      </c>
      <c r="B4186" s="31" t="s">
        <v>256</v>
      </c>
      <c r="C4186" s="22" t="s">
        <v>157</v>
      </c>
      <c r="D4186" s="35">
        <v>43983</v>
      </c>
      <c r="E4186" s="32">
        <v>238907.09</v>
      </c>
    </row>
    <row r="4187" spans="1:5" ht="18" customHeight="1" x14ac:dyDescent="0.35">
      <c r="A4187" s="31" t="s">
        <v>104</v>
      </c>
      <c r="B4187" s="31" t="s">
        <v>256</v>
      </c>
      <c r="C4187" s="22" t="s">
        <v>157</v>
      </c>
      <c r="D4187" s="35">
        <v>44013</v>
      </c>
      <c r="E4187" s="32">
        <v>359904.91</v>
      </c>
    </row>
    <row r="4188" spans="1:5" ht="18" customHeight="1" x14ac:dyDescent="0.35">
      <c r="A4188" s="31" t="s">
        <v>104</v>
      </c>
      <c r="B4188" s="31" t="s">
        <v>256</v>
      </c>
      <c r="C4188" s="22" t="s">
        <v>157</v>
      </c>
      <c r="D4188" s="35">
        <v>44044</v>
      </c>
      <c r="E4188" s="32">
        <v>298050.49</v>
      </c>
    </row>
    <row r="4189" spans="1:5" ht="18" customHeight="1" x14ac:dyDescent="0.35">
      <c r="A4189" s="31" t="s">
        <v>104</v>
      </c>
      <c r="B4189" s="31" t="s">
        <v>256</v>
      </c>
      <c r="C4189" s="22" t="s">
        <v>157</v>
      </c>
      <c r="D4189" s="35">
        <v>44075</v>
      </c>
      <c r="E4189" s="32">
        <v>271546.71999999997</v>
      </c>
    </row>
    <row r="4190" spans="1:5" ht="18" customHeight="1" x14ac:dyDescent="0.35">
      <c r="A4190" s="31" t="s">
        <v>104</v>
      </c>
      <c r="B4190" s="31" t="s">
        <v>256</v>
      </c>
      <c r="C4190" s="22" t="s">
        <v>157</v>
      </c>
      <c r="D4190" s="35">
        <v>44105</v>
      </c>
      <c r="E4190" s="32">
        <v>456386.59</v>
      </c>
    </row>
    <row r="4191" spans="1:5" ht="18" customHeight="1" x14ac:dyDescent="0.35">
      <c r="A4191" s="31" t="s">
        <v>104</v>
      </c>
      <c r="B4191" s="31" t="s">
        <v>256</v>
      </c>
      <c r="C4191" s="22" t="s">
        <v>157</v>
      </c>
      <c r="D4191" s="35">
        <v>44136</v>
      </c>
      <c r="E4191" s="32">
        <v>199585.86</v>
      </c>
    </row>
    <row r="4192" spans="1:5" ht="18" customHeight="1" x14ac:dyDescent="0.35">
      <c r="A4192" s="31" t="s">
        <v>104</v>
      </c>
      <c r="B4192" s="31" t="s">
        <v>256</v>
      </c>
      <c r="C4192" s="22" t="s">
        <v>157</v>
      </c>
      <c r="D4192" s="35">
        <v>44166</v>
      </c>
      <c r="E4192" s="32">
        <v>381965.54</v>
      </c>
    </row>
    <row r="4193" spans="1:5" ht="18" customHeight="1" x14ac:dyDescent="0.35">
      <c r="A4193" s="31" t="s">
        <v>104</v>
      </c>
      <c r="B4193" s="31" t="s">
        <v>256</v>
      </c>
      <c r="C4193" s="22" t="s">
        <v>157</v>
      </c>
      <c r="D4193" s="35">
        <v>44197</v>
      </c>
      <c r="E4193" s="32">
        <v>208526.02</v>
      </c>
    </row>
    <row r="4194" spans="1:5" ht="18" customHeight="1" x14ac:dyDescent="0.35">
      <c r="A4194" s="31" t="s">
        <v>104</v>
      </c>
      <c r="B4194" s="31" t="s">
        <v>256</v>
      </c>
      <c r="C4194" s="22" t="s">
        <v>157</v>
      </c>
      <c r="D4194" s="35">
        <v>44228</v>
      </c>
      <c r="E4194" s="32">
        <v>1050268.19</v>
      </c>
    </row>
    <row r="4195" spans="1:5" ht="18" customHeight="1" x14ac:dyDescent="0.35">
      <c r="A4195" s="31" t="s">
        <v>104</v>
      </c>
      <c r="B4195" s="31" t="s">
        <v>256</v>
      </c>
      <c r="C4195" s="22" t="s">
        <v>157</v>
      </c>
      <c r="D4195" s="35">
        <v>44256</v>
      </c>
      <c r="E4195" s="32">
        <v>2669716.7999999998</v>
      </c>
    </row>
    <row r="4196" spans="1:5" ht="18" customHeight="1" x14ac:dyDescent="0.35">
      <c r="A4196" s="31" t="s">
        <v>104</v>
      </c>
      <c r="B4196" s="31" t="s">
        <v>256</v>
      </c>
      <c r="C4196" s="22" t="s">
        <v>157</v>
      </c>
      <c r="D4196" s="35">
        <v>44287</v>
      </c>
      <c r="E4196" s="32">
        <v>366381.58</v>
      </c>
    </row>
    <row r="4197" spans="1:5" ht="18" customHeight="1" x14ac:dyDescent="0.35">
      <c r="A4197" s="31" t="s">
        <v>104</v>
      </c>
      <c r="B4197" s="31" t="s">
        <v>256</v>
      </c>
      <c r="C4197" s="22" t="s">
        <v>157</v>
      </c>
      <c r="D4197" s="35">
        <v>44317</v>
      </c>
      <c r="E4197" s="32">
        <v>575576.03</v>
      </c>
    </row>
    <row r="4198" spans="1:5" ht="18" customHeight="1" x14ac:dyDescent="0.35">
      <c r="A4198" s="31" t="s">
        <v>104</v>
      </c>
      <c r="B4198" s="31" t="s">
        <v>256</v>
      </c>
      <c r="C4198" s="22" t="s">
        <v>157</v>
      </c>
      <c r="D4198" s="35">
        <v>44348</v>
      </c>
      <c r="E4198" s="32">
        <v>452447.45</v>
      </c>
    </row>
    <row r="4199" spans="1:5" ht="18" customHeight="1" x14ac:dyDescent="0.35">
      <c r="A4199" s="31" t="s">
        <v>104</v>
      </c>
      <c r="B4199" s="31" t="s">
        <v>256</v>
      </c>
      <c r="C4199" s="22" t="s">
        <v>157</v>
      </c>
      <c r="D4199" s="35">
        <v>44378</v>
      </c>
      <c r="E4199" s="32">
        <v>279942.58</v>
      </c>
    </row>
    <row r="4200" spans="1:5" ht="18" customHeight="1" x14ac:dyDescent="0.35">
      <c r="A4200" s="31" t="s">
        <v>104</v>
      </c>
      <c r="B4200" s="31" t="s">
        <v>256</v>
      </c>
      <c r="C4200" s="22" t="s">
        <v>157</v>
      </c>
      <c r="D4200" s="35">
        <v>44409</v>
      </c>
      <c r="E4200" s="32">
        <v>456992.91</v>
      </c>
    </row>
    <row r="4201" spans="1:5" ht="18" customHeight="1" x14ac:dyDescent="0.35">
      <c r="A4201" s="31" t="s">
        <v>104</v>
      </c>
      <c r="B4201" s="31" t="s">
        <v>256</v>
      </c>
      <c r="C4201" s="22" t="s">
        <v>157</v>
      </c>
      <c r="D4201" s="35">
        <v>44440</v>
      </c>
      <c r="E4201" s="32">
        <v>2017190.63</v>
      </c>
    </row>
    <row r="4202" spans="1:5" ht="18" customHeight="1" x14ac:dyDescent="0.35">
      <c r="A4202" s="31" t="s">
        <v>104</v>
      </c>
      <c r="B4202" s="31" t="s">
        <v>256</v>
      </c>
      <c r="C4202" s="22" t="s">
        <v>157</v>
      </c>
      <c r="D4202" s="35">
        <v>44470</v>
      </c>
      <c r="E4202" s="32">
        <v>762638.58</v>
      </c>
    </row>
    <row r="4203" spans="1:5" ht="18" customHeight="1" x14ac:dyDescent="0.35">
      <c r="A4203" s="31" t="s">
        <v>104</v>
      </c>
      <c r="B4203" s="31" t="s">
        <v>256</v>
      </c>
      <c r="C4203" s="22" t="s">
        <v>157</v>
      </c>
      <c r="D4203" s="35">
        <v>44501</v>
      </c>
      <c r="E4203" s="32">
        <v>502895.18</v>
      </c>
    </row>
    <row r="4204" spans="1:5" ht="18" customHeight="1" x14ac:dyDescent="0.35">
      <c r="A4204" s="31" t="s">
        <v>104</v>
      </c>
      <c r="B4204" s="31" t="s">
        <v>256</v>
      </c>
      <c r="C4204" s="22" t="s">
        <v>157</v>
      </c>
      <c r="D4204" s="35">
        <v>44531</v>
      </c>
      <c r="E4204" s="32">
        <v>353760.6</v>
      </c>
    </row>
    <row r="4205" spans="1:5" ht="18" customHeight="1" x14ac:dyDescent="0.35">
      <c r="A4205" s="31" t="s">
        <v>104</v>
      </c>
      <c r="B4205" s="31" t="s">
        <v>256</v>
      </c>
      <c r="C4205" s="22" t="s">
        <v>157</v>
      </c>
      <c r="D4205" s="35">
        <v>44562</v>
      </c>
      <c r="E4205" s="32">
        <v>1030708.24</v>
      </c>
    </row>
    <row r="4206" spans="1:5" ht="18" customHeight="1" x14ac:dyDescent="0.35">
      <c r="A4206" s="31" t="s">
        <v>104</v>
      </c>
      <c r="B4206" s="31" t="s">
        <v>256</v>
      </c>
      <c r="C4206" s="22" t="s">
        <v>157</v>
      </c>
      <c r="D4206" s="35">
        <v>44593</v>
      </c>
      <c r="E4206" s="32">
        <v>2815990.09</v>
      </c>
    </row>
    <row r="4207" spans="1:5" ht="18" customHeight="1" x14ac:dyDescent="0.35">
      <c r="A4207" s="31" t="s">
        <v>104</v>
      </c>
      <c r="B4207" s="31" t="s">
        <v>256</v>
      </c>
      <c r="C4207" s="22" t="s">
        <v>157</v>
      </c>
      <c r="D4207" s="35">
        <v>44621</v>
      </c>
      <c r="E4207" s="32">
        <v>198600.75</v>
      </c>
    </row>
    <row r="4208" spans="1:5" ht="18" customHeight="1" x14ac:dyDescent="0.35">
      <c r="A4208" s="31" t="s">
        <v>104</v>
      </c>
      <c r="B4208" s="31" t="s">
        <v>256</v>
      </c>
      <c r="C4208" s="22" t="s">
        <v>157</v>
      </c>
      <c r="D4208" s="35">
        <v>44652</v>
      </c>
      <c r="E4208" s="32">
        <v>1241229.3700000001</v>
      </c>
    </row>
    <row r="4209" spans="1:5" ht="18" customHeight="1" x14ac:dyDescent="0.35">
      <c r="A4209" s="31" t="s">
        <v>104</v>
      </c>
      <c r="B4209" s="31" t="s">
        <v>256</v>
      </c>
      <c r="C4209" s="22" t="s">
        <v>157</v>
      </c>
      <c r="D4209" s="35">
        <v>44682</v>
      </c>
      <c r="E4209" s="32">
        <v>1123507.5900000001</v>
      </c>
    </row>
    <row r="4210" spans="1:5" ht="18" customHeight="1" x14ac:dyDescent="0.35">
      <c r="A4210" s="31" t="s">
        <v>104</v>
      </c>
      <c r="B4210" s="31" t="s">
        <v>256</v>
      </c>
      <c r="C4210" s="22" t="s">
        <v>157</v>
      </c>
      <c r="D4210" s="35">
        <v>44713</v>
      </c>
      <c r="E4210" s="32">
        <v>478719.5</v>
      </c>
    </row>
    <row r="4211" spans="1:5" ht="18" customHeight="1" x14ac:dyDescent="0.35">
      <c r="A4211" s="31" t="s">
        <v>104</v>
      </c>
      <c r="B4211" s="31" t="s">
        <v>256</v>
      </c>
      <c r="C4211" s="22" t="s">
        <v>157</v>
      </c>
      <c r="D4211" s="35">
        <v>44743</v>
      </c>
      <c r="E4211" s="32">
        <v>508840.04</v>
      </c>
    </row>
    <row r="4212" spans="1:5" ht="18" customHeight="1" x14ac:dyDescent="0.35">
      <c r="A4212" s="31" t="s">
        <v>104</v>
      </c>
      <c r="B4212" s="31" t="s">
        <v>256</v>
      </c>
      <c r="C4212" s="22" t="s">
        <v>157</v>
      </c>
      <c r="D4212" s="35">
        <v>44774</v>
      </c>
      <c r="E4212" s="32">
        <v>252414.6</v>
      </c>
    </row>
    <row r="4213" spans="1:5" ht="18" customHeight="1" x14ac:dyDescent="0.35">
      <c r="A4213" s="31" t="s">
        <v>104</v>
      </c>
      <c r="B4213" s="31" t="s">
        <v>256</v>
      </c>
      <c r="C4213" s="22" t="s">
        <v>157</v>
      </c>
      <c r="D4213" s="35">
        <v>44805</v>
      </c>
      <c r="E4213" s="32">
        <v>986298.68</v>
      </c>
    </row>
    <row r="4214" spans="1:5" ht="18" customHeight="1" x14ac:dyDescent="0.35">
      <c r="A4214" s="31" t="s">
        <v>104</v>
      </c>
      <c r="B4214" s="31" t="s">
        <v>256</v>
      </c>
      <c r="C4214" s="22" t="s">
        <v>157</v>
      </c>
      <c r="D4214" s="35">
        <v>44835</v>
      </c>
      <c r="E4214" s="32">
        <v>571142.40000000002</v>
      </c>
    </row>
    <row r="4215" spans="1:5" ht="18" customHeight="1" x14ac:dyDescent="0.35">
      <c r="A4215" s="31" t="s">
        <v>104</v>
      </c>
      <c r="B4215" s="31" t="s">
        <v>256</v>
      </c>
      <c r="C4215" s="22" t="s">
        <v>157</v>
      </c>
      <c r="D4215" s="35">
        <v>44866</v>
      </c>
      <c r="E4215" s="32">
        <v>837159.37</v>
      </c>
    </row>
    <row r="4216" spans="1:5" ht="18" customHeight="1" x14ac:dyDescent="0.35">
      <c r="A4216" s="31" t="s">
        <v>104</v>
      </c>
      <c r="B4216" s="31" t="s">
        <v>256</v>
      </c>
      <c r="C4216" s="22" t="s">
        <v>157</v>
      </c>
      <c r="D4216" s="35">
        <v>44896</v>
      </c>
      <c r="E4216" s="32">
        <v>1827729.32</v>
      </c>
    </row>
    <row r="4217" spans="1:5" ht="18" customHeight="1" x14ac:dyDescent="0.35">
      <c r="A4217" s="31" t="s">
        <v>104</v>
      </c>
      <c r="B4217" s="31" t="s">
        <v>256</v>
      </c>
      <c r="C4217" s="22" t="s">
        <v>157</v>
      </c>
      <c r="D4217" s="35">
        <v>44927</v>
      </c>
      <c r="E4217" s="32">
        <v>1676590.3</v>
      </c>
    </row>
    <row r="4218" spans="1:5" ht="18" customHeight="1" x14ac:dyDescent="0.35">
      <c r="A4218" s="31" t="s">
        <v>105</v>
      </c>
      <c r="B4218" s="31" t="s">
        <v>256</v>
      </c>
      <c r="C4218" s="22" t="s">
        <v>157</v>
      </c>
      <c r="D4218" s="35">
        <v>43252</v>
      </c>
      <c r="E4218" s="32">
        <v>89098.16</v>
      </c>
    </row>
    <row r="4219" spans="1:5" ht="18" customHeight="1" x14ac:dyDescent="0.35">
      <c r="A4219" s="31" t="s">
        <v>105</v>
      </c>
      <c r="B4219" s="31" t="s">
        <v>256</v>
      </c>
      <c r="C4219" s="22" t="s">
        <v>157</v>
      </c>
      <c r="D4219" s="35">
        <v>43282</v>
      </c>
      <c r="E4219" s="32">
        <v>22197.45</v>
      </c>
    </row>
    <row r="4220" spans="1:5" ht="18" customHeight="1" x14ac:dyDescent="0.35">
      <c r="A4220" s="31" t="s">
        <v>105</v>
      </c>
      <c r="B4220" s="31" t="s">
        <v>256</v>
      </c>
      <c r="C4220" s="22" t="s">
        <v>157</v>
      </c>
      <c r="D4220" s="35">
        <v>43313</v>
      </c>
      <c r="E4220" s="32">
        <v>3664.59</v>
      </c>
    </row>
    <row r="4221" spans="1:5" ht="18" customHeight="1" x14ac:dyDescent="0.35">
      <c r="A4221" s="31" t="s">
        <v>105</v>
      </c>
      <c r="B4221" s="31" t="s">
        <v>256</v>
      </c>
      <c r="C4221" s="22" t="s">
        <v>157</v>
      </c>
      <c r="D4221" s="35">
        <v>43344</v>
      </c>
      <c r="E4221" s="32">
        <v>168955.5</v>
      </c>
    </row>
    <row r="4222" spans="1:5" ht="18" customHeight="1" x14ac:dyDescent="0.35">
      <c r="A4222" s="31" t="s">
        <v>105</v>
      </c>
      <c r="B4222" s="31" t="s">
        <v>256</v>
      </c>
      <c r="C4222" s="22" t="s">
        <v>157</v>
      </c>
      <c r="D4222" s="35">
        <v>43374</v>
      </c>
      <c r="E4222" s="32">
        <v>188433.46</v>
      </c>
    </row>
    <row r="4223" spans="1:5" ht="18" customHeight="1" x14ac:dyDescent="0.35">
      <c r="A4223" s="31" t="s">
        <v>105</v>
      </c>
      <c r="B4223" s="31" t="s">
        <v>256</v>
      </c>
      <c r="C4223" s="22" t="s">
        <v>157</v>
      </c>
      <c r="D4223" s="35">
        <v>43405</v>
      </c>
      <c r="E4223" s="32">
        <v>51417.11</v>
      </c>
    </row>
    <row r="4224" spans="1:5" ht="18" customHeight="1" x14ac:dyDescent="0.35">
      <c r="A4224" s="31" t="s">
        <v>105</v>
      </c>
      <c r="B4224" s="31" t="s">
        <v>256</v>
      </c>
      <c r="C4224" s="22" t="s">
        <v>157</v>
      </c>
      <c r="D4224" s="35">
        <v>43435</v>
      </c>
      <c r="E4224" s="32">
        <v>330029.06</v>
      </c>
    </row>
    <row r="4225" spans="1:5" ht="18" customHeight="1" x14ac:dyDescent="0.35">
      <c r="A4225" s="31" t="s">
        <v>105</v>
      </c>
      <c r="B4225" s="31" t="s">
        <v>256</v>
      </c>
      <c r="C4225" s="22" t="s">
        <v>157</v>
      </c>
      <c r="D4225" s="35">
        <v>43466</v>
      </c>
      <c r="E4225" s="32">
        <v>201460.62</v>
      </c>
    </row>
    <row r="4226" spans="1:5" ht="18" customHeight="1" x14ac:dyDescent="0.35">
      <c r="A4226" s="31" t="s">
        <v>105</v>
      </c>
      <c r="B4226" s="31" t="s">
        <v>256</v>
      </c>
      <c r="C4226" s="22" t="s">
        <v>157</v>
      </c>
      <c r="D4226" s="35">
        <v>43497</v>
      </c>
      <c r="E4226" s="32">
        <v>882733.86</v>
      </c>
    </row>
    <row r="4227" spans="1:5" ht="18" customHeight="1" x14ac:dyDescent="0.35">
      <c r="A4227" s="31" t="s">
        <v>105</v>
      </c>
      <c r="B4227" s="31" t="s">
        <v>256</v>
      </c>
      <c r="C4227" s="22" t="s">
        <v>157</v>
      </c>
      <c r="D4227" s="35">
        <v>43525</v>
      </c>
      <c r="E4227" s="32">
        <v>190016.8</v>
      </c>
    </row>
    <row r="4228" spans="1:5" ht="18" customHeight="1" x14ac:dyDescent="0.35">
      <c r="A4228" s="31" t="s">
        <v>105</v>
      </c>
      <c r="B4228" s="31" t="s">
        <v>256</v>
      </c>
      <c r="C4228" s="22" t="s">
        <v>157</v>
      </c>
      <c r="D4228" s="35">
        <v>43556</v>
      </c>
      <c r="E4228" s="32">
        <v>171764.79</v>
      </c>
    </row>
    <row r="4229" spans="1:5" ht="18" customHeight="1" x14ac:dyDescent="0.35">
      <c r="A4229" s="31" t="s">
        <v>105</v>
      </c>
      <c r="B4229" s="31" t="s">
        <v>256</v>
      </c>
      <c r="C4229" s="22" t="s">
        <v>157</v>
      </c>
      <c r="D4229" s="35">
        <v>43586</v>
      </c>
      <c r="E4229" s="32">
        <v>5779102.4000000004</v>
      </c>
    </row>
    <row r="4230" spans="1:5" ht="18" customHeight="1" x14ac:dyDescent="0.35">
      <c r="A4230" s="31" t="s">
        <v>105</v>
      </c>
      <c r="B4230" s="31" t="s">
        <v>256</v>
      </c>
      <c r="C4230" s="22" t="s">
        <v>157</v>
      </c>
      <c r="D4230" s="35">
        <v>43617</v>
      </c>
      <c r="E4230" s="32">
        <v>196680.57</v>
      </c>
    </row>
    <row r="4231" spans="1:5" ht="18" customHeight="1" x14ac:dyDescent="0.35">
      <c r="A4231" s="31" t="s">
        <v>105</v>
      </c>
      <c r="B4231" s="31" t="s">
        <v>256</v>
      </c>
      <c r="C4231" s="22" t="s">
        <v>157</v>
      </c>
      <c r="D4231" s="35">
        <v>43647</v>
      </c>
      <c r="E4231" s="32">
        <v>235192.61</v>
      </c>
    </row>
    <row r="4232" spans="1:5" ht="18" customHeight="1" x14ac:dyDescent="0.35">
      <c r="A4232" s="31" t="s">
        <v>105</v>
      </c>
      <c r="B4232" s="31" t="s">
        <v>256</v>
      </c>
      <c r="C4232" s="22" t="s">
        <v>157</v>
      </c>
      <c r="D4232" s="35">
        <v>43678</v>
      </c>
      <c r="E4232" s="32">
        <v>249663.67</v>
      </c>
    </row>
    <row r="4233" spans="1:5" ht="18" customHeight="1" x14ac:dyDescent="0.35">
      <c r="A4233" s="31" t="s">
        <v>105</v>
      </c>
      <c r="B4233" s="31" t="s">
        <v>256</v>
      </c>
      <c r="C4233" s="22" t="s">
        <v>157</v>
      </c>
      <c r="D4233" s="35">
        <v>43709</v>
      </c>
      <c r="E4233" s="32">
        <v>208958.57</v>
      </c>
    </row>
    <row r="4234" spans="1:5" ht="18" customHeight="1" x14ac:dyDescent="0.35">
      <c r="A4234" s="31" t="s">
        <v>105</v>
      </c>
      <c r="B4234" s="31" t="s">
        <v>256</v>
      </c>
      <c r="C4234" s="22" t="s">
        <v>157</v>
      </c>
      <c r="D4234" s="35">
        <v>43739</v>
      </c>
      <c r="E4234" s="32">
        <v>418776.16</v>
      </c>
    </row>
    <row r="4235" spans="1:5" ht="18" customHeight="1" x14ac:dyDescent="0.35">
      <c r="A4235" s="31" t="s">
        <v>105</v>
      </c>
      <c r="B4235" s="31" t="s">
        <v>256</v>
      </c>
      <c r="C4235" s="22" t="s">
        <v>157</v>
      </c>
      <c r="D4235" s="35">
        <v>43770</v>
      </c>
      <c r="E4235" s="32">
        <v>280157.08</v>
      </c>
    </row>
    <row r="4236" spans="1:5" ht="18" customHeight="1" x14ac:dyDescent="0.35">
      <c r="A4236" s="31" t="s">
        <v>105</v>
      </c>
      <c r="B4236" s="31" t="s">
        <v>256</v>
      </c>
      <c r="C4236" s="22" t="s">
        <v>157</v>
      </c>
      <c r="D4236" s="35">
        <v>43800</v>
      </c>
      <c r="E4236" s="32">
        <v>141203.87</v>
      </c>
    </row>
    <row r="4237" spans="1:5" ht="18" customHeight="1" x14ac:dyDescent="0.35">
      <c r="A4237" s="31" t="s">
        <v>105</v>
      </c>
      <c r="B4237" s="31" t="s">
        <v>256</v>
      </c>
      <c r="C4237" s="22" t="s">
        <v>157</v>
      </c>
      <c r="D4237" s="35">
        <v>43831</v>
      </c>
      <c r="E4237" s="32">
        <v>1088710.31</v>
      </c>
    </row>
    <row r="4238" spans="1:5" ht="18" customHeight="1" x14ac:dyDescent="0.35">
      <c r="A4238" s="31" t="s">
        <v>105</v>
      </c>
      <c r="B4238" s="31" t="s">
        <v>256</v>
      </c>
      <c r="C4238" s="22" t="s">
        <v>157</v>
      </c>
      <c r="D4238" s="35">
        <v>43862</v>
      </c>
      <c r="E4238" s="32">
        <v>236086.71</v>
      </c>
    </row>
    <row r="4239" spans="1:5" ht="18" customHeight="1" x14ac:dyDescent="0.35">
      <c r="A4239" s="31" t="s">
        <v>105</v>
      </c>
      <c r="B4239" s="31" t="s">
        <v>256</v>
      </c>
      <c r="C4239" s="22" t="s">
        <v>157</v>
      </c>
      <c r="D4239" s="35">
        <v>43891</v>
      </c>
      <c r="E4239" s="32">
        <v>7606720.1399999997</v>
      </c>
    </row>
    <row r="4240" spans="1:5" ht="18" customHeight="1" x14ac:dyDescent="0.35">
      <c r="A4240" s="31" t="s">
        <v>105</v>
      </c>
      <c r="B4240" s="31" t="s">
        <v>256</v>
      </c>
      <c r="C4240" s="22" t="s">
        <v>157</v>
      </c>
      <c r="D4240" s="35">
        <v>43922</v>
      </c>
      <c r="E4240" s="32">
        <v>100999.97</v>
      </c>
    </row>
    <row r="4241" spans="1:5" ht="18" customHeight="1" x14ac:dyDescent="0.35">
      <c r="A4241" s="31" t="s">
        <v>105</v>
      </c>
      <c r="B4241" s="31" t="s">
        <v>256</v>
      </c>
      <c r="C4241" s="22" t="s">
        <v>157</v>
      </c>
      <c r="D4241" s="35">
        <v>43952</v>
      </c>
      <c r="E4241" s="32">
        <v>447130.19</v>
      </c>
    </row>
    <row r="4242" spans="1:5" ht="18" customHeight="1" x14ac:dyDescent="0.35">
      <c r="A4242" s="31" t="s">
        <v>105</v>
      </c>
      <c r="B4242" s="31" t="s">
        <v>256</v>
      </c>
      <c r="C4242" s="22" t="s">
        <v>157</v>
      </c>
      <c r="D4242" s="35">
        <v>43983</v>
      </c>
      <c r="E4242" s="32">
        <v>574472.21</v>
      </c>
    </row>
    <row r="4243" spans="1:5" ht="18" customHeight="1" x14ac:dyDescent="0.35">
      <c r="A4243" s="31" t="s">
        <v>105</v>
      </c>
      <c r="B4243" s="31" t="s">
        <v>256</v>
      </c>
      <c r="C4243" s="22" t="s">
        <v>157</v>
      </c>
      <c r="D4243" s="35">
        <v>44013</v>
      </c>
      <c r="E4243" s="32">
        <v>802334.9</v>
      </c>
    </row>
    <row r="4244" spans="1:5" ht="18" customHeight="1" x14ac:dyDescent="0.35">
      <c r="A4244" s="31" t="s">
        <v>105</v>
      </c>
      <c r="B4244" s="31" t="s">
        <v>256</v>
      </c>
      <c r="C4244" s="22" t="s">
        <v>157</v>
      </c>
      <c r="D4244" s="35">
        <v>44044</v>
      </c>
      <c r="E4244" s="32">
        <v>3281384.79</v>
      </c>
    </row>
    <row r="4245" spans="1:5" ht="18" customHeight="1" x14ac:dyDescent="0.35">
      <c r="A4245" s="31" t="s">
        <v>105</v>
      </c>
      <c r="B4245" s="31" t="s">
        <v>256</v>
      </c>
      <c r="C4245" s="22" t="s">
        <v>157</v>
      </c>
      <c r="D4245" s="35">
        <v>44075</v>
      </c>
      <c r="E4245" s="32">
        <v>667921.28</v>
      </c>
    </row>
    <row r="4246" spans="1:5" ht="18" customHeight="1" x14ac:dyDescent="0.35">
      <c r="A4246" s="31" t="s">
        <v>105</v>
      </c>
      <c r="B4246" s="31" t="s">
        <v>256</v>
      </c>
      <c r="C4246" s="22" t="s">
        <v>157</v>
      </c>
      <c r="D4246" s="35">
        <v>44105</v>
      </c>
      <c r="E4246" s="32">
        <v>498955.8</v>
      </c>
    </row>
    <row r="4247" spans="1:5" ht="18" customHeight="1" x14ac:dyDescent="0.35">
      <c r="A4247" s="31" t="s">
        <v>105</v>
      </c>
      <c r="B4247" s="31" t="s">
        <v>256</v>
      </c>
      <c r="C4247" s="22" t="s">
        <v>157</v>
      </c>
      <c r="D4247" s="35">
        <v>44136</v>
      </c>
      <c r="E4247" s="32">
        <v>2738488.28</v>
      </c>
    </row>
    <row r="4248" spans="1:5" ht="18" customHeight="1" x14ac:dyDescent="0.35">
      <c r="A4248" s="31" t="s">
        <v>105</v>
      </c>
      <c r="B4248" s="31" t="s">
        <v>256</v>
      </c>
      <c r="C4248" s="22" t="s">
        <v>157</v>
      </c>
      <c r="D4248" s="35">
        <v>44166</v>
      </c>
      <c r="E4248" s="32">
        <v>466661.66</v>
      </c>
    </row>
    <row r="4249" spans="1:5" ht="18" customHeight="1" x14ac:dyDescent="0.35">
      <c r="A4249" s="31" t="s">
        <v>105</v>
      </c>
      <c r="B4249" s="31" t="s">
        <v>256</v>
      </c>
      <c r="C4249" s="22" t="s">
        <v>157</v>
      </c>
      <c r="D4249" s="35">
        <v>44197</v>
      </c>
      <c r="E4249" s="32">
        <v>502020.01</v>
      </c>
    </row>
    <row r="4250" spans="1:5" ht="18" customHeight="1" x14ac:dyDescent="0.35">
      <c r="A4250" s="31" t="s">
        <v>105</v>
      </c>
      <c r="B4250" s="31" t="s">
        <v>256</v>
      </c>
      <c r="C4250" s="22" t="s">
        <v>157</v>
      </c>
      <c r="D4250" s="35">
        <v>44228</v>
      </c>
      <c r="E4250" s="32">
        <v>540737.77</v>
      </c>
    </row>
    <row r="4251" spans="1:5" ht="18" customHeight="1" x14ac:dyDescent="0.35">
      <c r="A4251" s="31" t="s">
        <v>105</v>
      </c>
      <c r="B4251" s="31" t="s">
        <v>256</v>
      </c>
      <c r="C4251" s="22" t="s">
        <v>157</v>
      </c>
      <c r="D4251" s="35">
        <v>44256</v>
      </c>
      <c r="E4251" s="32">
        <v>2767234.03</v>
      </c>
    </row>
    <row r="4252" spans="1:5" ht="18" customHeight="1" x14ac:dyDescent="0.35">
      <c r="A4252" s="31" t="s">
        <v>105</v>
      </c>
      <c r="B4252" s="31" t="s">
        <v>256</v>
      </c>
      <c r="C4252" s="22" t="s">
        <v>157</v>
      </c>
      <c r="D4252" s="35">
        <v>44287</v>
      </c>
      <c r="E4252" s="32">
        <v>1948429.99</v>
      </c>
    </row>
    <row r="4253" spans="1:5" ht="18" customHeight="1" x14ac:dyDescent="0.35">
      <c r="A4253" s="31" t="s">
        <v>105</v>
      </c>
      <c r="B4253" s="31" t="s">
        <v>256</v>
      </c>
      <c r="C4253" s="22" t="s">
        <v>157</v>
      </c>
      <c r="D4253" s="35">
        <v>44317</v>
      </c>
      <c r="E4253" s="32">
        <v>8094483.1799999997</v>
      </c>
    </row>
    <row r="4254" spans="1:5" ht="18" customHeight="1" x14ac:dyDescent="0.35">
      <c r="A4254" s="31" t="s">
        <v>105</v>
      </c>
      <c r="B4254" s="31" t="s">
        <v>256</v>
      </c>
      <c r="C4254" s="22" t="s">
        <v>157</v>
      </c>
      <c r="D4254" s="35">
        <v>44348</v>
      </c>
      <c r="E4254" s="32">
        <v>3867924.9</v>
      </c>
    </row>
    <row r="4255" spans="1:5" ht="18" customHeight="1" x14ac:dyDescent="0.35">
      <c r="A4255" s="31" t="s">
        <v>105</v>
      </c>
      <c r="B4255" s="31" t="s">
        <v>256</v>
      </c>
      <c r="C4255" s="22" t="s">
        <v>157</v>
      </c>
      <c r="D4255" s="35">
        <v>44378</v>
      </c>
      <c r="E4255" s="32">
        <v>8486008.2100000009</v>
      </c>
    </row>
    <row r="4256" spans="1:5" ht="18" customHeight="1" x14ac:dyDescent="0.35">
      <c r="A4256" s="31" t="s">
        <v>105</v>
      </c>
      <c r="B4256" s="31" t="s">
        <v>256</v>
      </c>
      <c r="C4256" s="22" t="s">
        <v>157</v>
      </c>
      <c r="D4256" s="35">
        <v>44409</v>
      </c>
      <c r="E4256" s="32">
        <v>8389952.3800000008</v>
      </c>
    </row>
    <row r="4257" spans="1:5" ht="18" customHeight="1" x14ac:dyDescent="0.35">
      <c r="A4257" s="31" t="s">
        <v>105</v>
      </c>
      <c r="B4257" s="31" t="s">
        <v>256</v>
      </c>
      <c r="C4257" s="22" t="s">
        <v>157</v>
      </c>
      <c r="D4257" s="35">
        <v>44440</v>
      </c>
      <c r="E4257" s="32">
        <v>2753855.69</v>
      </c>
    </row>
    <row r="4258" spans="1:5" ht="18" customHeight="1" x14ac:dyDescent="0.35">
      <c r="A4258" s="31" t="s">
        <v>105</v>
      </c>
      <c r="B4258" s="31" t="s">
        <v>256</v>
      </c>
      <c r="C4258" s="22" t="s">
        <v>157</v>
      </c>
      <c r="D4258" s="35">
        <v>44470</v>
      </c>
      <c r="E4258" s="32">
        <v>4030882.11</v>
      </c>
    </row>
    <row r="4259" spans="1:5" ht="18" customHeight="1" x14ac:dyDescent="0.35">
      <c r="A4259" s="31" t="s">
        <v>105</v>
      </c>
      <c r="B4259" s="31" t="s">
        <v>256</v>
      </c>
      <c r="C4259" s="22" t="s">
        <v>157</v>
      </c>
      <c r="D4259" s="35">
        <v>44501</v>
      </c>
      <c r="E4259" s="32">
        <v>1546864.38</v>
      </c>
    </row>
    <row r="4260" spans="1:5" ht="18" customHeight="1" x14ac:dyDescent="0.35">
      <c r="A4260" s="31" t="s">
        <v>105</v>
      </c>
      <c r="B4260" s="31" t="s">
        <v>256</v>
      </c>
      <c r="C4260" s="22" t="s">
        <v>157</v>
      </c>
      <c r="D4260" s="35">
        <v>44531</v>
      </c>
      <c r="E4260" s="32">
        <v>310231.95</v>
      </c>
    </row>
    <row r="4261" spans="1:5" ht="18" customHeight="1" x14ac:dyDescent="0.35">
      <c r="A4261" s="31" t="s">
        <v>105</v>
      </c>
      <c r="B4261" s="31" t="s">
        <v>256</v>
      </c>
      <c r="C4261" s="22" t="s">
        <v>157</v>
      </c>
      <c r="D4261" s="35">
        <v>44562</v>
      </c>
      <c r="E4261" s="32">
        <v>997202.13</v>
      </c>
    </row>
    <row r="4262" spans="1:5" ht="18" customHeight="1" x14ac:dyDescent="0.35">
      <c r="A4262" s="31" t="s">
        <v>105</v>
      </c>
      <c r="B4262" s="31" t="s">
        <v>256</v>
      </c>
      <c r="C4262" s="22" t="s">
        <v>157</v>
      </c>
      <c r="D4262" s="35">
        <v>44593</v>
      </c>
      <c r="E4262" s="32">
        <v>4154377.2</v>
      </c>
    </row>
    <row r="4263" spans="1:5" ht="18" customHeight="1" x14ac:dyDescent="0.35">
      <c r="A4263" s="31" t="s">
        <v>105</v>
      </c>
      <c r="B4263" s="31" t="s">
        <v>256</v>
      </c>
      <c r="C4263" s="22" t="s">
        <v>157</v>
      </c>
      <c r="D4263" s="35">
        <v>44621</v>
      </c>
      <c r="E4263" s="32">
        <v>282725.13</v>
      </c>
    </row>
    <row r="4264" spans="1:5" ht="18" customHeight="1" x14ac:dyDescent="0.35">
      <c r="A4264" s="31" t="s">
        <v>105</v>
      </c>
      <c r="B4264" s="31" t="s">
        <v>256</v>
      </c>
      <c r="C4264" s="22" t="s">
        <v>157</v>
      </c>
      <c r="D4264" s="35">
        <v>44652</v>
      </c>
      <c r="E4264" s="32">
        <v>911078.25</v>
      </c>
    </row>
    <row r="4265" spans="1:5" ht="18" customHeight="1" x14ac:dyDescent="0.35">
      <c r="A4265" s="31" t="s">
        <v>105</v>
      </c>
      <c r="B4265" s="31" t="s">
        <v>256</v>
      </c>
      <c r="C4265" s="22" t="s">
        <v>157</v>
      </c>
      <c r="D4265" s="35">
        <v>44682</v>
      </c>
      <c r="E4265" s="32">
        <v>1265080.21</v>
      </c>
    </row>
    <row r="4266" spans="1:5" ht="18" customHeight="1" x14ac:dyDescent="0.35">
      <c r="A4266" s="31" t="s">
        <v>105</v>
      </c>
      <c r="B4266" s="31" t="s">
        <v>256</v>
      </c>
      <c r="C4266" s="22" t="s">
        <v>157</v>
      </c>
      <c r="D4266" s="35">
        <v>44713</v>
      </c>
      <c r="E4266" s="32">
        <v>518118.72</v>
      </c>
    </row>
    <row r="4267" spans="1:5" ht="18" customHeight="1" x14ac:dyDescent="0.35">
      <c r="A4267" s="31" t="s">
        <v>105</v>
      </c>
      <c r="B4267" s="31" t="s">
        <v>256</v>
      </c>
      <c r="C4267" s="22" t="s">
        <v>157</v>
      </c>
      <c r="D4267" s="35">
        <v>44743</v>
      </c>
      <c r="E4267" s="32">
        <v>708163.82</v>
      </c>
    </row>
    <row r="4268" spans="1:5" ht="18" customHeight="1" x14ac:dyDescent="0.35">
      <c r="A4268" s="31" t="s">
        <v>105</v>
      </c>
      <c r="B4268" s="31" t="s">
        <v>256</v>
      </c>
      <c r="C4268" s="22" t="s">
        <v>157</v>
      </c>
      <c r="D4268" s="35">
        <v>44774</v>
      </c>
      <c r="E4268" s="32">
        <v>948682.97</v>
      </c>
    </row>
    <row r="4269" spans="1:5" ht="18" customHeight="1" x14ac:dyDescent="0.35">
      <c r="A4269" s="31" t="s">
        <v>105</v>
      </c>
      <c r="B4269" s="31" t="s">
        <v>256</v>
      </c>
      <c r="C4269" s="22" t="s">
        <v>157</v>
      </c>
      <c r="D4269" s="35">
        <v>44805</v>
      </c>
      <c r="E4269" s="32">
        <v>469141.03</v>
      </c>
    </row>
    <row r="4270" spans="1:5" ht="18" customHeight="1" x14ac:dyDescent="0.35">
      <c r="A4270" s="31" t="s">
        <v>105</v>
      </c>
      <c r="B4270" s="31" t="s">
        <v>256</v>
      </c>
      <c r="C4270" s="22" t="s">
        <v>157</v>
      </c>
      <c r="D4270" s="35">
        <v>44835</v>
      </c>
      <c r="E4270" s="32">
        <v>1191042.8899999999</v>
      </c>
    </row>
    <row r="4271" spans="1:5" ht="18" customHeight="1" x14ac:dyDescent="0.35">
      <c r="A4271" s="31" t="s">
        <v>105</v>
      </c>
      <c r="B4271" s="31" t="s">
        <v>256</v>
      </c>
      <c r="C4271" s="22" t="s">
        <v>157</v>
      </c>
      <c r="D4271" s="35">
        <v>44866</v>
      </c>
      <c r="E4271" s="32">
        <v>909729.43</v>
      </c>
    </row>
    <row r="4272" spans="1:5" ht="18" customHeight="1" x14ac:dyDescent="0.35">
      <c r="A4272" s="31" t="s">
        <v>105</v>
      </c>
      <c r="B4272" s="31" t="s">
        <v>256</v>
      </c>
      <c r="C4272" s="22" t="s">
        <v>157</v>
      </c>
      <c r="D4272" s="35">
        <v>44896</v>
      </c>
      <c r="E4272" s="32">
        <v>1978142.62</v>
      </c>
    </row>
    <row r="4273" spans="1:5" ht="18" customHeight="1" x14ac:dyDescent="0.35">
      <c r="A4273" s="31" t="s">
        <v>105</v>
      </c>
      <c r="B4273" s="31" t="s">
        <v>256</v>
      </c>
      <c r="C4273" s="22" t="s">
        <v>157</v>
      </c>
      <c r="D4273" s="35">
        <v>44927</v>
      </c>
      <c r="E4273" s="32">
        <v>1562519.7</v>
      </c>
    </row>
    <row r="4274" spans="1:5" ht="18" customHeight="1" x14ac:dyDescent="0.35">
      <c r="A4274" s="31" t="s">
        <v>106</v>
      </c>
      <c r="B4274" s="31" t="s">
        <v>256</v>
      </c>
      <c r="C4274" s="22" t="s">
        <v>157</v>
      </c>
      <c r="D4274" s="35">
        <v>43252</v>
      </c>
      <c r="E4274" s="32">
        <v>89098.16</v>
      </c>
    </row>
    <row r="4275" spans="1:5" ht="18" customHeight="1" x14ac:dyDescent="0.35">
      <c r="A4275" s="31" t="s">
        <v>106</v>
      </c>
      <c r="B4275" s="31" t="s">
        <v>256</v>
      </c>
      <c r="C4275" s="22" t="s">
        <v>157</v>
      </c>
      <c r="D4275" s="35">
        <v>43282</v>
      </c>
      <c r="E4275" s="32">
        <v>22197.45</v>
      </c>
    </row>
    <row r="4276" spans="1:5" ht="18" customHeight="1" x14ac:dyDescent="0.35">
      <c r="A4276" s="31" t="s">
        <v>106</v>
      </c>
      <c r="B4276" s="31" t="s">
        <v>256</v>
      </c>
      <c r="C4276" s="22" t="s">
        <v>157</v>
      </c>
      <c r="D4276" s="35">
        <v>43313</v>
      </c>
      <c r="E4276" s="32">
        <v>15616.58</v>
      </c>
    </row>
    <row r="4277" spans="1:5" ht="18" customHeight="1" x14ac:dyDescent="0.35">
      <c r="A4277" s="31" t="s">
        <v>106</v>
      </c>
      <c r="B4277" s="31" t="s">
        <v>256</v>
      </c>
      <c r="C4277" s="22" t="s">
        <v>157</v>
      </c>
      <c r="D4277" s="35">
        <v>43344</v>
      </c>
      <c r="E4277" s="32">
        <v>168955.5</v>
      </c>
    </row>
    <row r="4278" spans="1:5" ht="18" customHeight="1" x14ac:dyDescent="0.35">
      <c r="A4278" s="31" t="s">
        <v>106</v>
      </c>
      <c r="B4278" s="31" t="s">
        <v>256</v>
      </c>
      <c r="C4278" s="22" t="s">
        <v>157</v>
      </c>
      <c r="D4278" s="35">
        <v>43374</v>
      </c>
      <c r="E4278" s="32">
        <v>155615.96</v>
      </c>
    </row>
    <row r="4279" spans="1:5" ht="18" customHeight="1" x14ac:dyDescent="0.35">
      <c r="A4279" s="31" t="s">
        <v>106</v>
      </c>
      <c r="B4279" s="31" t="s">
        <v>256</v>
      </c>
      <c r="C4279" s="22" t="s">
        <v>157</v>
      </c>
      <c r="D4279" s="35">
        <v>43405</v>
      </c>
      <c r="E4279" s="32">
        <v>41969.31</v>
      </c>
    </row>
    <row r="4280" spans="1:5" ht="18" customHeight="1" x14ac:dyDescent="0.35">
      <c r="A4280" s="31" t="s">
        <v>106</v>
      </c>
      <c r="B4280" s="31" t="s">
        <v>256</v>
      </c>
      <c r="C4280" s="22" t="s">
        <v>157</v>
      </c>
      <c r="D4280" s="35">
        <v>43435</v>
      </c>
      <c r="E4280" s="32">
        <v>491507.72</v>
      </c>
    </row>
    <row r="4281" spans="1:5" ht="18" customHeight="1" x14ac:dyDescent="0.35">
      <c r="A4281" s="31" t="s">
        <v>106</v>
      </c>
      <c r="B4281" s="31" t="s">
        <v>256</v>
      </c>
      <c r="C4281" s="22" t="s">
        <v>157</v>
      </c>
      <c r="D4281" s="35">
        <v>43466</v>
      </c>
      <c r="E4281" s="32">
        <v>229665.62</v>
      </c>
    </row>
    <row r="4282" spans="1:5" ht="18" customHeight="1" x14ac:dyDescent="0.35">
      <c r="A4282" s="31" t="s">
        <v>106</v>
      </c>
      <c r="B4282" s="31" t="s">
        <v>256</v>
      </c>
      <c r="C4282" s="22" t="s">
        <v>157</v>
      </c>
      <c r="D4282" s="35">
        <v>43497</v>
      </c>
      <c r="E4282" s="32">
        <v>691142.45</v>
      </c>
    </row>
    <row r="4283" spans="1:5" ht="18" customHeight="1" x14ac:dyDescent="0.35">
      <c r="A4283" s="31" t="s">
        <v>106</v>
      </c>
      <c r="B4283" s="31" t="s">
        <v>256</v>
      </c>
      <c r="C4283" s="22" t="s">
        <v>157</v>
      </c>
      <c r="D4283" s="35">
        <v>43525</v>
      </c>
      <c r="E4283" s="32">
        <v>223388.81</v>
      </c>
    </row>
    <row r="4284" spans="1:5" ht="18" customHeight="1" x14ac:dyDescent="0.35">
      <c r="A4284" s="31" t="s">
        <v>106</v>
      </c>
      <c r="B4284" s="31" t="s">
        <v>256</v>
      </c>
      <c r="C4284" s="22" t="s">
        <v>157</v>
      </c>
      <c r="D4284" s="35">
        <v>43556</v>
      </c>
      <c r="E4284" s="32">
        <v>222525.39</v>
      </c>
    </row>
    <row r="4285" spans="1:5" ht="18" customHeight="1" x14ac:dyDescent="0.35">
      <c r="A4285" s="31" t="s">
        <v>106</v>
      </c>
      <c r="B4285" s="31" t="s">
        <v>256</v>
      </c>
      <c r="C4285" s="22" t="s">
        <v>157</v>
      </c>
      <c r="D4285" s="35">
        <v>43586</v>
      </c>
      <c r="E4285" s="32">
        <v>6243157.1900000004</v>
      </c>
    </row>
    <row r="4286" spans="1:5" ht="18" customHeight="1" x14ac:dyDescent="0.35">
      <c r="A4286" s="31" t="s">
        <v>106</v>
      </c>
      <c r="B4286" s="31" t="s">
        <v>256</v>
      </c>
      <c r="C4286" s="22" t="s">
        <v>157</v>
      </c>
      <c r="D4286" s="35">
        <v>43617</v>
      </c>
      <c r="E4286" s="32">
        <v>288559.11</v>
      </c>
    </row>
    <row r="4287" spans="1:5" ht="18" customHeight="1" x14ac:dyDescent="0.35">
      <c r="A4287" s="31" t="s">
        <v>106</v>
      </c>
      <c r="B4287" s="31" t="s">
        <v>256</v>
      </c>
      <c r="C4287" s="22" t="s">
        <v>157</v>
      </c>
      <c r="D4287" s="35">
        <v>43647</v>
      </c>
      <c r="E4287" s="32">
        <v>373374.3</v>
      </c>
    </row>
    <row r="4288" spans="1:5" ht="18" customHeight="1" x14ac:dyDescent="0.35">
      <c r="A4288" s="31" t="s">
        <v>106</v>
      </c>
      <c r="B4288" s="31" t="s">
        <v>256</v>
      </c>
      <c r="C4288" s="22" t="s">
        <v>157</v>
      </c>
      <c r="D4288" s="35">
        <v>43678</v>
      </c>
      <c r="E4288" s="32">
        <v>324521.78000000003</v>
      </c>
    </row>
    <row r="4289" spans="1:5" ht="18" customHeight="1" x14ac:dyDescent="0.35">
      <c r="A4289" s="31" t="s">
        <v>106</v>
      </c>
      <c r="B4289" s="31" t="s">
        <v>256</v>
      </c>
      <c r="C4289" s="22" t="s">
        <v>157</v>
      </c>
      <c r="D4289" s="35">
        <v>43709</v>
      </c>
      <c r="E4289" s="32">
        <v>436779.25</v>
      </c>
    </row>
    <row r="4290" spans="1:5" ht="18" customHeight="1" x14ac:dyDescent="0.35">
      <c r="A4290" s="31" t="s">
        <v>106</v>
      </c>
      <c r="B4290" s="31" t="s">
        <v>256</v>
      </c>
      <c r="C4290" s="22" t="s">
        <v>157</v>
      </c>
      <c r="D4290" s="35">
        <v>43739</v>
      </c>
      <c r="E4290" s="32">
        <v>394544.41</v>
      </c>
    </row>
    <row r="4291" spans="1:5" ht="18" customHeight="1" x14ac:dyDescent="0.35">
      <c r="A4291" s="31" t="s">
        <v>106</v>
      </c>
      <c r="B4291" s="31" t="s">
        <v>256</v>
      </c>
      <c r="C4291" s="22" t="s">
        <v>157</v>
      </c>
      <c r="D4291" s="35">
        <v>43770</v>
      </c>
      <c r="E4291" s="32">
        <v>706180.48</v>
      </c>
    </row>
    <row r="4292" spans="1:5" ht="18" customHeight="1" x14ac:dyDescent="0.35">
      <c r="A4292" s="31" t="s">
        <v>106</v>
      </c>
      <c r="B4292" s="31" t="s">
        <v>256</v>
      </c>
      <c r="C4292" s="22" t="s">
        <v>157</v>
      </c>
      <c r="D4292" s="35">
        <v>43800</v>
      </c>
      <c r="E4292" s="32">
        <v>633895.92000000004</v>
      </c>
    </row>
    <row r="4293" spans="1:5" ht="18" customHeight="1" x14ac:dyDescent="0.35">
      <c r="A4293" s="31" t="s">
        <v>106</v>
      </c>
      <c r="B4293" s="31" t="s">
        <v>256</v>
      </c>
      <c r="C4293" s="22" t="s">
        <v>157</v>
      </c>
      <c r="D4293" s="35">
        <v>43831</v>
      </c>
      <c r="E4293" s="32">
        <v>1029359.36</v>
      </c>
    </row>
    <row r="4294" spans="1:5" ht="18" customHeight="1" x14ac:dyDescent="0.35">
      <c r="A4294" s="31" t="s">
        <v>106</v>
      </c>
      <c r="B4294" s="31" t="s">
        <v>256</v>
      </c>
      <c r="C4294" s="22" t="s">
        <v>157</v>
      </c>
      <c r="D4294" s="35">
        <v>43862</v>
      </c>
      <c r="E4294" s="32">
        <v>680473.09</v>
      </c>
    </row>
    <row r="4295" spans="1:5" ht="18" customHeight="1" x14ac:dyDescent="0.35">
      <c r="A4295" s="31" t="s">
        <v>106</v>
      </c>
      <c r="B4295" s="31" t="s">
        <v>256</v>
      </c>
      <c r="C4295" s="22" t="s">
        <v>157</v>
      </c>
      <c r="D4295" s="35">
        <v>43891</v>
      </c>
      <c r="E4295" s="32">
        <v>6641416.21</v>
      </c>
    </row>
    <row r="4296" spans="1:5" ht="18" customHeight="1" x14ac:dyDescent="0.35">
      <c r="A4296" s="31" t="s">
        <v>106</v>
      </c>
      <c r="B4296" s="31" t="s">
        <v>256</v>
      </c>
      <c r="C4296" s="22" t="s">
        <v>157</v>
      </c>
      <c r="D4296" s="35">
        <v>43922</v>
      </c>
      <c r="E4296" s="32">
        <v>651886.6</v>
      </c>
    </row>
    <row r="4297" spans="1:5" ht="18" customHeight="1" x14ac:dyDescent="0.35">
      <c r="A4297" s="31" t="s">
        <v>106</v>
      </c>
      <c r="B4297" s="31" t="s">
        <v>256</v>
      </c>
      <c r="C4297" s="22" t="s">
        <v>157</v>
      </c>
      <c r="D4297" s="35">
        <v>43952</v>
      </c>
      <c r="E4297" s="32">
        <v>530756.29</v>
      </c>
    </row>
    <row r="4298" spans="1:5" ht="18" customHeight="1" x14ac:dyDescent="0.35">
      <c r="A4298" s="31" t="s">
        <v>106</v>
      </c>
      <c r="B4298" s="31" t="s">
        <v>256</v>
      </c>
      <c r="C4298" s="22" t="s">
        <v>157</v>
      </c>
      <c r="D4298" s="35">
        <v>43983</v>
      </c>
      <c r="E4298" s="32">
        <v>981185.81</v>
      </c>
    </row>
    <row r="4299" spans="1:5" ht="18" customHeight="1" x14ac:dyDescent="0.35">
      <c r="A4299" s="31" t="s">
        <v>106</v>
      </c>
      <c r="B4299" s="31" t="s">
        <v>256</v>
      </c>
      <c r="C4299" s="22" t="s">
        <v>157</v>
      </c>
      <c r="D4299" s="35">
        <v>44013</v>
      </c>
      <c r="E4299" s="32">
        <v>582136.9</v>
      </c>
    </row>
    <row r="4300" spans="1:5" ht="18" customHeight="1" x14ac:dyDescent="0.35">
      <c r="A4300" s="31" t="s">
        <v>106</v>
      </c>
      <c r="B4300" s="31" t="s">
        <v>256</v>
      </c>
      <c r="C4300" s="22" t="s">
        <v>157</v>
      </c>
      <c r="D4300" s="35">
        <v>44044</v>
      </c>
      <c r="E4300" s="32">
        <v>3537343.38</v>
      </c>
    </row>
    <row r="4301" spans="1:5" ht="18" customHeight="1" x14ac:dyDescent="0.35">
      <c r="A4301" s="31" t="s">
        <v>106</v>
      </c>
      <c r="B4301" s="31" t="s">
        <v>256</v>
      </c>
      <c r="C4301" s="22" t="s">
        <v>157</v>
      </c>
      <c r="D4301" s="35">
        <v>44075</v>
      </c>
      <c r="E4301" s="32">
        <v>1067215.31</v>
      </c>
    </row>
    <row r="4302" spans="1:5" ht="18" customHeight="1" x14ac:dyDescent="0.35">
      <c r="A4302" s="31" t="s">
        <v>106</v>
      </c>
      <c r="B4302" s="31" t="s">
        <v>256</v>
      </c>
      <c r="C4302" s="22" t="s">
        <v>157</v>
      </c>
      <c r="D4302" s="35">
        <v>44105</v>
      </c>
      <c r="E4302" s="32">
        <v>623613.98</v>
      </c>
    </row>
    <row r="4303" spans="1:5" ht="18" customHeight="1" x14ac:dyDescent="0.35">
      <c r="A4303" s="31" t="s">
        <v>106</v>
      </c>
      <c r="B4303" s="31" t="s">
        <v>256</v>
      </c>
      <c r="C4303" s="22" t="s">
        <v>157</v>
      </c>
      <c r="D4303" s="35">
        <v>44136</v>
      </c>
      <c r="E4303" s="32">
        <v>8417122.2100000009</v>
      </c>
    </row>
    <row r="4304" spans="1:5" ht="18" customHeight="1" x14ac:dyDescent="0.35">
      <c r="A4304" s="31" t="s">
        <v>106</v>
      </c>
      <c r="B4304" s="31" t="s">
        <v>256</v>
      </c>
      <c r="C4304" s="22" t="s">
        <v>157</v>
      </c>
      <c r="D4304" s="35">
        <v>44166</v>
      </c>
      <c r="E4304" s="32">
        <v>1750784.69</v>
      </c>
    </row>
    <row r="4305" spans="1:5" ht="18" customHeight="1" x14ac:dyDescent="0.35">
      <c r="A4305" s="31" t="s">
        <v>106</v>
      </c>
      <c r="B4305" s="31" t="s">
        <v>256</v>
      </c>
      <c r="C4305" s="22" t="s">
        <v>157</v>
      </c>
      <c r="D4305" s="35">
        <v>44197</v>
      </c>
      <c r="E4305" s="32">
        <v>1429277.03</v>
      </c>
    </row>
    <row r="4306" spans="1:5" ht="18" customHeight="1" x14ac:dyDescent="0.35">
      <c r="A4306" s="31" t="s">
        <v>106</v>
      </c>
      <c r="B4306" s="31" t="s">
        <v>256</v>
      </c>
      <c r="C4306" s="22" t="s">
        <v>157</v>
      </c>
      <c r="D4306" s="35">
        <v>44228</v>
      </c>
      <c r="E4306" s="32">
        <v>4275210.57</v>
      </c>
    </row>
    <row r="4307" spans="1:5" ht="18" customHeight="1" x14ac:dyDescent="0.35">
      <c r="A4307" s="31" t="s">
        <v>106</v>
      </c>
      <c r="B4307" s="31" t="s">
        <v>256</v>
      </c>
      <c r="C4307" s="22" t="s">
        <v>157</v>
      </c>
      <c r="D4307" s="35">
        <v>44256</v>
      </c>
      <c r="E4307" s="32">
        <v>5636255.7699999996</v>
      </c>
    </row>
    <row r="4308" spans="1:5" ht="18" customHeight="1" x14ac:dyDescent="0.35">
      <c r="A4308" s="31" t="s">
        <v>106</v>
      </c>
      <c r="B4308" s="31" t="s">
        <v>256</v>
      </c>
      <c r="C4308" s="22" t="s">
        <v>157</v>
      </c>
      <c r="D4308" s="35">
        <v>44287</v>
      </c>
      <c r="E4308" s="32">
        <v>9531510.5</v>
      </c>
    </row>
    <row r="4309" spans="1:5" ht="18" customHeight="1" x14ac:dyDescent="0.35">
      <c r="A4309" s="31" t="s">
        <v>106</v>
      </c>
      <c r="B4309" s="31" t="s">
        <v>256</v>
      </c>
      <c r="C4309" s="22" t="s">
        <v>157</v>
      </c>
      <c r="D4309" s="35">
        <v>44317</v>
      </c>
      <c r="E4309" s="32">
        <v>8820579.6999999993</v>
      </c>
    </row>
    <row r="4310" spans="1:5" ht="18" customHeight="1" x14ac:dyDescent="0.35">
      <c r="A4310" s="31" t="s">
        <v>106</v>
      </c>
      <c r="B4310" s="31" t="s">
        <v>256</v>
      </c>
      <c r="C4310" s="22" t="s">
        <v>157</v>
      </c>
      <c r="D4310" s="35">
        <v>44348</v>
      </c>
      <c r="E4310" s="32">
        <v>2775082.11</v>
      </c>
    </row>
    <row r="4311" spans="1:5" ht="18" customHeight="1" x14ac:dyDescent="0.35">
      <c r="A4311" s="31" t="s">
        <v>106</v>
      </c>
      <c r="B4311" s="31" t="s">
        <v>256</v>
      </c>
      <c r="C4311" s="22" t="s">
        <v>157</v>
      </c>
      <c r="D4311" s="35">
        <v>44378</v>
      </c>
      <c r="E4311" s="32">
        <v>2442903.9</v>
      </c>
    </row>
    <row r="4312" spans="1:5" ht="18" customHeight="1" x14ac:dyDescent="0.35">
      <c r="A4312" s="31" t="s">
        <v>106</v>
      </c>
      <c r="B4312" s="31" t="s">
        <v>256</v>
      </c>
      <c r="C4312" s="22" t="s">
        <v>157</v>
      </c>
      <c r="D4312" s="35">
        <v>44409</v>
      </c>
      <c r="E4312" s="32">
        <v>7766889.0700000003</v>
      </c>
    </row>
    <row r="4313" spans="1:5" ht="18" customHeight="1" x14ac:dyDescent="0.35">
      <c r="A4313" s="31" t="s">
        <v>106</v>
      </c>
      <c r="B4313" s="31" t="s">
        <v>256</v>
      </c>
      <c r="C4313" s="22" t="s">
        <v>157</v>
      </c>
      <c r="D4313" s="35">
        <v>44440</v>
      </c>
      <c r="E4313" s="32">
        <v>15753572.48</v>
      </c>
    </row>
    <row r="4314" spans="1:5" ht="18" customHeight="1" x14ac:dyDescent="0.35">
      <c r="A4314" s="31" t="s">
        <v>106</v>
      </c>
      <c r="B4314" s="31" t="s">
        <v>256</v>
      </c>
      <c r="C4314" s="22" t="s">
        <v>157</v>
      </c>
      <c r="D4314" s="35">
        <v>44470</v>
      </c>
      <c r="E4314" s="32">
        <v>13219944.949999999</v>
      </c>
    </row>
    <row r="4315" spans="1:5" ht="18" customHeight="1" x14ac:dyDescent="0.35">
      <c r="A4315" s="31" t="s">
        <v>106</v>
      </c>
      <c r="B4315" s="31" t="s">
        <v>256</v>
      </c>
      <c r="C4315" s="22" t="s">
        <v>157</v>
      </c>
      <c r="D4315" s="35">
        <v>44501</v>
      </c>
      <c r="E4315" s="32">
        <v>11136143.59</v>
      </c>
    </row>
    <row r="4316" spans="1:5" ht="18" customHeight="1" x14ac:dyDescent="0.35">
      <c r="A4316" s="31" t="s">
        <v>106</v>
      </c>
      <c r="B4316" s="31" t="s">
        <v>256</v>
      </c>
      <c r="C4316" s="22" t="s">
        <v>157</v>
      </c>
      <c r="D4316" s="35">
        <v>44531</v>
      </c>
      <c r="E4316" s="32">
        <v>2128719.33</v>
      </c>
    </row>
    <row r="4317" spans="1:5" ht="18" customHeight="1" x14ac:dyDescent="0.35">
      <c r="A4317" s="31" t="s">
        <v>106</v>
      </c>
      <c r="B4317" s="31" t="s">
        <v>256</v>
      </c>
      <c r="C4317" s="22" t="s">
        <v>157</v>
      </c>
      <c r="D4317" s="35">
        <v>44562</v>
      </c>
      <c r="E4317" s="32">
        <v>2170560.11</v>
      </c>
    </row>
    <row r="4318" spans="1:5" ht="18" customHeight="1" x14ac:dyDescent="0.35">
      <c r="A4318" s="31" t="s">
        <v>106</v>
      </c>
      <c r="B4318" s="31" t="s">
        <v>256</v>
      </c>
      <c r="C4318" s="22" t="s">
        <v>157</v>
      </c>
      <c r="D4318" s="35">
        <v>44593</v>
      </c>
      <c r="E4318" s="32">
        <v>1647580.68</v>
      </c>
    </row>
    <row r="4319" spans="1:5" ht="18" customHeight="1" x14ac:dyDescent="0.35">
      <c r="A4319" s="31" t="s">
        <v>106</v>
      </c>
      <c r="B4319" s="31" t="s">
        <v>256</v>
      </c>
      <c r="C4319" s="22" t="s">
        <v>157</v>
      </c>
      <c r="D4319" s="35">
        <v>44621</v>
      </c>
      <c r="E4319" s="32">
        <v>713582.1</v>
      </c>
    </row>
    <row r="4320" spans="1:5" ht="18" customHeight="1" x14ac:dyDescent="0.35">
      <c r="A4320" s="31" t="s">
        <v>106</v>
      </c>
      <c r="B4320" s="31" t="s">
        <v>256</v>
      </c>
      <c r="C4320" s="22" t="s">
        <v>157</v>
      </c>
      <c r="D4320" s="35">
        <v>44652</v>
      </c>
      <c r="E4320" s="32">
        <v>-441220.22</v>
      </c>
    </row>
    <row r="4321" spans="1:5" ht="18" customHeight="1" x14ac:dyDescent="0.35">
      <c r="A4321" s="31" t="s">
        <v>106</v>
      </c>
      <c r="B4321" s="31" t="s">
        <v>256</v>
      </c>
      <c r="C4321" s="22" t="s">
        <v>157</v>
      </c>
      <c r="D4321" s="35">
        <v>44682</v>
      </c>
      <c r="E4321" s="32">
        <v>930574.97</v>
      </c>
    </row>
    <row r="4322" spans="1:5" ht="18" customHeight="1" x14ac:dyDescent="0.35">
      <c r="A4322" s="31" t="s">
        <v>106</v>
      </c>
      <c r="B4322" s="31" t="s">
        <v>256</v>
      </c>
      <c r="C4322" s="22" t="s">
        <v>157</v>
      </c>
      <c r="D4322" s="35">
        <v>44713</v>
      </c>
      <c r="E4322" s="32">
        <v>144485.07</v>
      </c>
    </row>
    <row r="4323" spans="1:5" ht="18" customHeight="1" x14ac:dyDescent="0.35">
      <c r="A4323" s="31" t="s">
        <v>106</v>
      </c>
      <c r="B4323" s="31" t="s">
        <v>256</v>
      </c>
      <c r="C4323" s="22" t="s">
        <v>157</v>
      </c>
      <c r="D4323" s="35">
        <v>44743</v>
      </c>
      <c r="E4323" s="32">
        <v>200320.89</v>
      </c>
    </row>
    <row r="4324" spans="1:5" ht="18" customHeight="1" x14ac:dyDescent="0.35">
      <c r="A4324" s="31" t="s">
        <v>106</v>
      </c>
      <c r="B4324" s="31" t="s">
        <v>256</v>
      </c>
      <c r="C4324" s="22" t="s">
        <v>157</v>
      </c>
      <c r="D4324" s="35">
        <v>44774</v>
      </c>
      <c r="E4324" s="32">
        <v>425560.77</v>
      </c>
    </row>
    <row r="4325" spans="1:5" ht="18" customHeight="1" x14ac:dyDescent="0.35">
      <c r="A4325" s="31" t="s">
        <v>106</v>
      </c>
      <c r="B4325" s="31" t="s">
        <v>256</v>
      </c>
      <c r="C4325" s="22" t="s">
        <v>157</v>
      </c>
      <c r="D4325" s="35">
        <v>44805</v>
      </c>
      <c r="E4325" s="32">
        <v>102434.12</v>
      </c>
    </row>
    <row r="4326" spans="1:5" ht="18" customHeight="1" x14ac:dyDescent="0.35">
      <c r="A4326" s="31" t="s">
        <v>106</v>
      </c>
      <c r="B4326" s="31" t="s">
        <v>256</v>
      </c>
      <c r="C4326" s="22" t="s">
        <v>157</v>
      </c>
      <c r="D4326" s="35">
        <v>44835</v>
      </c>
      <c r="E4326" s="32">
        <v>862664.81</v>
      </c>
    </row>
    <row r="4327" spans="1:5" ht="18" customHeight="1" x14ac:dyDescent="0.35">
      <c r="A4327" s="31" t="s">
        <v>106</v>
      </c>
      <c r="B4327" s="31" t="s">
        <v>256</v>
      </c>
      <c r="C4327" s="22" t="s">
        <v>157</v>
      </c>
      <c r="D4327" s="35">
        <v>44866</v>
      </c>
      <c r="E4327" s="32">
        <v>77551.13</v>
      </c>
    </row>
    <row r="4328" spans="1:5" ht="18" customHeight="1" x14ac:dyDescent="0.35">
      <c r="A4328" s="31" t="s">
        <v>106</v>
      </c>
      <c r="B4328" s="31" t="s">
        <v>256</v>
      </c>
      <c r="C4328" s="22" t="s">
        <v>157</v>
      </c>
      <c r="D4328" s="35">
        <v>44896</v>
      </c>
      <c r="E4328" s="32">
        <v>139420.01999999999</v>
      </c>
    </row>
    <row r="4329" spans="1:5" ht="18" customHeight="1" x14ac:dyDescent="0.35">
      <c r="A4329" s="31" t="s">
        <v>106</v>
      </c>
      <c r="B4329" s="31" t="s">
        <v>256</v>
      </c>
      <c r="C4329" s="22" t="s">
        <v>157</v>
      </c>
      <c r="D4329" s="35">
        <v>44927</v>
      </c>
      <c r="E4329" s="32">
        <v>-14204.9</v>
      </c>
    </row>
    <row r="4330" spans="1:5" ht="18" customHeight="1" x14ac:dyDescent="0.35">
      <c r="A4330" s="31" t="s">
        <v>119</v>
      </c>
      <c r="B4330" s="31" t="s">
        <v>120</v>
      </c>
      <c r="C4330" s="22" t="s">
        <v>157</v>
      </c>
      <c r="D4330" s="35">
        <v>43282</v>
      </c>
      <c r="E4330" s="32">
        <v>127937.83</v>
      </c>
    </row>
    <row r="4331" spans="1:5" ht="18" customHeight="1" x14ac:dyDescent="0.35">
      <c r="A4331" s="31" t="s">
        <v>119</v>
      </c>
      <c r="B4331" s="31" t="s">
        <v>120</v>
      </c>
      <c r="C4331" s="22" t="s">
        <v>157</v>
      </c>
      <c r="D4331" s="35">
        <v>43313</v>
      </c>
      <c r="E4331" s="32">
        <v>163288.13</v>
      </c>
    </row>
    <row r="4332" spans="1:5" ht="18" customHeight="1" x14ac:dyDescent="0.35">
      <c r="A4332" s="31" t="s">
        <v>119</v>
      </c>
      <c r="B4332" s="31" t="s">
        <v>120</v>
      </c>
      <c r="C4332" s="22" t="s">
        <v>157</v>
      </c>
      <c r="D4332" s="35">
        <v>43344</v>
      </c>
      <c r="E4332" s="32">
        <v>309.56</v>
      </c>
    </row>
    <row r="4333" spans="1:5" ht="18" customHeight="1" x14ac:dyDescent="0.35">
      <c r="A4333" s="31" t="s">
        <v>119</v>
      </c>
      <c r="B4333" s="31" t="s">
        <v>120</v>
      </c>
      <c r="C4333" s="22" t="s">
        <v>157</v>
      </c>
      <c r="D4333" s="35">
        <v>43374</v>
      </c>
      <c r="E4333" s="32">
        <v>558487.09</v>
      </c>
    </row>
    <row r="4334" spans="1:5" ht="18" customHeight="1" x14ac:dyDescent="0.35">
      <c r="A4334" s="31" t="s">
        <v>119</v>
      </c>
      <c r="B4334" s="31" t="s">
        <v>120</v>
      </c>
      <c r="C4334" s="22" t="s">
        <v>157</v>
      </c>
      <c r="D4334" s="35">
        <v>43405</v>
      </c>
      <c r="E4334" s="32">
        <v>24952.75</v>
      </c>
    </row>
    <row r="4335" spans="1:5" ht="18" customHeight="1" x14ac:dyDescent="0.35">
      <c r="A4335" s="31" t="s">
        <v>119</v>
      </c>
      <c r="B4335" s="31" t="s">
        <v>120</v>
      </c>
      <c r="C4335" s="22" t="s">
        <v>157</v>
      </c>
      <c r="D4335" s="35">
        <v>43435</v>
      </c>
      <c r="E4335" s="32">
        <v>1555237.11</v>
      </c>
    </row>
    <row r="4336" spans="1:5" ht="18" customHeight="1" x14ac:dyDescent="0.35">
      <c r="A4336" s="31" t="s">
        <v>119</v>
      </c>
      <c r="B4336" s="31" t="s">
        <v>120</v>
      </c>
      <c r="C4336" s="22" t="s">
        <v>157</v>
      </c>
      <c r="D4336" s="35">
        <v>43466</v>
      </c>
      <c r="E4336" s="32">
        <v>2698567.34</v>
      </c>
    </row>
    <row r="4337" spans="1:5" ht="18" customHeight="1" x14ac:dyDescent="0.35">
      <c r="A4337" s="31" t="s">
        <v>119</v>
      </c>
      <c r="B4337" s="31" t="s">
        <v>120</v>
      </c>
      <c r="C4337" s="22" t="s">
        <v>157</v>
      </c>
      <c r="D4337" s="35">
        <v>43497</v>
      </c>
      <c r="E4337" s="32">
        <v>177360.94</v>
      </c>
    </row>
    <row r="4338" spans="1:5" ht="18" customHeight="1" x14ac:dyDescent="0.35">
      <c r="A4338" s="31" t="s">
        <v>119</v>
      </c>
      <c r="B4338" s="31" t="s">
        <v>120</v>
      </c>
      <c r="C4338" s="22" t="s">
        <v>157</v>
      </c>
      <c r="D4338" s="35">
        <v>43525</v>
      </c>
      <c r="E4338" s="32">
        <v>495949.29</v>
      </c>
    </row>
    <row r="4339" spans="1:5" ht="18" customHeight="1" x14ac:dyDescent="0.35">
      <c r="A4339" s="31" t="s">
        <v>119</v>
      </c>
      <c r="B4339" s="31" t="s">
        <v>120</v>
      </c>
      <c r="C4339" s="22" t="s">
        <v>157</v>
      </c>
      <c r="D4339" s="35">
        <v>43556</v>
      </c>
      <c r="E4339" s="32">
        <v>628758.98</v>
      </c>
    </row>
    <row r="4340" spans="1:5" ht="18" customHeight="1" x14ac:dyDescent="0.35">
      <c r="A4340" s="31" t="s">
        <v>119</v>
      </c>
      <c r="B4340" s="31" t="s">
        <v>120</v>
      </c>
      <c r="C4340" s="22" t="s">
        <v>157</v>
      </c>
      <c r="D4340" s="35">
        <v>43586</v>
      </c>
      <c r="E4340" s="32">
        <v>716019.92</v>
      </c>
    </row>
    <row r="4341" spans="1:5" ht="18" customHeight="1" x14ac:dyDescent="0.35">
      <c r="A4341" s="31" t="s">
        <v>119</v>
      </c>
      <c r="B4341" s="31" t="s">
        <v>120</v>
      </c>
      <c r="C4341" s="22" t="s">
        <v>157</v>
      </c>
      <c r="D4341" s="35">
        <v>43617</v>
      </c>
      <c r="E4341" s="32">
        <v>749773.76</v>
      </c>
    </row>
    <row r="4342" spans="1:5" ht="18" customHeight="1" x14ac:dyDescent="0.35">
      <c r="A4342" s="31" t="s">
        <v>119</v>
      </c>
      <c r="B4342" s="31" t="s">
        <v>120</v>
      </c>
      <c r="C4342" s="22" t="s">
        <v>157</v>
      </c>
      <c r="D4342" s="35">
        <v>43678</v>
      </c>
      <c r="E4342" s="32">
        <v>836180.61</v>
      </c>
    </row>
    <row r="4343" spans="1:5" ht="18" customHeight="1" x14ac:dyDescent="0.35">
      <c r="A4343" s="31" t="s">
        <v>119</v>
      </c>
      <c r="B4343" s="31" t="s">
        <v>120</v>
      </c>
      <c r="C4343" s="22" t="s">
        <v>157</v>
      </c>
      <c r="D4343" s="35">
        <v>43709</v>
      </c>
      <c r="E4343" s="32">
        <v>750126.79</v>
      </c>
    </row>
    <row r="4344" spans="1:5" ht="18" customHeight="1" x14ac:dyDescent="0.35">
      <c r="A4344" s="31" t="s">
        <v>119</v>
      </c>
      <c r="B4344" s="31" t="s">
        <v>120</v>
      </c>
      <c r="C4344" s="22" t="s">
        <v>157</v>
      </c>
      <c r="D4344" s="35">
        <v>43739</v>
      </c>
      <c r="E4344" s="32">
        <v>1473058.07</v>
      </c>
    </row>
    <row r="4345" spans="1:5" ht="18" customHeight="1" x14ac:dyDescent="0.35">
      <c r="A4345" s="31" t="s">
        <v>119</v>
      </c>
      <c r="B4345" s="31" t="s">
        <v>120</v>
      </c>
      <c r="C4345" s="22" t="s">
        <v>157</v>
      </c>
      <c r="D4345" s="35">
        <v>43770</v>
      </c>
      <c r="E4345" s="32">
        <v>1888166.06</v>
      </c>
    </row>
    <row r="4346" spans="1:5" ht="18" customHeight="1" x14ac:dyDescent="0.35">
      <c r="A4346" s="31" t="s">
        <v>119</v>
      </c>
      <c r="B4346" s="31" t="s">
        <v>120</v>
      </c>
      <c r="C4346" s="22" t="s">
        <v>157</v>
      </c>
      <c r="D4346" s="35">
        <v>43800</v>
      </c>
      <c r="E4346" s="32">
        <v>747922.3</v>
      </c>
    </row>
    <row r="4347" spans="1:5" ht="18" customHeight="1" x14ac:dyDescent="0.35">
      <c r="A4347" s="31" t="s">
        <v>119</v>
      </c>
      <c r="B4347" s="31" t="s">
        <v>120</v>
      </c>
      <c r="C4347" s="22" t="s">
        <v>157</v>
      </c>
      <c r="D4347" s="35">
        <v>43831</v>
      </c>
      <c r="E4347" s="32">
        <v>247251.94</v>
      </c>
    </row>
    <row r="4348" spans="1:5" ht="18" customHeight="1" x14ac:dyDescent="0.35">
      <c r="A4348" s="31" t="s">
        <v>119</v>
      </c>
      <c r="B4348" s="31" t="s">
        <v>120</v>
      </c>
      <c r="C4348" s="22" t="s">
        <v>157</v>
      </c>
      <c r="D4348" s="35">
        <v>43862</v>
      </c>
      <c r="E4348" s="32">
        <v>856310.99</v>
      </c>
    </row>
    <row r="4349" spans="1:5" ht="18" customHeight="1" x14ac:dyDescent="0.35">
      <c r="A4349" s="31" t="s">
        <v>119</v>
      </c>
      <c r="B4349" s="31" t="s">
        <v>120</v>
      </c>
      <c r="C4349" s="22" t="s">
        <v>157</v>
      </c>
      <c r="D4349" s="35">
        <v>43922</v>
      </c>
      <c r="E4349" s="32">
        <v>3878570.66</v>
      </c>
    </row>
    <row r="4350" spans="1:5" ht="18" customHeight="1" x14ac:dyDescent="0.35">
      <c r="A4350" s="31" t="s">
        <v>119</v>
      </c>
      <c r="B4350" s="31" t="s">
        <v>120</v>
      </c>
      <c r="C4350" s="22" t="s">
        <v>157</v>
      </c>
      <c r="D4350" s="35">
        <v>43952</v>
      </c>
      <c r="E4350" s="32">
        <v>1318276.92</v>
      </c>
    </row>
    <row r="4351" spans="1:5" ht="18" customHeight="1" x14ac:dyDescent="0.35">
      <c r="A4351" s="31" t="s">
        <v>119</v>
      </c>
      <c r="B4351" s="31" t="s">
        <v>120</v>
      </c>
      <c r="C4351" s="22" t="s">
        <v>157</v>
      </c>
      <c r="D4351" s="35">
        <v>43983</v>
      </c>
      <c r="E4351" s="32">
        <v>7408180.3300000001</v>
      </c>
    </row>
    <row r="4352" spans="1:5" ht="18" customHeight="1" x14ac:dyDescent="0.35">
      <c r="A4352" s="31" t="s">
        <v>119</v>
      </c>
      <c r="B4352" s="31" t="s">
        <v>120</v>
      </c>
      <c r="C4352" s="22" t="s">
        <v>157</v>
      </c>
      <c r="D4352" s="35">
        <v>44013</v>
      </c>
      <c r="E4352" s="32">
        <v>14303163.119999999</v>
      </c>
    </row>
    <row r="4353" spans="1:5" ht="18" customHeight="1" x14ac:dyDescent="0.35">
      <c r="A4353" s="31" t="s">
        <v>119</v>
      </c>
      <c r="B4353" s="31" t="s">
        <v>120</v>
      </c>
      <c r="C4353" s="22" t="s">
        <v>157</v>
      </c>
      <c r="D4353" s="35">
        <v>44044</v>
      </c>
      <c r="E4353" s="32">
        <v>16672305.970000001</v>
      </c>
    </row>
    <row r="4354" spans="1:5" ht="18" customHeight="1" x14ac:dyDescent="0.35">
      <c r="A4354" s="31" t="s">
        <v>119</v>
      </c>
      <c r="B4354" s="31" t="s">
        <v>120</v>
      </c>
      <c r="C4354" s="22" t="s">
        <v>157</v>
      </c>
      <c r="D4354" s="35">
        <v>44075</v>
      </c>
      <c r="E4354" s="32">
        <v>1463539.47</v>
      </c>
    </row>
    <row r="4355" spans="1:5" ht="18" customHeight="1" x14ac:dyDescent="0.35">
      <c r="A4355" s="31" t="s">
        <v>119</v>
      </c>
      <c r="B4355" s="31" t="s">
        <v>120</v>
      </c>
      <c r="C4355" s="22" t="s">
        <v>157</v>
      </c>
      <c r="D4355" s="35">
        <v>44105</v>
      </c>
      <c r="E4355" s="32">
        <v>870564.41</v>
      </c>
    </row>
    <row r="4356" spans="1:5" ht="18" customHeight="1" x14ac:dyDescent="0.35">
      <c r="A4356" s="31" t="s">
        <v>119</v>
      </c>
      <c r="B4356" s="31" t="s">
        <v>120</v>
      </c>
      <c r="C4356" s="22" t="s">
        <v>157</v>
      </c>
      <c r="D4356" s="35">
        <v>44136</v>
      </c>
      <c r="E4356" s="32">
        <v>473371.18</v>
      </c>
    </row>
    <row r="4357" spans="1:5" ht="18" customHeight="1" x14ac:dyDescent="0.35">
      <c r="A4357" s="31" t="s">
        <v>119</v>
      </c>
      <c r="B4357" s="31" t="s">
        <v>120</v>
      </c>
      <c r="C4357" s="22" t="s">
        <v>157</v>
      </c>
      <c r="D4357" s="35">
        <v>44166</v>
      </c>
      <c r="E4357" s="32">
        <v>1241701.78</v>
      </c>
    </row>
    <row r="4358" spans="1:5" ht="18" customHeight="1" x14ac:dyDescent="0.35">
      <c r="A4358" s="31" t="s">
        <v>119</v>
      </c>
      <c r="B4358" s="31" t="s">
        <v>120</v>
      </c>
      <c r="C4358" s="22" t="s">
        <v>157</v>
      </c>
      <c r="D4358" s="35">
        <v>44197</v>
      </c>
      <c r="E4358" s="32">
        <v>680152.12</v>
      </c>
    </row>
    <row r="4359" spans="1:5" ht="18" customHeight="1" x14ac:dyDescent="0.35">
      <c r="A4359" s="31" t="s">
        <v>119</v>
      </c>
      <c r="B4359" s="31" t="s">
        <v>120</v>
      </c>
      <c r="C4359" s="22" t="s">
        <v>157</v>
      </c>
      <c r="D4359" s="35">
        <v>44228</v>
      </c>
      <c r="E4359" s="32">
        <v>255436.05</v>
      </c>
    </row>
    <row r="4360" spans="1:5" ht="18" customHeight="1" x14ac:dyDescent="0.35">
      <c r="A4360" s="31" t="s">
        <v>119</v>
      </c>
      <c r="B4360" s="31" t="s">
        <v>120</v>
      </c>
      <c r="C4360" s="22" t="s">
        <v>157</v>
      </c>
      <c r="D4360" s="35">
        <v>44256</v>
      </c>
      <c r="E4360" s="32">
        <v>-56818.879999999997</v>
      </c>
    </row>
    <row r="4361" spans="1:5" ht="18" customHeight="1" x14ac:dyDescent="0.35">
      <c r="A4361" s="31" t="s">
        <v>119</v>
      </c>
      <c r="B4361" s="31" t="s">
        <v>120</v>
      </c>
      <c r="C4361" s="22" t="s">
        <v>157</v>
      </c>
      <c r="D4361" s="35">
        <v>44287</v>
      </c>
      <c r="E4361" s="32">
        <v>197905.55</v>
      </c>
    </row>
    <row r="4362" spans="1:5" ht="18" customHeight="1" x14ac:dyDescent="0.35">
      <c r="A4362" s="31" t="s">
        <v>119</v>
      </c>
      <c r="B4362" s="31" t="s">
        <v>120</v>
      </c>
      <c r="C4362" s="22" t="s">
        <v>157</v>
      </c>
      <c r="D4362" s="35">
        <v>44317</v>
      </c>
      <c r="E4362" s="32">
        <v>302865.31</v>
      </c>
    </row>
    <row r="4363" spans="1:5" ht="18" customHeight="1" x14ac:dyDescent="0.35">
      <c r="A4363" s="31" t="s">
        <v>119</v>
      </c>
      <c r="B4363" s="31" t="s">
        <v>120</v>
      </c>
      <c r="C4363" s="22" t="s">
        <v>157</v>
      </c>
      <c r="D4363" s="35">
        <v>44348</v>
      </c>
      <c r="E4363" s="32">
        <v>195851.53</v>
      </c>
    </row>
    <row r="4364" spans="1:5" ht="18" customHeight="1" x14ac:dyDescent="0.35">
      <c r="A4364" s="31" t="s">
        <v>119</v>
      </c>
      <c r="B4364" s="31" t="s">
        <v>120</v>
      </c>
      <c r="C4364" s="22" t="s">
        <v>157</v>
      </c>
      <c r="D4364" s="35">
        <v>44378</v>
      </c>
      <c r="E4364" s="32">
        <v>196854.79</v>
      </c>
    </row>
    <row r="4365" spans="1:5" ht="18" customHeight="1" x14ac:dyDescent="0.35">
      <c r="A4365" s="31" t="s">
        <v>119</v>
      </c>
      <c r="B4365" s="31" t="s">
        <v>120</v>
      </c>
      <c r="C4365" s="22" t="s">
        <v>157</v>
      </c>
      <c r="D4365" s="35">
        <v>44409</v>
      </c>
      <c r="E4365" s="32">
        <v>112250.01</v>
      </c>
    </row>
    <row r="4366" spans="1:5" ht="18" customHeight="1" x14ac:dyDescent="0.35">
      <c r="A4366" s="31" t="s">
        <v>119</v>
      </c>
      <c r="B4366" s="31" t="s">
        <v>120</v>
      </c>
      <c r="C4366" s="22" t="s">
        <v>157</v>
      </c>
      <c r="D4366" s="35">
        <v>44440</v>
      </c>
      <c r="E4366" s="32">
        <v>135349.68</v>
      </c>
    </row>
    <row r="4367" spans="1:5" ht="18" customHeight="1" x14ac:dyDescent="0.35">
      <c r="A4367" s="31" t="s">
        <v>119</v>
      </c>
      <c r="B4367" s="31" t="s">
        <v>120</v>
      </c>
      <c r="C4367" s="22" t="s">
        <v>157</v>
      </c>
      <c r="D4367" s="35">
        <v>44470</v>
      </c>
      <c r="E4367" s="32">
        <v>162688.93</v>
      </c>
    </row>
    <row r="4368" spans="1:5" ht="18" customHeight="1" x14ac:dyDescent="0.35">
      <c r="A4368" s="31" t="s">
        <v>119</v>
      </c>
      <c r="B4368" s="31" t="s">
        <v>120</v>
      </c>
      <c r="C4368" s="22" t="s">
        <v>157</v>
      </c>
      <c r="D4368" s="35">
        <v>44501</v>
      </c>
      <c r="E4368" s="32">
        <v>124635.15</v>
      </c>
    </row>
    <row r="4369" spans="1:5" ht="18" customHeight="1" x14ac:dyDescent="0.35">
      <c r="A4369" s="31" t="s">
        <v>119</v>
      </c>
      <c r="B4369" s="31" t="s">
        <v>120</v>
      </c>
      <c r="C4369" s="22" t="s">
        <v>157</v>
      </c>
      <c r="D4369" s="35">
        <v>44531</v>
      </c>
      <c r="E4369" s="32">
        <v>192088.3</v>
      </c>
    </row>
    <row r="4370" spans="1:5" ht="18" customHeight="1" x14ac:dyDescent="0.35">
      <c r="A4370" s="31" t="s">
        <v>119</v>
      </c>
      <c r="B4370" s="31" t="s">
        <v>120</v>
      </c>
      <c r="C4370" s="22" t="s">
        <v>157</v>
      </c>
      <c r="D4370" s="35">
        <v>44562</v>
      </c>
      <c r="E4370" s="32">
        <v>80217.09</v>
      </c>
    </row>
    <row r="4371" spans="1:5" ht="18" customHeight="1" x14ac:dyDescent="0.35">
      <c r="A4371" s="31" t="s">
        <v>119</v>
      </c>
      <c r="B4371" s="31" t="s">
        <v>120</v>
      </c>
      <c r="C4371" s="22" t="s">
        <v>157</v>
      </c>
      <c r="D4371" s="35">
        <v>44593</v>
      </c>
      <c r="E4371" s="32">
        <v>276430.24</v>
      </c>
    </row>
    <row r="4372" spans="1:5" ht="18" customHeight="1" x14ac:dyDescent="0.35">
      <c r="A4372" s="31" t="s">
        <v>119</v>
      </c>
      <c r="B4372" s="31" t="s">
        <v>120</v>
      </c>
      <c r="C4372" s="22" t="s">
        <v>157</v>
      </c>
      <c r="D4372" s="35">
        <v>44621</v>
      </c>
      <c r="E4372" s="32">
        <v>148719.45000000001</v>
      </c>
    </row>
    <row r="4373" spans="1:5" ht="18" customHeight="1" x14ac:dyDescent="0.35">
      <c r="A4373" s="31" t="s">
        <v>119</v>
      </c>
      <c r="B4373" s="31" t="s">
        <v>120</v>
      </c>
      <c r="C4373" s="22" t="s">
        <v>157</v>
      </c>
      <c r="D4373" s="35">
        <v>44652</v>
      </c>
      <c r="E4373" s="32">
        <v>504365.05</v>
      </c>
    </row>
    <row r="4374" spans="1:5" ht="18" customHeight="1" x14ac:dyDescent="0.35">
      <c r="A4374" s="31" t="s">
        <v>119</v>
      </c>
      <c r="B4374" s="31" t="s">
        <v>120</v>
      </c>
      <c r="C4374" s="22" t="s">
        <v>157</v>
      </c>
      <c r="D4374" s="35">
        <v>44682</v>
      </c>
      <c r="E4374" s="32">
        <v>170163.76</v>
      </c>
    </row>
    <row r="4375" spans="1:5" ht="18" customHeight="1" x14ac:dyDescent="0.35">
      <c r="A4375" s="31" t="s">
        <v>119</v>
      </c>
      <c r="B4375" s="31" t="s">
        <v>120</v>
      </c>
      <c r="C4375" s="22" t="s">
        <v>157</v>
      </c>
      <c r="D4375" s="35">
        <v>44713</v>
      </c>
      <c r="E4375" s="32">
        <v>176683.56</v>
      </c>
    </row>
    <row r="4376" spans="1:5" ht="18" customHeight="1" x14ac:dyDescent="0.35">
      <c r="A4376" s="31" t="s">
        <v>119</v>
      </c>
      <c r="B4376" s="31" t="s">
        <v>120</v>
      </c>
      <c r="C4376" s="22" t="s">
        <v>157</v>
      </c>
      <c r="D4376" s="35">
        <v>44743</v>
      </c>
      <c r="E4376" s="32">
        <v>183391.26</v>
      </c>
    </row>
    <row r="4377" spans="1:5" ht="18" customHeight="1" x14ac:dyDescent="0.35">
      <c r="A4377" s="31" t="s">
        <v>119</v>
      </c>
      <c r="B4377" s="31" t="s">
        <v>120</v>
      </c>
      <c r="C4377" s="22" t="s">
        <v>157</v>
      </c>
      <c r="D4377" s="35">
        <v>44774</v>
      </c>
      <c r="E4377" s="32">
        <v>575830.25</v>
      </c>
    </row>
    <row r="4378" spans="1:5" ht="18" customHeight="1" x14ac:dyDescent="0.35">
      <c r="A4378" s="31" t="s">
        <v>119</v>
      </c>
      <c r="B4378" s="31" t="s">
        <v>120</v>
      </c>
      <c r="C4378" s="22" t="s">
        <v>157</v>
      </c>
      <c r="D4378" s="35">
        <v>44805</v>
      </c>
      <c r="E4378" s="32">
        <v>314035.75</v>
      </c>
    </row>
    <row r="4379" spans="1:5" ht="18" customHeight="1" x14ac:dyDescent="0.35">
      <c r="A4379" s="31" t="s">
        <v>119</v>
      </c>
      <c r="B4379" s="31" t="s">
        <v>120</v>
      </c>
      <c r="C4379" s="22" t="s">
        <v>157</v>
      </c>
      <c r="D4379" s="35">
        <v>44835</v>
      </c>
      <c r="E4379" s="32">
        <v>126934.92</v>
      </c>
    </row>
    <row r="4380" spans="1:5" ht="18" customHeight="1" x14ac:dyDescent="0.35">
      <c r="A4380" s="31" t="s">
        <v>119</v>
      </c>
      <c r="B4380" s="31" t="s">
        <v>120</v>
      </c>
      <c r="C4380" s="22" t="s">
        <v>157</v>
      </c>
      <c r="D4380" s="35">
        <v>44866</v>
      </c>
      <c r="E4380" s="32">
        <v>273772.67</v>
      </c>
    </row>
    <row r="4381" spans="1:5" ht="18" customHeight="1" x14ac:dyDescent="0.35">
      <c r="A4381" s="31" t="s">
        <v>119</v>
      </c>
      <c r="B4381" s="31" t="s">
        <v>120</v>
      </c>
      <c r="C4381" s="22" t="s">
        <v>157</v>
      </c>
      <c r="D4381" s="35">
        <v>44896</v>
      </c>
      <c r="E4381" s="32">
        <v>201052.47</v>
      </c>
    </row>
    <row r="4382" spans="1:5" ht="18" customHeight="1" x14ac:dyDescent="0.35">
      <c r="A4382" s="31" t="s">
        <v>119</v>
      </c>
      <c r="B4382" s="31" t="s">
        <v>120</v>
      </c>
      <c r="C4382" s="22" t="s">
        <v>157</v>
      </c>
      <c r="D4382" s="35">
        <v>44927</v>
      </c>
      <c r="E4382" s="32">
        <v>133696.57999999999</v>
      </c>
    </row>
    <row r="4383" spans="1:5" ht="18" customHeight="1" x14ac:dyDescent="0.35">
      <c r="A4383" s="31" t="s">
        <v>95</v>
      </c>
      <c r="B4383" s="31" t="s">
        <v>255</v>
      </c>
      <c r="C4383" s="22" t="s">
        <v>157</v>
      </c>
      <c r="D4383" s="35">
        <v>43252</v>
      </c>
      <c r="E4383" s="32">
        <v>4275.72</v>
      </c>
    </row>
    <row r="4384" spans="1:5" ht="18" customHeight="1" x14ac:dyDescent="0.35">
      <c r="A4384" s="31" t="s">
        <v>95</v>
      </c>
      <c r="B4384" s="31" t="s">
        <v>255</v>
      </c>
      <c r="C4384" s="22" t="s">
        <v>157</v>
      </c>
      <c r="D4384" s="35">
        <v>43282</v>
      </c>
      <c r="E4384" s="32">
        <v>4460.05</v>
      </c>
    </row>
    <row r="4385" spans="1:5" ht="18" customHeight="1" x14ac:dyDescent="0.35">
      <c r="A4385" s="31" t="s">
        <v>95</v>
      </c>
      <c r="B4385" s="31" t="s">
        <v>255</v>
      </c>
      <c r="C4385" s="22" t="s">
        <v>157</v>
      </c>
      <c r="D4385" s="35">
        <v>43313</v>
      </c>
      <c r="E4385" s="32">
        <v>8322.74</v>
      </c>
    </row>
    <row r="4386" spans="1:5" ht="18" customHeight="1" x14ac:dyDescent="0.35">
      <c r="A4386" s="31" t="s">
        <v>95</v>
      </c>
      <c r="B4386" s="31" t="s">
        <v>255</v>
      </c>
      <c r="C4386" s="22" t="s">
        <v>157</v>
      </c>
      <c r="D4386" s="35">
        <v>43344</v>
      </c>
      <c r="E4386" s="32">
        <v>5139.4399999999996</v>
      </c>
    </row>
    <row r="4387" spans="1:5" ht="18" customHeight="1" x14ac:dyDescent="0.35">
      <c r="A4387" s="31" t="s">
        <v>95</v>
      </c>
      <c r="B4387" s="31" t="s">
        <v>255</v>
      </c>
      <c r="C4387" s="22" t="s">
        <v>157</v>
      </c>
      <c r="D4387" s="35">
        <v>43374</v>
      </c>
      <c r="E4387" s="32">
        <v>5309.78</v>
      </c>
    </row>
    <row r="4388" spans="1:5" ht="18" customHeight="1" x14ac:dyDescent="0.35">
      <c r="A4388" s="31" t="s">
        <v>95</v>
      </c>
      <c r="B4388" s="31" t="s">
        <v>255</v>
      </c>
      <c r="C4388" s="22" t="s">
        <v>157</v>
      </c>
      <c r="D4388" s="35">
        <v>43405</v>
      </c>
      <c r="E4388" s="32">
        <v>151361.47</v>
      </c>
    </row>
    <row r="4389" spans="1:5" ht="18" customHeight="1" x14ac:dyDescent="0.35">
      <c r="A4389" s="31" t="s">
        <v>95</v>
      </c>
      <c r="B4389" s="31" t="s">
        <v>255</v>
      </c>
      <c r="C4389" s="22" t="s">
        <v>157</v>
      </c>
      <c r="D4389" s="35">
        <v>43435</v>
      </c>
      <c r="E4389" s="32">
        <v>152948.13</v>
      </c>
    </row>
    <row r="4390" spans="1:5" ht="18" customHeight="1" x14ac:dyDescent="0.35">
      <c r="A4390" s="31" t="s">
        <v>95</v>
      </c>
      <c r="B4390" s="31" t="s">
        <v>255</v>
      </c>
      <c r="C4390" s="22" t="s">
        <v>157</v>
      </c>
      <c r="D4390" s="35">
        <v>43466</v>
      </c>
      <c r="E4390" s="32">
        <v>352249.14</v>
      </c>
    </row>
    <row r="4391" spans="1:5" ht="18" customHeight="1" x14ac:dyDescent="0.35">
      <c r="A4391" s="31" t="s">
        <v>95</v>
      </c>
      <c r="B4391" s="31" t="s">
        <v>255</v>
      </c>
      <c r="C4391" s="22" t="s">
        <v>157</v>
      </c>
      <c r="D4391" s="35">
        <v>43497</v>
      </c>
      <c r="E4391" s="32">
        <v>333850</v>
      </c>
    </row>
    <row r="4392" spans="1:5" ht="18" customHeight="1" x14ac:dyDescent="0.35">
      <c r="A4392" s="31" t="s">
        <v>95</v>
      </c>
      <c r="B4392" s="31" t="s">
        <v>255</v>
      </c>
      <c r="C4392" s="22" t="s">
        <v>157</v>
      </c>
      <c r="D4392" s="35">
        <v>43525</v>
      </c>
      <c r="E4392" s="32">
        <v>71772.740000000005</v>
      </c>
    </row>
    <row r="4393" spans="1:5" ht="18" customHeight="1" x14ac:dyDescent="0.35">
      <c r="A4393" s="31" t="s">
        <v>95</v>
      </c>
      <c r="B4393" s="31" t="s">
        <v>255</v>
      </c>
      <c r="C4393" s="22" t="s">
        <v>157</v>
      </c>
      <c r="D4393" s="35">
        <v>43556</v>
      </c>
      <c r="E4393" s="32">
        <v>659292.86</v>
      </c>
    </row>
    <row r="4394" spans="1:5" ht="18" customHeight="1" x14ac:dyDescent="0.35">
      <c r="A4394" s="31" t="s">
        <v>95</v>
      </c>
      <c r="B4394" s="31" t="s">
        <v>255</v>
      </c>
      <c r="C4394" s="22" t="s">
        <v>157</v>
      </c>
      <c r="D4394" s="35">
        <v>43586</v>
      </c>
      <c r="E4394" s="32">
        <v>15791.97</v>
      </c>
    </row>
    <row r="4395" spans="1:5" ht="18" customHeight="1" x14ac:dyDescent="0.35">
      <c r="A4395" s="31" t="s">
        <v>95</v>
      </c>
      <c r="B4395" s="31" t="s">
        <v>255</v>
      </c>
      <c r="C4395" s="22" t="s">
        <v>157</v>
      </c>
      <c r="D4395" s="35">
        <v>43617</v>
      </c>
      <c r="E4395" s="32">
        <v>81477.570000000007</v>
      </c>
    </row>
    <row r="4396" spans="1:5" ht="18" customHeight="1" x14ac:dyDescent="0.35">
      <c r="A4396" s="31" t="s">
        <v>95</v>
      </c>
      <c r="B4396" s="31" t="s">
        <v>255</v>
      </c>
      <c r="C4396" s="22" t="s">
        <v>157</v>
      </c>
      <c r="D4396" s="35">
        <v>43647</v>
      </c>
      <c r="E4396" s="32">
        <v>227267.27</v>
      </c>
    </row>
    <row r="4397" spans="1:5" ht="18" customHeight="1" x14ac:dyDescent="0.35">
      <c r="A4397" s="31" t="s">
        <v>95</v>
      </c>
      <c r="B4397" s="31" t="s">
        <v>255</v>
      </c>
      <c r="C4397" s="22" t="s">
        <v>157</v>
      </c>
      <c r="D4397" s="35">
        <v>43678</v>
      </c>
      <c r="E4397" s="32">
        <v>34046.720000000001</v>
      </c>
    </row>
    <row r="4398" spans="1:5" ht="18" customHeight="1" x14ac:dyDescent="0.35">
      <c r="A4398" s="31" t="s">
        <v>95</v>
      </c>
      <c r="B4398" s="31" t="s">
        <v>255</v>
      </c>
      <c r="C4398" s="22" t="s">
        <v>157</v>
      </c>
      <c r="D4398" s="35">
        <v>43709</v>
      </c>
      <c r="E4398" s="32">
        <v>179016.39</v>
      </c>
    </row>
    <row r="4399" spans="1:5" ht="18" customHeight="1" x14ac:dyDescent="0.35">
      <c r="A4399" s="31" t="s">
        <v>95</v>
      </c>
      <c r="B4399" s="31" t="s">
        <v>255</v>
      </c>
      <c r="C4399" s="22" t="s">
        <v>157</v>
      </c>
      <c r="D4399" s="35">
        <v>43739</v>
      </c>
      <c r="E4399" s="32">
        <v>79795.5</v>
      </c>
    </row>
    <row r="4400" spans="1:5" ht="18" customHeight="1" x14ac:dyDescent="0.35">
      <c r="A4400" s="31" t="s">
        <v>95</v>
      </c>
      <c r="B4400" s="31" t="s">
        <v>255</v>
      </c>
      <c r="C4400" s="22" t="s">
        <v>157</v>
      </c>
      <c r="D4400" s="35">
        <v>43770</v>
      </c>
      <c r="E4400" s="32">
        <v>197614.86</v>
      </c>
    </row>
    <row r="4401" spans="1:5" ht="18" customHeight="1" x14ac:dyDescent="0.35">
      <c r="A4401" s="31" t="s">
        <v>95</v>
      </c>
      <c r="B4401" s="31" t="s">
        <v>255</v>
      </c>
      <c r="C4401" s="22" t="s">
        <v>157</v>
      </c>
      <c r="D4401" s="35">
        <v>43800</v>
      </c>
      <c r="E4401" s="32">
        <v>118955.6</v>
      </c>
    </row>
    <row r="4402" spans="1:5" ht="18" customHeight="1" x14ac:dyDescent="0.35">
      <c r="A4402" s="31" t="s">
        <v>95</v>
      </c>
      <c r="B4402" s="31" t="s">
        <v>255</v>
      </c>
      <c r="C4402" s="22" t="s">
        <v>157</v>
      </c>
      <c r="D4402" s="35">
        <v>43922</v>
      </c>
      <c r="E4402" s="32">
        <v>236836.24</v>
      </c>
    </row>
    <row r="4403" spans="1:5" ht="18" customHeight="1" x14ac:dyDescent="0.35">
      <c r="A4403" s="31" t="s">
        <v>95</v>
      </c>
      <c r="B4403" s="31" t="s">
        <v>255</v>
      </c>
      <c r="C4403" s="22" t="s">
        <v>157</v>
      </c>
      <c r="D4403" s="35">
        <v>44197</v>
      </c>
      <c r="E4403" s="32">
        <v>15993.55</v>
      </c>
    </row>
    <row r="4404" spans="1:5" ht="18" customHeight="1" x14ac:dyDescent="0.35">
      <c r="A4404" s="31" t="s">
        <v>95</v>
      </c>
      <c r="B4404" s="31" t="s">
        <v>255</v>
      </c>
      <c r="C4404" s="22" t="s">
        <v>157</v>
      </c>
      <c r="D4404" s="35">
        <v>44228</v>
      </c>
      <c r="E4404" s="32">
        <v>280850.81</v>
      </c>
    </row>
    <row r="4405" spans="1:5" ht="18" customHeight="1" x14ac:dyDescent="0.35">
      <c r="A4405" s="31" t="s">
        <v>95</v>
      </c>
      <c r="B4405" s="31" t="s">
        <v>255</v>
      </c>
      <c r="C4405" s="22" t="s">
        <v>157</v>
      </c>
      <c r="D4405" s="35">
        <v>44256</v>
      </c>
      <c r="E4405" s="32">
        <v>68934.899999999994</v>
      </c>
    </row>
    <row r="4406" spans="1:5" ht="18" customHeight="1" x14ac:dyDescent="0.35">
      <c r="A4406" s="31" t="s">
        <v>95</v>
      </c>
      <c r="B4406" s="31" t="s">
        <v>255</v>
      </c>
      <c r="C4406" s="22" t="s">
        <v>157</v>
      </c>
      <c r="D4406" s="35">
        <v>44287</v>
      </c>
      <c r="E4406" s="32">
        <v>251760</v>
      </c>
    </row>
    <row r="4407" spans="1:5" ht="18" customHeight="1" x14ac:dyDescent="0.35">
      <c r="A4407" s="31" t="s">
        <v>95</v>
      </c>
      <c r="B4407" s="31" t="s">
        <v>255</v>
      </c>
      <c r="C4407" s="22" t="s">
        <v>157</v>
      </c>
      <c r="D4407" s="35">
        <v>44317</v>
      </c>
      <c r="E4407" s="32">
        <v>14140.28</v>
      </c>
    </row>
    <row r="4408" spans="1:5" ht="18" customHeight="1" x14ac:dyDescent="0.35">
      <c r="A4408" s="31" t="s">
        <v>95</v>
      </c>
      <c r="B4408" s="31" t="s">
        <v>255</v>
      </c>
      <c r="C4408" s="22" t="s">
        <v>157</v>
      </c>
      <c r="D4408" s="35">
        <v>44348</v>
      </c>
      <c r="E4408" s="32">
        <v>1684191.92</v>
      </c>
    </row>
    <row r="4409" spans="1:5" ht="18" customHeight="1" x14ac:dyDescent="0.35">
      <c r="A4409" s="31" t="s">
        <v>95</v>
      </c>
      <c r="B4409" s="31" t="s">
        <v>255</v>
      </c>
      <c r="C4409" s="22" t="s">
        <v>157</v>
      </c>
      <c r="D4409" s="35">
        <v>44378</v>
      </c>
      <c r="E4409" s="32">
        <v>4140209.24</v>
      </c>
    </row>
    <row r="4410" spans="1:5" ht="18" customHeight="1" x14ac:dyDescent="0.35">
      <c r="A4410" s="31" t="s">
        <v>95</v>
      </c>
      <c r="B4410" s="31" t="s">
        <v>255</v>
      </c>
      <c r="C4410" s="22" t="s">
        <v>157</v>
      </c>
      <c r="D4410" s="35">
        <v>44409</v>
      </c>
      <c r="E4410" s="32">
        <v>2101154.98</v>
      </c>
    </row>
    <row r="4411" spans="1:5" ht="18" customHeight="1" x14ac:dyDescent="0.35">
      <c r="A4411" s="31" t="s">
        <v>95</v>
      </c>
      <c r="B4411" s="31" t="s">
        <v>255</v>
      </c>
      <c r="C4411" s="22" t="s">
        <v>157</v>
      </c>
      <c r="D4411" s="35">
        <v>44440</v>
      </c>
      <c r="E4411" s="32">
        <v>8264421.4000000004</v>
      </c>
    </row>
    <row r="4412" spans="1:5" ht="18" customHeight="1" x14ac:dyDescent="0.35">
      <c r="A4412" s="31" t="s">
        <v>95</v>
      </c>
      <c r="B4412" s="31" t="s">
        <v>255</v>
      </c>
      <c r="C4412" s="22" t="s">
        <v>157</v>
      </c>
      <c r="D4412" s="35">
        <v>44470</v>
      </c>
      <c r="E4412" s="32">
        <v>12285420.67</v>
      </c>
    </row>
    <row r="4413" spans="1:5" ht="18" customHeight="1" x14ac:dyDescent="0.35">
      <c r="A4413" s="31" t="s">
        <v>95</v>
      </c>
      <c r="B4413" s="31" t="s">
        <v>255</v>
      </c>
      <c r="C4413" s="22" t="s">
        <v>157</v>
      </c>
      <c r="D4413" s="35">
        <v>44501</v>
      </c>
      <c r="E4413" s="32">
        <v>7608120.1500000004</v>
      </c>
    </row>
    <row r="4414" spans="1:5" ht="18" customHeight="1" x14ac:dyDescent="0.35">
      <c r="A4414" s="31" t="s">
        <v>95</v>
      </c>
      <c r="B4414" s="31" t="s">
        <v>255</v>
      </c>
      <c r="C4414" s="22" t="s">
        <v>157</v>
      </c>
      <c r="D4414" s="35">
        <v>44531</v>
      </c>
      <c r="E4414" s="32">
        <v>10578624.539999999</v>
      </c>
    </row>
    <row r="4415" spans="1:5" ht="18" customHeight="1" x14ac:dyDescent="0.35">
      <c r="A4415" s="31" t="s">
        <v>95</v>
      </c>
      <c r="B4415" s="31" t="s">
        <v>255</v>
      </c>
      <c r="C4415" s="22" t="s">
        <v>157</v>
      </c>
      <c r="D4415" s="35">
        <v>44562</v>
      </c>
      <c r="E4415" s="32">
        <v>2864954.24</v>
      </c>
    </row>
    <row r="4416" spans="1:5" ht="18" customHeight="1" x14ac:dyDescent="0.35">
      <c r="A4416" s="31" t="s">
        <v>95</v>
      </c>
      <c r="B4416" s="31" t="s">
        <v>255</v>
      </c>
      <c r="C4416" s="22" t="s">
        <v>157</v>
      </c>
      <c r="D4416" s="35">
        <v>44593</v>
      </c>
      <c r="E4416" s="32">
        <v>4054908.43</v>
      </c>
    </row>
    <row r="4417" spans="1:5" ht="18" customHeight="1" x14ac:dyDescent="0.35">
      <c r="A4417" s="31" t="s">
        <v>95</v>
      </c>
      <c r="B4417" s="31" t="s">
        <v>255</v>
      </c>
      <c r="C4417" s="22" t="s">
        <v>157</v>
      </c>
      <c r="D4417" s="35">
        <v>44621</v>
      </c>
      <c r="E4417" s="32">
        <v>2140332.5299999998</v>
      </c>
    </row>
    <row r="4418" spans="1:5" ht="18" customHeight="1" x14ac:dyDescent="0.35">
      <c r="A4418" s="31" t="s">
        <v>95</v>
      </c>
      <c r="B4418" s="31" t="s">
        <v>255</v>
      </c>
      <c r="C4418" s="22" t="s">
        <v>157</v>
      </c>
      <c r="D4418" s="35">
        <v>44652</v>
      </c>
      <c r="E4418" s="32">
        <v>4716889.3899999997</v>
      </c>
    </row>
    <row r="4419" spans="1:5" ht="18" customHeight="1" x14ac:dyDescent="0.35">
      <c r="A4419" s="31" t="s">
        <v>95</v>
      </c>
      <c r="B4419" s="31" t="s">
        <v>255</v>
      </c>
      <c r="C4419" s="22" t="s">
        <v>157</v>
      </c>
      <c r="D4419" s="35">
        <v>44896</v>
      </c>
      <c r="E4419" s="32">
        <v>166258.31</v>
      </c>
    </row>
    <row r="4420" spans="1:5" ht="18" customHeight="1" x14ac:dyDescent="0.35">
      <c r="A4420" s="31" t="s">
        <v>95</v>
      </c>
      <c r="B4420" s="31" t="s">
        <v>255</v>
      </c>
      <c r="C4420" s="22" t="s">
        <v>157</v>
      </c>
      <c r="D4420" s="35">
        <v>44927</v>
      </c>
      <c r="E4420" s="32">
        <v>233085.91</v>
      </c>
    </row>
    <row r="4421" spans="1:5" ht="18" customHeight="1" x14ac:dyDescent="0.35">
      <c r="A4421" s="31" t="s">
        <v>121</v>
      </c>
      <c r="B4421" s="31" t="s">
        <v>120</v>
      </c>
      <c r="C4421" s="22" t="s">
        <v>157</v>
      </c>
      <c r="D4421" s="35">
        <v>43282</v>
      </c>
      <c r="E4421" s="32">
        <v>19603.310000000001</v>
      </c>
    </row>
    <row r="4422" spans="1:5" ht="18" customHeight="1" x14ac:dyDescent="0.35">
      <c r="A4422" s="31" t="s">
        <v>121</v>
      </c>
      <c r="B4422" s="31" t="s">
        <v>120</v>
      </c>
      <c r="C4422" s="22" t="s">
        <v>157</v>
      </c>
      <c r="D4422" s="35">
        <v>43313</v>
      </c>
      <c r="E4422" s="32">
        <v>32017.41</v>
      </c>
    </row>
    <row r="4423" spans="1:5" ht="18" customHeight="1" x14ac:dyDescent="0.35">
      <c r="A4423" s="31" t="s">
        <v>121</v>
      </c>
      <c r="B4423" s="31" t="s">
        <v>120</v>
      </c>
      <c r="C4423" s="22" t="s">
        <v>157</v>
      </c>
      <c r="D4423" s="35">
        <v>43344</v>
      </c>
      <c r="E4423" s="32">
        <v>309.56</v>
      </c>
    </row>
    <row r="4424" spans="1:5" ht="18" customHeight="1" x14ac:dyDescent="0.35">
      <c r="A4424" s="31" t="s">
        <v>121</v>
      </c>
      <c r="B4424" s="31" t="s">
        <v>120</v>
      </c>
      <c r="C4424" s="22" t="s">
        <v>157</v>
      </c>
      <c r="D4424" s="35">
        <v>43374</v>
      </c>
      <c r="E4424" s="32">
        <v>310618.01</v>
      </c>
    </row>
    <row r="4425" spans="1:5" ht="18" customHeight="1" x14ac:dyDescent="0.35">
      <c r="A4425" s="31" t="s">
        <v>121</v>
      </c>
      <c r="B4425" s="31" t="s">
        <v>120</v>
      </c>
      <c r="C4425" s="22" t="s">
        <v>157</v>
      </c>
      <c r="D4425" s="35">
        <v>43405</v>
      </c>
      <c r="E4425" s="32">
        <v>24952.74</v>
      </c>
    </row>
    <row r="4426" spans="1:5" ht="18" customHeight="1" x14ac:dyDescent="0.35">
      <c r="A4426" s="31" t="s">
        <v>121</v>
      </c>
      <c r="B4426" s="31" t="s">
        <v>120</v>
      </c>
      <c r="C4426" s="22" t="s">
        <v>157</v>
      </c>
      <c r="D4426" s="35">
        <v>43435</v>
      </c>
      <c r="E4426" s="32">
        <v>1174605.45</v>
      </c>
    </row>
    <row r="4427" spans="1:5" ht="18" customHeight="1" x14ac:dyDescent="0.35">
      <c r="A4427" s="31" t="s">
        <v>121</v>
      </c>
      <c r="B4427" s="31" t="s">
        <v>120</v>
      </c>
      <c r="C4427" s="22" t="s">
        <v>157</v>
      </c>
      <c r="D4427" s="35">
        <v>43466</v>
      </c>
      <c r="E4427" s="32">
        <v>341021.3</v>
      </c>
    </row>
    <row r="4428" spans="1:5" ht="18" customHeight="1" x14ac:dyDescent="0.35">
      <c r="A4428" s="31" t="s">
        <v>121</v>
      </c>
      <c r="B4428" s="31" t="s">
        <v>120</v>
      </c>
      <c r="C4428" s="22" t="s">
        <v>157</v>
      </c>
      <c r="D4428" s="35">
        <v>43497</v>
      </c>
      <c r="E4428" s="32">
        <v>140907.35999999999</v>
      </c>
    </row>
    <row r="4429" spans="1:5" ht="18" customHeight="1" x14ac:dyDescent="0.35">
      <c r="A4429" s="31" t="s">
        <v>121</v>
      </c>
      <c r="B4429" s="31" t="s">
        <v>120</v>
      </c>
      <c r="C4429" s="22" t="s">
        <v>157</v>
      </c>
      <c r="D4429" s="35">
        <v>43525</v>
      </c>
      <c r="E4429" s="32">
        <v>91722.72</v>
      </c>
    </row>
    <row r="4430" spans="1:5" ht="18" customHeight="1" x14ac:dyDescent="0.35">
      <c r="A4430" s="31" t="s">
        <v>121</v>
      </c>
      <c r="B4430" s="31" t="s">
        <v>120</v>
      </c>
      <c r="C4430" s="22" t="s">
        <v>157</v>
      </c>
      <c r="D4430" s="35">
        <v>43556</v>
      </c>
      <c r="E4430" s="32">
        <v>319421.65999999997</v>
      </c>
    </row>
    <row r="4431" spans="1:5" ht="18" customHeight="1" x14ac:dyDescent="0.35">
      <c r="A4431" s="31" t="s">
        <v>121</v>
      </c>
      <c r="B4431" s="31" t="s">
        <v>120</v>
      </c>
      <c r="C4431" s="22" t="s">
        <v>157</v>
      </c>
      <c r="D4431" s="35">
        <v>43586</v>
      </c>
      <c r="E4431" s="32">
        <v>283534.34000000003</v>
      </c>
    </row>
    <row r="4432" spans="1:5" ht="18" customHeight="1" x14ac:dyDescent="0.35">
      <c r="A4432" s="31" t="s">
        <v>121</v>
      </c>
      <c r="B4432" s="31" t="s">
        <v>120</v>
      </c>
      <c r="C4432" s="22" t="s">
        <v>157</v>
      </c>
      <c r="D4432" s="35">
        <v>43617</v>
      </c>
      <c r="E4432" s="32">
        <v>191112.7</v>
      </c>
    </row>
    <row r="4433" spans="1:5" ht="18" customHeight="1" x14ac:dyDescent="0.35">
      <c r="A4433" s="31" t="s">
        <v>121</v>
      </c>
      <c r="B4433" s="31" t="s">
        <v>120</v>
      </c>
      <c r="C4433" s="22" t="s">
        <v>157</v>
      </c>
      <c r="D4433" s="35">
        <v>43678</v>
      </c>
      <c r="E4433" s="32">
        <v>474205.36</v>
      </c>
    </row>
    <row r="4434" spans="1:5" ht="18" customHeight="1" x14ac:dyDescent="0.35">
      <c r="A4434" s="31" t="s">
        <v>121</v>
      </c>
      <c r="B4434" s="31" t="s">
        <v>120</v>
      </c>
      <c r="C4434" s="22" t="s">
        <v>157</v>
      </c>
      <c r="D4434" s="35">
        <v>43709</v>
      </c>
      <c r="E4434" s="32">
        <v>272511.45</v>
      </c>
    </row>
    <row r="4435" spans="1:5" ht="18" customHeight="1" x14ac:dyDescent="0.35">
      <c r="A4435" s="31" t="s">
        <v>121</v>
      </c>
      <c r="B4435" s="31" t="s">
        <v>120</v>
      </c>
      <c r="C4435" s="22" t="s">
        <v>157</v>
      </c>
      <c r="D4435" s="35">
        <v>43739</v>
      </c>
      <c r="E4435" s="32">
        <v>414984.74</v>
      </c>
    </row>
    <row r="4436" spans="1:5" ht="18" customHeight="1" x14ac:dyDescent="0.35">
      <c r="A4436" s="31" t="s">
        <v>121</v>
      </c>
      <c r="B4436" s="31" t="s">
        <v>120</v>
      </c>
      <c r="C4436" s="22" t="s">
        <v>157</v>
      </c>
      <c r="D4436" s="35">
        <v>43770</v>
      </c>
      <c r="E4436" s="32">
        <v>469311.42</v>
      </c>
    </row>
    <row r="4437" spans="1:5" ht="18" customHeight="1" x14ac:dyDescent="0.35">
      <c r="A4437" s="31" t="s">
        <v>121</v>
      </c>
      <c r="B4437" s="31" t="s">
        <v>120</v>
      </c>
      <c r="C4437" s="22" t="s">
        <v>157</v>
      </c>
      <c r="D4437" s="35">
        <v>43800</v>
      </c>
      <c r="E4437" s="32">
        <v>536762.1</v>
      </c>
    </row>
    <row r="4438" spans="1:5" ht="18" customHeight="1" x14ac:dyDescent="0.35">
      <c r="A4438" s="31" t="s">
        <v>121</v>
      </c>
      <c r="B4438" s="31" t="s">
        <v>120</v>
      </c>
      <c r="C4438" s="22" t="s">
        <v>157</v>
      </c>
      <c r="D4438" s="35">
        <v>43831</v>
      </c>
      <c r="E4438" s="32">
        <v>5153.8500000000004</v>
      </c>
    </row>
    <row r="4439" spans="1:5" ht="18" customHeight="1" x14ac:dyDescent="0.35">
      <c r="A4439" s="31" t="s">
        <v>121</v>
      </c>
      <c r="B4439" s="31" t="s">
        <v>120</v>
      </c>
      <c r="C4439" s="22" t="s">
        <v>157</v>
      </c>
      <c r="D4439" s="35">
        <v>43862</v>
      </c>
      <c r="E4439" s="32">
        <v>256680.62</v>
      </c>
    </row>
    <row r="4440" spans="1:5" ht="18" customHeight="1" x14ac:dyDescent="0.35">
      <c r="A4440" s="31" t="s">
        <v>121</v>
      </c>
      <c r="B4440" s="31" t="s">
        <v>120</v>
      </c>
      <c r="C4440" s="22" t="s">
        <v>157</v>
      </c>
      <c r="D4440" s="35">
        <v>43922</v>
      </c>
      <c r="E4440" s="32">
        <v>1218413.79</v>
      </c>
    </row>
    <row r="4441" spans="1:5" ht="18" customHeight="1" x14ac:dyDescent="0.35">
      <c r="A4441" s="31" t="s">
        <v>121</v>
      </c>
      <c r="B4441" s="31" t="s">
        <v>120</v>
      </c>
      <c r="C4441" s="22" t="s">
        <v>157</v>
      </c>
      <c r="D4441" s="35">
        <v>43952</v>
      </c>
      <c r="E4441" s="32">
        <v>197063.05</v>
      </c>
    </row>
    <row r="4442" spans="1:5" ht="18" customHeight="1" x14ac:dyDescent="0.35">
      <c r="A4442" s="31" t="s">
        <v>121</v>
      </c>
      <c r="B4442" s="31" t="s">
        <v>120</v>
      </c>
      <c r="C4442" s="22" t="s">
        <v>157</v>
      </c>
      <c r="D4442" s="35">
        <v>43983</v>
      </c>
      <c r="E4442" s="32">
        <v>154237.79</v>
      </c>
    </row>
    <row r="4443" spans="1:5" ht="18" customHeight="1" x14ac:dyDescent="0.35">
      <c r="A4443" s="31" t="s">
        <v>121</v>
      </c>
      <c r="B4443" s="31" t="s">
        <v>120</v>
      </c>
      <c r="C4443" s="22" t="s">
        <v>157</v>
      </c>
      <c r="D4443" s="35">
        <v>44013</v>
      </c>
      <c r="E4443" s="32">
        <v>175693.75</v>
      </c>
    </row>
    <row r="4444" spans="1:5" ht="18" customHeight="1" x14ac:dyDescent="0.35">
      <c r="A4444" s="31" t="s">
        <v>121</v>
      </c>
      <c r="B4444" s="31" t="s">
        <v>120</v>
      </c>
      <c r="C4444" s="22" t="s">
        <v>157</v>
      </c>
      <c r="D4444" s="35">
        <v>44044</v>
      </c>
      <c r="E4444" s="32">
        <v>172644.31</v>
      </c>
    </row>
    <row r="4445" spans="1:5" ht="18" customHeight="1" x14ac:dyDescent="0.35">
      <c r="A4445" s="31" t="s">
        <v>121</v>
      </c>
      <c r="B4445" s="31" t="s">
        <v>120</v>
      </c>
      <c r="C4445" s="22" t="s">
        <v>157</v>
      </c>
      <c r="D4445" s="35">
        <v>44075</v>
      </c>
      <c r="E4445" s="32">
        <v>131150.63</v>
      </c>
    </row>
    <row r="4446" spans="1:5" ht="18" customHeight="1" x14ac:dyDescent="0.35">
      <c r="A4446" s="31" t="s">
        <v>121</v>
      </c>
      <c r="B4446" s="31" t="s">
        <v>120</v>
      </c>
      <c r="C4446" s="22" t="s">
        <v>157</v>
      </c>
      <c r="D4446" s="35">
        <v>44105</v>
      </c>
      <c r="E4446" s="32">
        <v>117386.93</v>
      </c>
    </row>
    <row r="4447" spans="1:5" ht="18" customHeight="1" x14ac:dyDescent="0.35">
      <c r="A4447" s="31" t="s">
        <v>121</v>
      </c>
      <c r="B4447" s="31" t="s">
        <v>120</v>
      </c>
      <c r="C4447" s="22" t="s">
        <v>157</v>
      </c>
      <c r="D4447" s="35">
        <v>44136</v>
      </c>
      <c r="E4447" s="32">
        <v>103172.04</v>
      </c>
    </row>
    <row r="4448" spans="1:5" ht="18" customHeight="1" x14ac:dyDescent="0.35">
      <c r="A4448" s="31" t="s">
        <v>121</v>
      </c>
      <c r="B4448" s="31" t="s">
        <v>120</v>
      </c>
      <c r="C4448" s="22" t="s">
        <v>157</v>
      </c>
      <c r="D4448" s="35">
        <v>44166</v>
      </c>
      <c r="E4448" s="32">
        <v>182236.61</v>
      </c>
    </row>
    <row r="4449" spans="1:5" ht="18" customHeight="1" x14ac:dyDescent="0.35">
      <c r="A4449" s="31" t="s">
        <v>121</v>
      </c>
      <c r="B4449" s="31" t="s">
        <v>120</v>
      </c>
      <c r="C4449" s="22" t="s">
        <v>157</v>
      </c>
      <c r="D4449" s="35">
        <v>44197</v>
      </c>
      <c r="E4449" s="32">
        <v>175403.42</v>
      </c>
    </row>
    <row r="4450" spans="1:5" ht="18" customHeight="1" x14ac:dyDescent="0.35">
      <c r="A4450" s="31" t="s">
        <v>121</v>
      </c>
      <c r="B4450" s="31" t="s">
        <v>120</v>
      </c>
      <c r="C4450" s="22" t="s">
        <v>157</v>
      </c>
      <c r="D4450" s="35">
        <v>44228</v>
      </c>
      <c r="E4450" s="32">
        <v>80511.27</v>
      </c>
    </row>
    <row r="4451" spans="1:5" ht="18" customHeight="1" x14ac:dyDescent="0.35">
      <c r="A4451" s="31" t="s">
        <v>121</v>
      </c>
      <c r="B4451" s="31" t="s">
        <v>120</v>
      </c>
      <c r="C4451" s="22" t="s">
        <v>157</v>
      </c>
      <c r="D4451" s="35">
        <v>44256</v>
      </c>
      <c r="E4451" s="32">
        <v>105895.98</v>
      </c>
    </row>
    <row r="4452" spans="1:5" ht="18" customHeight="1" x14ac:dyDescent="0.35">
      <c r="A4452" s="31" t="s">
        <v>121</v>
      </c>
      <c r="B4452" s="31" t="s">
        <v>120</v>
      </c>
      <c r="C4452" s="22" t="s">
        <v>157</v>
      </c>
      <c r="D4452" s="35">
        <v>44287</v>
      </c>
      <c r="E4452" s="32">
        <v>85152.07</v>
      </c>
    </row>
    <row r="4453" spans="1:5" ht="18" customHeight="1" x14ac:dyDescent="0.35">
      <c r="A4453" s="31" t="s">
        <v>121</v>
      </c>
      <c r="B4453" s="31" t="s">
        <v>120</v>
      </c>
      <c r="C4453" s="22" t="s">
        <v>157</v>
      </c>
      <c r="D4453" s="35">
        <v>44317</v>
      </c>
      <c r="E4453" s="32">
        <v>88792.06</v>
      </c>
    </row>
    <row r="4454" spans="1:5" ht="18" customHeight="1" x14ac:dyDescent="0.35">
      <c r="A4454" s="31" t="s">
        <v>121</v>
      </c>
      <c r="B4454" s="31" t="s">
        <v>120</v>
      </c>
      <c r="C4454" s="22" t="s">
        <v>157</v>
      </c>
      <c r="D4454" s="35">
        <v>44348</v>
      </c>
      <c r="E4454" s="32">
        <v>61357.68</v>
      </c>
    </row>
    <row r="4455" spans="1:5" ht="18" customHeight="1" x14ac:dyDescent="0.35">
      <c r="A4455" s="31" t="s">
        <v>121</v>
      </c>
      <c r="B4455" s="31" t="s">
        <v>120</v>
      </c>
      <c r="C4455" s="22" t="s">
        <v>157</v>
      </c>
      <c r="D4455" s="35">
        <v>44378</v>
      </c>
      <c r="E4455" s="32">
        <v>149475.21</v>
      </c>
    </row>
    <row r="4456" spans="1:5" ht="18" customHeight="1" x14ac:dyDescent="0.35">
      <c r="A4456" s="31" t="s">
        <v>121</v>
      </c>
      <c r="B4456" s="31" t="s">
        <v>120</v>
      </c>
      <c r="C4456" s="22" t="s">
        <v>157</v>
      </c>
      <c r="D4456" s="35">
        <v>44409</v>
      </c>
      <c r="E4456" s="32">
        <v>76199.59</v>
      </c>
    </row>
    <row r="4457" spans="1:5" ht="18" customHeight="1" x14ac:dyDescent="0.35">
      <c r="A4457" s="31" t="s">
        <v>121</v>
      </c>
      <c r="B4457" s="31" t="s">
        <v>120</v>
      </c>
      <c r="C4457" s="22" t="s">
        <v>157</v>
      </c>
      <c r="D4457" s="35">
        <v>44440</v>
      </c>
      <c r="E4457" s="32">
        <v>73987.66</v>
      </c>
    </row>
    <row r="4458" spans="1:5" ht="18" customHeight="1" x14ac:dyDescent="0.35">
      <c r="A4458" s="31" t="s">
        <v>121</v>
      </c>
      <c r="B4458" s="31" t="s">
        <v>120</v>
      </c>
      <c r="C4458" s="22" t="s">
        <v>157</v>
      </c>
      <c r="D4458" s="35">
        <v>44470</v>
      </c>
      <c r="E4458" s="32">
        <v>85530.04</v>
      </c>
    </row>
    <row r="4459" spans="1:5" ht="18" customHeight="1" x14ac:dyDescent="0.35">
      <c r="A4459" s="31" t="s">
        <v>121</v>
      </c>
      <c r="B4459" s="31" t="s">
        <v>120</v>
      </c>
      <c r="C4459" s="22" t="s">
        <v>157</v>
      </c>
      <c r="D4459" s="35">
        <v>44501</v>
      </c>
      <c r="E4459" s="32">
        <v>154995.94</v>
      </c>
    </row>
    <row r="4460" spans="1:5" ht="18" customHeight="1" x14ac:dyDescent="0.35">
      <c r="A4460" s="31" t="s">
        <v>121</v>
      </c>
      <c r="B4460" s="31" t="s">
        <v>120</v>
      </c>
      <c r="C4460" s="22" t="s">
        <v>157</v>
      </c>
      <c r="D4460" s="35">
        <v>44531</v>
      </c>
      <c r="E4460" s="32">
        <v>136075.26999999999</v>
      </c>
    </row>
    <row r="4461" spans="1:5" ht="18" customHeight="1" x14ac:dyDescent="0.35">
      <c r="A4461" s="31" t="s">
        <v>121</v>
      </c>
      <c r="B4461" s="31" t="s">
        <v>120</v>
      </c>
      <c r="C4461" s="22" t="s">
        <v>157</v>
      </c>
      <c r="D4461" s="35">
        <v>44562</v>
      </c>
      <c r="E4461" s="32">
        <v>20185.52</v>
      </c>
    </row>
    <row r="4462" spans="1:5" ht="18" customHeight="1" x14ac:dyDescent="0.35">
      <c r="A4462" s="31" t="s">
        <v>121</v>
      </c>
      <c r="B4462" s="31" t="s">
        <v>120</v>
      </c>
      <c r="C4462" s="22" t="s">
        <v>157</v>
      </c>
      <c r="D4462" s="35">
        <v>44593</v>
      </c>
      <c r="E4462" s="32">
        <v>25492.639999999999</v>
      </c>
    </row>
    <row r="4463" spans="1:5" ht="18" customHeight="1" x14ac:dyDescent="0.35">
      <c r="A4463" s="31" t="s">
        <v>121</v>
      </c>
      <c r="B4463" s="31" t="s">
        <v>120</v>
      </c>
      <c r="C4463" s="22" t="s">
        <v>157</v>
      </c>
      <c r="D4463" s="35">
        <v>44621</v>
      </c>
      <c r="E4463" s="32">
        <v>27152.78</v>
      </c>
    </row>
    <row r="4464" spans="1:5" ht="18" customHeight="1" x14ac:dyDescent="0.35">
      <c r="A4464" s="31" t="s">
        <v>121</v>
      </c>
      <c r="B4464" s="31" t="s">
        <v>120</v>
      </c>
      <c r="C4464" s="22" t="s">
        <v>157</v>
      </c>
      <c r="D4464" s="35">
        <v>44652</v>
      </c>
      <c r="E4464" s="32">
        <v>179106.52</v>
      </c>
    </row>
    <row r="4465" spans="1:5" ht="18" customHeight="1" x14ac:dyDescent="0.35">
      <c r="A4465" s="31" t="s">
        <v>121</v>
      </c>
      <c r="B4465" s="31" t="s">
        <v>120</v>
      </c>
      <c r="C4465" s="22" t="s">
        <v>157</v>
      </c>
      <c r="D4465" s="35">
        <v>44682</v>
      </c>
      <c r="E4465" s="32">
        <v>128691.62</v>
      </c>
    </row>
    <row r="4466" spans="1:5" ht="18" customHeight="1" x14ac:dyDescent="0.35">
      <c r="A4466" s="31" t="s">
        <v>121</v>
      </c>
      <c r="B4466" s="31" t="s">
        <v>120</v>
      </c>
      <c r="C4466" s="22" t="s">
        <v>157</v>
      </c>
      <c r="D4466" s="35">
        <v>44713</v>
      </c>
      <c r="E4466" s="32">
        <v>51809.51</v>
      </c>
    </row>
    <row r="4467" spans="1:5" ht="18" customHeight="1" x14ac:dyDescent="0.35">
      <c r="A4467" s="31" t="s">
        <v>121</v>
      </c>
      <c r="B4467" s="31" t="s">
        <v>120</v>
      </c>
      <c r="C4467" s="22" t="s">
        <v>157</v>
      </c>
      <c r="D4467" s="35">
        <v>44743</v>
      </c>
      <c r="E4467" s="32">
        <v>82238.95</v>
      </c>
    </row>
    <row r="4468" spans="1:5" ht="18" customHeight="1" x14ac:dyDescent="0.35">
      <c r="A4468" s="31" t="s">
        <v>121</v>
      </c>
      <c r="B4468" s="31" t="s">
        <v>120</v>
      </c>
      <c r="C4468" s="22" t="s">
        <v>157</v>
      </c>
      <c r="D4468" s="35">
        <v>44774</v>
      </c>
      <c r="E4468" s="32">
        <v>109338.51</v>
      </c>
    </row>
    <row r="4469" spans="1:5" ht="18" customHeight="1" x14ac:dyDescent="0.35">
      <c r="A4469" s="31" t="s">
        <v>121</v>
      </c>
      <c r="B4469" s="31" t="s">
        <v>120</v>
      </c>
      <c r="C4469" s="22" t="s">
        <v>157</v>
      </c>
      <c r="D4469" s="35">
        <v>44805</v>
      </c>
      <c r="E4469" s="32">
        <v>76462.16</v>
      </c>
    </row>
    <row r="4470" spans="1:5" ht="18" customHeight="1" x14ac:dyDescent="0.35">
      <c r="A4470" s="31" t="s">
        <v>121</v>
      </c>
      <c r="B4470" s="31" t="s">
        <v>120</v>
      </c>
      <c r="C4470" s="22" t="s">
        <v>157</v>
      </c>
      <c r="D4470" s="35">
        <v>44835</v>
      </c>
      <c r="E4470" s="32">
        <v>29069.040000000001</v>
      </c>
    </row>
    <row r="4471" spans="1:5" ht="18" customHeight="1" x14ac:dyDescent="0.35">
      <c r="A4471" s="31" t="s">
        <v>121</v>
      </c>
      <c r="B4471" s="31" t="s">
        <v>120</v>
      </c>
      <c r="C4471" s="22" t="s">
        <v>157</v>
      </c>
      <c r="D4471" s="35">
        <v>44866</v>
      </c>
      <c r="E4471" s="32">
        <v>76844.539999999994</v>
      </c>
    </row>
    <row r="4472" spans="1:5" ht="18" customHeight="1" x14ac:dyDescent="0.35">
      <c r="A4472" s="31" t="s">
        <v>121</v>
      </c>
      <c r="B4472" s="31" t="s">
        <v>120</v>
      </c>
      <c r="C4472" s="22" t="s">
        <v>157</v>
      </c>
      <c r="D4472" s="35">
        <v>44896</v>
      </c>
      <c r="E4472" s="32">
        <v>102418.39</v>
      </c>
    </row>
    <row r="4473" spans="1:5" ht="18" customHeight="1" x14ac:dyDescent="0.35">
      <c r="A4473" s="31" t="s">
        <v>121</v>
      </c>
      <c r="B4473" s="31" t="s">
        <v>120</v>
      </c>
      <c r="C4473" s="22" t="s">
        <v>157</v>
      </c>
      <c r="D4473" s="35">
        <v>44927</v>
      </c>
      <c r="E4473" s="32">
        <v>63948.46</v>
      </c>
    </row>
    <row r="4474" spans="1:5" ht="18" customHeight="1" x14ac:dyDescent="0.35">
      <c r="A4474" s="31" t="s">
        <v>96</v>
      </c>
      <c r="B4474" s="31" t="s">
        <v>256</v>
      </c>
      <c r="C4474" s="22" t="s">
        <v>157</v>
      </c>
      <c r="D4474" s="35">
        <v>43252</v>
      </c>
      <c r="E4474" s="32">
        <v>89098.16</v>
      </c>
    </row>
    <row r="4475" spans="1:5" ht="18" customHeight="1" x14ac:dyDescent="0.35">
      <c r="A4475" s="31" t="s">
        <v>96</v>
      </c>
      <c r="B4475" s="31" t="s">
        <v>256</v>
      </c>
      <c r="C4475" s="22" t="s">
        <v>157</v>
      </c>
      <c r="D4475" s="35">
        <v>43282</v>
      </c>
      <c r="E4475" s="32">
        <v>22197.45</v>
      </c>
    </row>
    <row r="4476" spans="1:5" ht="18" customHeight="1" x14ac:dyDescent="0.35">
      <c r="A4476" s="31" t="s">
        <v>96</v>
      </c>
      <c r="B4476" s="31" t="s">
        <v>256</v>
      </c>
      <c r="C4476" s="22" t="s">
        <v>157</v>
      </c>
      <c r="D4476" s="35">
        <v>43313</v>
      </c>
      <c r="E4476" s="32">
        <v>22684.58</v>
      </c>
    </row>
    <row r="4477" spans="1:5" ht="18" customHeight="1" x14ac:dyDescent="0.35">
      <c r="A4477" s="31" t="s">
        <v>96</v>
      </c>
      <c r="B4477" s="31" t="s">
        <v>256</v>
      </c>
      <c r="C4477" s="22" t="s">
        <v>157</v>
      </c>
      <c r="D4477" s="35">
        <v>43344</v>
      </c>
      <c r="E4477" s="32">
        <v>168955.5</v>
      </c>
    </row>
    <row r="4478" spans="1:5" ht="18" customHeight="1" x14ac:dyDescent="0.35">
      <c r="A4478" s="31" t="s">
        <v>96</v>
      </c>
      <c r="B4478" s="31" t="s">
        <v>256</v>
      </c>
      <c r="C4478" s="22" t="s">
        <v>157</v>
      </c>
      <c r="D4478" s="35">
        <v>43374</v>
      </c>
      <c r="E4478" s="32">
        <v>354509.69</v>
      </c>
    </row>
    <row r="4479" spans="1:5" ht="18" customHeight="1" x14ac:dyDescent="0.35">
      <c r="A4479" s="31" t="s">
        <v>96</v>
      </c>
      <c r="B4479" s="31" t="s">
        <v>256</v>
      </c>
      <c r="C4479" s="22" t="s">
        <v>157</v>
      </c>
      <c r="D4479" s="35">
        <v>43405</v>
      </c>
      <c r="E4479" s="32">
        <v>185358.73</v>
      </c>
    </row>
    <row r="4480" spans="1:5" ht="18" customHeight="1" x14ac:dyDescent="0.35">
      <c r="A4480" s="31" t="s">
        <v>96</v>
      </c>
      <c r="B4480" s="31" t="s">
        <v>256</v>
      </c>
      <c r="C4480" s="22" t="s">
        <v>157</v>
      </c>
      <c r="D4480" s="35">
        <v>43435</v>
      </c>
      <c r="E4480" s="32">
        <v>3593429.56</v>
      </c>
    </row>
    <row r="4481" spans="1:5" ht="18" customHeight="1" x14ac:dyDescent="0.35">
      <c r="A4481" s="31" t="s">
        <v>96</v>
      </c>
      <c r="B4481" s="31" t="s">
        <v>256</v>
      </c>
      <c r="C4481" s="22" t="s">
        <v>157</v>
      </c>
      <c r="D4481" s="35">
        <v>43466</v>
      </c>
      <c r="E4481" s="32">
        <v>344411.82</v>
      </c>
    </row>
    <row r="4482" spans="1:5" ht="18" customHeight="1" x14ac:dyDescent="0.35">
      <c r="A4482" s="31" t="s">
        <v>96</v>
      </c>
      <c r="B4482" s="31" t="s">
        <v>256</v>
      </c>
      <c r="C4482" s="22" t="s">
        <v>157</v>
      </c>
      <c r="D4482" s="35">
        <v>43497</v>
      </c>
      <c r="E4482" s="32">
        <v>791796.1</v>
      </c>
    </row>
    <row r="4483" spans="1:5" ht="18" customHeight="1" x14ac:dyDescent="0.35">
      <c r="A4483" s="31" t="s">
        <v>96</v>
      </c>
      <c r="B4483" s="31" t="s">
        <v>256</v>
      </c>
      <c r="C4483" s="22" t="s">
        <v>157</v>
      </c>
      <c r="D4483" s="35">
        <v>43525</v>
      </c>
      <c r="E4483" s="32">
        <v>2435880.81</v>
      </c>
    </row>
    <row r="4484" spans="1:5" ht="18" customHeight="1" x14ac:dyDescent="0.35">
      <c r="A4484" s="31" t="s">
        <v>96</v>
      </c>
      <c r="B4484" s="31" t="s">
        <v>256</v>
      </c>
      <c r="C4484" s="22" t="s">
        <v>157</v>
      </c>
      <c r="D4484" s="35">
        <v>43556</v>
      </c>
      <c r="E4484" s="32">
        <v>469864.39</v>
      </c>
    </row>
    <row r="4485" spans="1:5" ht="18" customHeight="1" x14ac:dyDescent="0.35">
      <c r="A4485" s="31" t="s">
        <v>96</v>
      </c>
      <c r="B4485" s="31" t="s">
        <v>256</v>
      </c>
      <c r="C4485" s="22" t="s">
        <v>157</v>
      </c>
      <c r="D4485" s="35">
        <v>43586</v>
      </c>
      <c r="E4485" s="32">
        <v>958889.02</v>
      </c>
    </row>
    <row r="4486" spans="1:5" ht="18" customHeight="1" x14ac:dyDescent="0.35">
      <c r="A4486" s="31" t="s">
        <v>96</v>
      </c>
      <c r="B4486" s="31" t="s">
        <v>256</v>
      </c>
      <c r="C4486" s="22" t="s">
        <v>157</v>
      </c>
      <c r="D4486" s="35">
        <v>43617</v>
      </c>
      <c r="E4486" s="32">
        <v>638923.66</v>
      </c>
    </row>
    <row r="4487" spans="1:5" ht="18" customHeight="1" x14ac:dyDescent="0.35">
      <c r="A4487" s="31" t="s">
        <v>96</v>
      </c>
      <c r="B4487" s="31" t="s">
        <v>256</v>
      </c>
      <c r="C4487" s="22" t="s">
        <v>157</v>
      </c>
      <c r="D4487" s="35">
        <v>43647</v>
      </c>
      <c r="E4487" s="32">
        <v>655815.69999999995</v>
      </c>
    </row>
    <row r="4488" spans="1:5" ht="18" customHeight="1" x14ac:dyDescent="0.35">
      <c r="A4488" s="31" t="s">
        <v>96</v>
      </c>
      <c r="B4488" s="31" t="s">
        <v>256</v>
      </c>
      <c r="C4488" s="22" t="s">
        <v>157</v>
      </c>
      <c r="D4488" s="35">
        <v>43678</v>
      </c>
      <c r="E4488" s="32">
        <v>1033934.96</v>
      </c>
    </row>
    <row r="4489" spans="1:5" ht="18" customHeight="1" x14ac:dyDescent="0.35">
      <c r="A4489" s="31" t="s">
        <v>96</v>
      </c>
      <c r="B4489" s="31" t="s">
        <v>256</v>
      </c>
      <c r="C4489" s="22" t="s">
        <v>157</v>
      </c>
      <c r="D4489" s="35">
        <v>43709</v>
      </c>
      <c r="E4489" s="32">
        <v>723583.43</v>
      </c>
    </row>
    <row r="4490" spans="1:5" ht="18" customHeight="1" x14ac:dyDescent="0.35">
      <c r="A4490" s="31" t="s">
        <v>96</v>
      </c>
      <c r="B4490" s="31" t="s">
        <v>256</v>
      </c>
      <c r="C4490" s="22" t="s">
        <v>157</v>
      </c>
      <c r="D4490" s="35">
        <v>43739</v>
      </c>
      <c r="E4490" s="32">
        <v>2553153.87</v>
      </c>
    </row>
    <row r="4491" spans="1:5" ht="18" customHeight="1" x14ac:dyDescent="0.35">
      <c r="A4491" s="31" t="s">
        <v>96</v>
      </c>
      <c r="B4491" s="31" t="s">
        <v>256</v>
      </c>
      <c r="C4491" s="22" t="s">
        <v>157</v>
      </c>
      <c r="D4491" s="35">
        <v>43770</v>
      </c>
      <c r="E4491" s="32">
        <v>726646.04</v>
      </c>
    </row>
    <row r="4492" spans="1:5" ht="18" customHeight="1" x14ac:dyDescent="0.35">
      <c r="A4492" s="31" t="s">
        <v>96</v>
      </c>
      <c r="B4492" s="31" t="s">
        <v>256</v>
      </c>
      <c r="C4492" s="22" t="s">
        <v>157</v>
      </c>
      <c r="D4492" s="35">
        <v>43800</v>
      </c>
      <c r="E4492" s="32">
        <v>2865671.15</v>
      </c>
    </row>
    <row r="4493" spans="1:5" ht="18" customHeight="1" x14ac:dyDescent="0.35">
      <c r="A4493" s="31" t="s">
        <v>96</v>
      </c>
      <c r="B4493" s="31" t="s">
        <v>256</v>
      </c>
      <c r="C4493" s="22" t="s">
        <v>157</v>
      </c>
      <c r="D4493" s="35">
        <v>43831</v>
      </c>
      <c r="E4493" s="32">
        <v>801952.36</v>
      </c>
    </row>
    <row r="4494" spans="1:5" ht="18" customHeight="1" x14ac:dyDescent="0.35">
      <c r="A4494" s="31" t="s">
        <v>96</v>
      </c>
      <c r="B4494" s="31" t="s">
        <v>256</v>
      </c>
      <c r="C4494" s="22" t="s">
        <v>157</v>
      </c>
      <c r="D4494" s="35">
        <v>43862</v>
      </c>
      <c r="E4494" s="32">
        <v>1482910.64</v>
      </c>
    </row>
    <row r="4495" spans="1:5" ht="18" customHeight="1" x14ac:dyDescent="0.35">
      <c r="A4495" s="31" t="s">
        <v>96</v>
      </c>
      <c r="B4495" s="31" t="s">
        <v>256</v>
      </c>
      <c r="C4495" s="22" t="s">
        <v>157</v>
      </c>
      <c r="D4495" s="35">
        <v>43891</v>
      </c>
      <c r="E4495" s="32">
        <v>3463201.96</v>
      </c>
    </row>
    <row r="4496" spans="1:5" ht="18" customHeight="1" x14ac:dyDescent="0.35">
      <c r="A4496" s="31" t="s">
        <v>96</v>
      </c>
      <c r="B4496" s="31" t="s">
        <v>256</v>
      </c>
      <c r="C4496" s="22" t="s">
        <v>157</v>
      </c>
      <c r="D4496" s="35">
        <v>43922</v>
      </c>
      <c r="E4496" s="32">
        <v>8133181.1399999997</v>
      </c>
    </row>
    <row r="4497" spans="1:5" ht="18" customHeight="1" x14ac:dyDescent="0.35">
      <c r="A4497" s="31" t="s">
        <v>96</v>
      </c>
      <c r="B4497" s="31" t="s">
        <v>256</v>
      </c>
      <c r="C4497" s="22" t="s">
        <v>157</v>
      </c>
      <c r="D4497" s="35">
        <v>43952</v>
      </c>
      <c r="E4497" s="32">
        <v>13611302.359999999</v>
      </c>
    </row>
    <row r="4498" spans="1:5" ht="18" customHeight="1" x14ac:dyDescent="0.35">
      <c r="A4498" s="31" t="s">
        <v>96</v>
      </c>
      <c r="B4498" s="31" t="s">
        <v>256</v>
      </c>
      <c r="C4498" s="22" t="s">
        <v>157</v>
      </c>
      <c r="D4498" s="35">
        <v>43983</v>
      </c>
      <c r="E4498" s="32">
        <v>47382316.07</v>
      </c>
    </row>
    <row r="4499" spans="1:5" ht="18" customHeight="1" x14ac:dyDescent="0.35">
      <c r="A4499" s="31" t="s">
        <v>96</v>
      </c>
      <c r="B4499" s="31" t="s">
        <v>256</v>
      </c>
      <c r="C4499" s="22" t="s">
        <v>157</v>
      </c>
      <c r="D4499" s="35">
        <v>44013</v>
      </c>
      <c r="E4499" s="32">
        <v>12376929.390000001</v>
      </c>
    </row>
    <row r="4500" spans="1:5" ht="18" customHeight="1" x14ac:dyDescent="0.35">
      <c r="A4500" s="31" t="s">
        <v>96</v>
      </c>
      <c r="B4500" s="31" t="s">
        <v>256</v>
      </c>
      <c r="C4500" s="22" t="s">
        <v>157</v>
      </c>
      <c r="D4500" s="35">
        <v>44044</v>
      </c>
      <c r="E4500" s="32">
        <v>4421953.4800000004</v>
      </c>
    </row>
    <row r="4501" spans="1:5" ht="18" customHeight="1" x14ac:dyDescent="0.35">
      <c r="A4501" s="31" t="s">
        <v>96</v>
      </c>
      <c r="B4501" s="31" t="s">
        <v>256</v>
      </c>
      <c r="C4501" s="22" t="s">
        <v>157</v>
      </c>
      <c r="D4501" s="35">
        <v>44075</v>
      </c>
      <c r="E4501" s="32">
        <v>1206651.02</v>
      </c>
    </row>
    <row r="4502" spans="1:5" ht="18" customHeight="1" x14ac:dyDescent="0.35">
      <c r="A4502" s="31" t="s">
        <v>96</v>
      </c>
      <c r="B4502" s="31" t="s">
        <v>256</v>
      </c>
      <c r="C4502" s="22" t="s">
        <v>157</v>
      </c>
      <c r="D4502" s="35">
        <v>44105</v>
      </c>
      <c r="E4502" s="32">
        <v>1967217.45</v>
      </c>
    </row>
    <row r="4503" spans="1:5" ht="18" customHeight="1" x14ac:dyDescent="0.35">
      <c r="A4503" s="31" t="s">
        <v>96</v>
      </c>
      <c r="B4503" s="31" t="s">
        <v>256</v>
      </c>
      <c r="C4503" s="22" t="s">
        <v>157</v>
      </c>
      <c r="D4503" s="35">
        <v>44136</v>
      </c>
      <c r="E4503" s="32">
        <v>607232.79</v>
      </c>
    </row>
    <row r="4504" spans="1:5" ht="18" customHeight="1" x14ac:dyDescent="0.35">
      <c r="A4504" s="31" t="s">
        <v>96</v>
      </c>
      <c r="B4504" s="31" t="s">
        <v>256</v>
      </c>
      <c r="C4504" s="22" t="s">
        <v>157</v>
      </c>
      <c r="D4504" s="35">
        <v>44166</v>
      </c>
      <c r="E4504" s="32">
        <v>487979.55</v>
      </c>
    </row>
    <row r="4505" spans="1:5" ht="18" customHeight="1" x14ac:dyDescent="0.35">
      <c r="A4505" s="31" t="s">
        <v>96</v>
      </c>
      <c r="B4505" s="31" t="s">
        <v>256</v>
      </c>
      <c r="C4505" s="22" t="s">
        <v>157</v>
      </c>
      <c r="D4505" s="35">
        <v>44197</v>
      </c>
      <c r="E4505" s="32">
        <v>488201.65</v>
      </c>
    </row>
    <row r="4506" spans="1:5" ht="18" customHeight="1" x14ac:dyDescent="0.35">
      <c r="A4506" s="31" t="s">
        <v>96</v>
      </c>
      <c r="B4506" s="31" t="s">
        <v>256</v>
      </c>
      <c r="C4506" s="22" t="s">
        <v>157</v>
      </c>
      <c r="D4506" s="35">
        <v>44228</v>
      </c>
      <c r="E4506" s="32">
        <v>568170.19999999995</v>
      </c>
    </row>
    <row r="4507" spans="1:5" ht="18" customHeight="1" x14ac:dyDescent="0.35">
      <c r="A4507" s="31" t="s">
        <v>96</v>
      </c>
      <c r="B4507" s="31" t="s">
        <v>256</v>
      </c>
      <c r="C4507" s="22" t="s">
        <v>157</v>
      </c>
      <c r="D4507" s="35">
        <v>44256</v>
      </c>
      <c r="E4507" s="32">
        <v>207928.4</v>
      </c>
    </row>
    <row r="4508" spans="1:5" ht="18" customHeight="1" x14ac:dyDescent="0.35">
      <c r="A4508" s="31" t="s">
        <v>96</v>
      </c>
      <c r="B4508" s="31" t="s">
        <v>256</v>
      </c>
      <c r="C4508" s="22" t="s">
        <v>157</v>
      </c>
      <c r="D4508" s="35">
        <v>44287</v>
      </c>
      <c r="E4508" s="32">
        <v>443771.97</v>
      </c>
    </row>
    <row r="4509" spans="1:5" ht="18" customHeight="1" x14ac:dyDescent="0.35">
      <c r="A4509" s="31" t="s">
        <v>96</v>
      </c>
      <c r="B4509" s="31" t="s">
        <v>256</v>
      </c>
      <c r="C4509" s="22" t="s">
        <v>157</v>
      </c>
      <c r="D4509" s="35">
        <v>44317</v>
      </c>
      <c r="E4509" s="32">
        <v>388754.1</v>
      </c>
    </row>
    <row r="4510" spans="1:5" ht="18" customHeight="1" x14ac:dyDescent="0.35">
      <c r="A4510" s="31" t="s">
        <v>96</v>
      </c>
      <c r="B4510" s="31" t="s">
        <v>256</v>
      </c>
      <c r="C4510" s="22" t="s">
        <v>157</v>
      </c>
      <c r="D4510" s="35">
        <v>44348</v>
      </c>
      <c r="E4510" s="32">
        <v>292499.42</v>
      </c>
    </row>
    <row r="4511" spans="1:5" ht="18" customHeight="1" x14ac:dyDescent="0.35">
      <c r="A4511" s="31" t="s">
        <v>96</v>
      </c>
      <c r="B4511" s="31" t="s">
        <v>256</v>
      </c>
      <c r="C4511" s="22" t="s">
        <v>157</v>
      </c>
      <c r="D4511" s="35">
        <v>44378</v>
      </c>
      <c r="E4511" s="32">
        <v>336230.27</v>
      </c>
    </row>
    <row r="4512" spans="1:5" ht="18" customHeight="1" x14ac:dyDescent="0.35">
      <c r="A4512" s="31" t="s">
        <v>96</v>
      </c>
      <c r="B4512" s="31" t="s">
        <v>256</v>
      </c>
      <c r="C4512" s="22" t="s">
        <v>157</v>
      </c>
      <c r="D4512" s="35">
        <v>44409</v>
      </c>
      <c r="E4512" s="32">
        <v>955373.45</v>
      </c>
    </row>
    <row r="4513" spans="1:5" ht="18" customHeight="1" x14ac:dyDescent="0.35">
      <c r="A4513" s="31" t="s">
        <v>96</v>
      </c>
      <c r="B4513" s="31" t="s">
        <v>256</v>
      </c>
      <c r="C4513" s="22" t="s">
        <v>157</v>
      </c>
      <c r="D4513" s="35">
        <v>44440</v>
      </c>
      <c r="E4513" s="32">
        <v>255913.68</v>
      </c>
    </row>
    <row r="4514" spans="1:5" ht="18" customHeight="1" x14ac:dyDescent="0.35">
      <c r="A4514" s="31" t="s">
        <v>96</v>
      </c>
      <c r="B4514" s="31" t="s">
        <v>256</v>
      </c>
      <c r="C4514" s="22" t="s">
        <v>157</v>
      </c>
      <c r="D4514" s="35">
        <v>44470</v>
      </c>
      <c r="E4514" s="32">
        <v>117059.97</v>
      </c>
    </row>
    <row r="4515" spans="1:5" ht="18" customHeight="1" x14ac:dyDescent="0.35">
      <c r="A4515" s="31" t="s">
        <v>96</v>
      </c>
      <c r="B4515" s="31" t="s">
        <v>256</v>
      </c>
      <c r="C4515" s="22" t="s">
        <v>157</v>
      </c>
      <c r="D4515" s="35">
        <v>44501</v>
      </c>
      <c r="E4515" s="32">
        <v>231725.89</v>
      </c>
    </row>
    <row r="4516" spans="1:5" ht="18" customHeight="1" x14ac:dyDescent="0.35">
      <c r="A4516" s="31" t="s">
        <v>96</v>
      </c>
      <c r="B4516" s="31" t="s">
        <v>256</v>
      </c>
      <c r="C4516" s="22" t="s">
        <v>157</v>
      </c>
      <c r="D4516" s="35">
        <v>44531</v>
      </c>
      <c r="E4516" s="32">
        <v>-521408.32</v>
      </c>
    </row>
    <row r="4517" spans="1:5" ht="18" customHeight="1" x14ac:dyDescent="0.35">
      <c r="A4517" s="31" t="s">
        <v>96</v>
      </c>
      <c r="B4517" s="31" t="s">
        <v>256</v>
      </c>
      <c r="C4517" s="22" t="s">
        <v>157</v>
      </c>
      <c r="D4517" s="35">
        <v>44562</v>
      </c>
      <c r="E4517" s="32">
        <v>172650.86</v>
      </c>
    </row>
    <row r="4518" spans="1:5" ht="18" customHeight="1" x14ac:dyDescent="0.35">
      <c r="A4518" s="31" t="s">
        <v>96</v>
      </c>
      <c r="B4518" s="31" t="s">
        <v>256</v>
      </c>
      <c r="C4518" s="22" t="s">
        <v>157</v>
      </c>
      <c r="D4518" s="35">
        <v>44593</v>
      </c>
      <c r="E4518" s="32">
        <v>266424.08</v>
      </c>
    </row>
    <row r="4519" spans="1:5" ht="18" customHeight="1" x14ac:dyDescent="0.35">
      <c r="A4519" s="31" t="s">
        <v>96</v>
      </c>
      <c r="B4519" s="31" t="s">
        <v>256</v>
      </c>
      <c r="C4519" s="22" t="s">
        <v>157</v>
      </c>
      <c r="D4519" s="35">
        <v>44621</v>
      </c>
      <c r="E4519" s="32">
        <v>837740.5</v>
      </c>
    </row>
    <row r="4520" spans="1:5" ht="18" customHeight="1" x14ac:dyDescent="0.35">
      <c r="A4520" s="31" t="s">
        <v>96</v>
      </c>
      <c r="B4520" s="31" t="s">
        <v>256</v>
      </c>
      <c r="C4520" s="22" t="s">
        <v>157</v>
      </c>
      <c r="D4520" s="35">
        <v>44652</v>
      </c>
      <c r="E4520" s="32">
        <v>-703578.14</v>
      </c>
    </row>
    <row r="4521" spans="1:5" ht="18" customHeight="1" x14ac:dyDescent="0.35">
      <c r="A4521" s="31" t="s">
        <v>96</v>
      </c>
      <c r="B4521" s="31" t="s">
        <v>256</v>
      </c>
      <c r="C4521" s="22" t="s">
        <v>157</v>
      </c>
      <c r="D4521" s="35">
        <v>44682</v>
      </c>
      <c r="E4521" s="32">
        <v>1173901.17</v>
      </c>
    </row>
    <row r="4522" spans="1:5" ht="18" customHeight="1" x14ac:dyDescent="0.35">
      <c r="A4522" s="31" t="s">
        <v>96</v>
      </c>
      <c r="B4522" s="31" t="s">
        <v>256</v>
      </c>
      <c r="C4522" s="22" t="s">
        <v>157</v>
      </c>
      <c r="D4522" s="35">
        <v>44713</v>
      </c>
      <c r="E4522" s="32">
        <v>127559.88</v>
      </c>
    </row>
    <row r="4523" spans="1:5" ht="18" customHeight="1" x14ac:dyDescent="0.35">
      <c r="A4523" s="31" t="s">
        <v>96</v>
      </c>
      <c r="B4523" s="31" t="s">
        <v>256</v>
      </c>
      <c r="C4523" s="22" t="s">
        <v>157</v>
      </c>
      <c r="D4523" s="35">
        <v>44743</v>
      </c>
      <c r="E4523" s="32">
        <v>109116.43</v>
      </c>
    </row>
    <row r="4524" spans="1:5" ht="18" customHeight="1" x14ac:dyDescent="0.35">
      <c r="A4524" s="31" t="s">
        <v>96</v>
      </c>
      <c r="B4524" s="31" t="s">
        <v>256</v>
      </c>
      <c r="C4524" s="22" t="s">
        <v>157</v>
      </c>
      <c r="D4524" s="35">
        <v>44774</v>
      </c>
      <c r="E4524" s="32">
        <v>295001.75</v>
      </c>
    </row>
    <row r="4525" spans="1:5" ht="18" customHeight="1" x14ac:dyDescent="0.35">
      <c r="A4525" s="31" t="s">
        <v>96</v>
      </c>
      <c r="B4525" s="31" t="s">
        <v>256</v>
      </c>
      <c r="C4525" s="22" t="s">
        <v>157</v>
      </c>
      <c r="D4525" s="35">
        <v>44805</v>
      </c>
      <c r="E4525" s="32">
        <v>143821.91</v>
      </c>
    </row>
    <row r="4526" spans="1:5" ht="18" customHeight="1" x14ac:dyDescent="0.35">
      <c r="A4526" s="31" t="s">
        <v>96</v>
      </c>
      <c r="B4526" s="31" t="s">
        <v>256</v>
      </c>
      <c r="C4526" s="22" t="s">
        <v>157</v>
      </c>
      <c r="D4526" s="35">
        <v>44835</v>
      </c>
      <c r="E4526" s="32">
        <v>126988.08</v>
      </c>
    </row>
    <row r="4527" spans="1:5" ht="18" customHeight="1" x14ac:dyDescent="0.35">
      <c r="A4527" s="31" t="s">
        <v>96</v>
      </c>
      <c r="B4527" s="31" t="s">
        <v>256</v>
      </c>
      <c r="C4527" s="22" t="s">
        <v>157</v>
      </c>
      <c r="D4527" s="35">
        <v>44866</v>
      </c>
      <c r="E4527" s="32">
        <v>121929.06</v>
      </c>
    </row>
    <row r="4528" spans="1:5" ht="18" customHeight="1" x14ac:dyDescent="0.35">
      <c r="A4528" s="31" t="s">
        <v>96</v>
      </c>
      <c r="B4528" s="31" t="s">
        <v>256</v>
      </c>
      <c r="C4528" s="22" t="s">
        <v>157</v>
      </c>
      <c r="D4528" s="35">
        <v>44896</v>
      </c>
      <c r="E4528" s="32">
        <v>126908.99</v>
      </c>
    </row>
    <row r="4529" spans="1:5" ht="18" customHeight="1" x14ac:dyDescent="0.35">
      <c r="A4529" s="31" t="s">
        <v>96</v>
      </c>
      <c r="B4529" s="31" t="s">
        <v>256</v>
      </c>
      <c r="C4529" s="22" t="s">
        <v>157</v>
      </c>
      <c r="D4529" s="35">
        <v>44927</v>
      </c>
      <c r="E4529" s="32">
        <v>114513.45</v>
      </c>
    </row>
    <row r="4530" spans="1:5" ht="18" customHeight="1" x14ac:dyDescent="0.35">
      <c r="A4530" s="31" t="s">
        <v>97</v>
      </c>
      <c r="B4530" s="31" t="s">
        <v>256</v>
      </c>
      <c r="C4530" s="22" t="s">
        <v>157</v>
      </c>
      <c r="D4530" s="35">
        <v>43252</v>
      </c>
      <c r="E4530" s="32">
        <v>89098.16</v>
      </c>
    </row>
    <row r="4531" spans="1:5" ht="18" customHeight="1" x14ac:dyDescent="0.35">
      <c r="A4531" s="31" t="s">
        <v>97</v>
      </c>
      <c r="B4531" s="31" t="s">
        <v>256</v>
      </c>
      <c r="C4531" s="22" t="s">
        <v>157</v>
      </c>
      <c r="D4531" s="35">
        <v>43282</v>
      </c>
      <c r="E4531" s="32">
        <v>22197.45</v>
      </c>
    </row>
    <row r="4532" spans="1:5" ht="18" customHeight="1" x14ac:dyDescent="0.35">
      <c r="A4532" s="31" t="s">
        <v>97</v>
      </c>
      <c r="B4532" s="31" t="s">
        <v>256</v>
      </c>
      <c r="C4532" s="22" t="s">
        <v>157</v>
      </c>
      <c r="D4532" s="35">
        <v>43313</v>
      </c>
      <c r="E4532" s="32">
        <v>3664.58</v>
      </c>
    </row>
    <row r="4533" spans="1:5" ht="18" customHeight="1" x14ac:dyDescent="0.35">
      <c r="A4533" s="31" t="s">
        <v>97</v>
      </c>
      <c r="B4533" s="31" t="s">
        <v>256</v>
      </c>
      <c r="C4533" s="22" t="s">
        <v>157</v>
      </c>
      <c r="D4533" s="35">
        <v>43374</v>
      </c>
      <c r="E4533" s="32">
        <v>301056.59999999998</v>
      </c>
    </row>
    <row r="4534" spans="1:5" ht="18" customHeight="1" x14ac:dyDescent="0.35">
      <c r="A4534" s="31" t="s">
        <v>97</v>
      </c>
      <c r="B4534" s="31" t="s">
        <v>256</v>
      </c>
      <c r="C4534" s="22" t="s">
        <v>157</v>
      </c>
      <c r="D4534" s="35">
        <v>43405</v>
      </c>
      <c r="E4534" s="32">
        <v>136933.47</v>
      </c>
    </row>
    <row r="4535" spans="1:5" ht="18" customHeight="1" x14ac:dyDescent="0.35">
      <c r="A4535" s="31" t="s">
        <v>97</v>
      </c>
      <c r="B4535" s="31" t="s">
        <v>256</v>
      </c>
      <c r="C4535" s="22" t="s">
        <v>157</v>
      </c>
      <c r="D4535" s="35">
        <v>43435</v>
      </c>
      <c r="E4535" s="32">
        <v>3423472.51</v>
      </c>
    </row>
    <row r="4536" spans="1:5" ht="18" customHeight="1" x14ac:dyDescent="0.35">
      <c r="A4536" s="31" t="s">
        <v>97</v>
      </c>
      <c r="B4536" s="31" t="s">
        <v>256</v>
      </c>
      <c r="C4536" s="22" t="s">
        <v>157</v>
      </c>
      <c r="D4536" s="35">
        <v>43466</v>
      </c>
      <c r="E4536" s="32">
        <v>259176.1</v>
      </c>
    </row>
    <row r="4537" spans="1:5" ht="18" customHeight="1" x14ac:dyDescent="0.35">
      <c r="A4537" s="31" t="s">
        <v>97</v>
      </c>
      <c r="B4537" s="31" t="s">
        <v>256</v>
      </c>
      <c r="C4537" s="22" t="s">
        <v>157</v>
      </c>
      <c r="D4537" s="35">
        <v>43497</v>
      </c>
      <c r="E4537" s="32">
        <v>2443127.11</v>
      </c>
    </row>
    <row r="4538" spans="1:5" ht="18" customHeight="1" x14ac:dyDescent="0.35">
      <c r="A4538" s="31" t="s">
        <v>97</v>
      </c>
      <c r="B4538" s="31" t="s">
        <v>256</v>
      </c>
      <c r="C4538" s="22" t="s">
        <v>157</v>
      </c>
      <c r="D4538" s="35">
        <v>43525</v>
      </c>
      <c r="E4538" s="32">
        <v>5299479.5199999996</v>
      </c>
    </row>
    <row r="4539" spans="1:5" ht="18" customHeight="1" x14ac:dyDescent="0.35">
      <c r="A4539" s="31" t="s">
        <v>97</v>
      </c>
      <c r="B4539" s="31" t="s">
        <v>256</v>
      </c>
      <c r="C4539" s="22" t="s">
        <v>157</v>
      </c>
      <c r="D4539" s="35">
        <v>43556</v>
      </c>
      <c r="E4539" s="32">
        <v>403399.88</v>
      </c>
    </row>
    <row r="4540" spans="1:5" ht="18" customHeight="1" x14ac:dyDescent="0.35">
      <c r="A4540" s="31" t="s">
        <v>97</v>
      </c>
      <c r="B4540" s="31" t="s">
        <v>256</v>
      </c>
      <c r="C4540" s="22" t="s">
        <v>157</v>
      </c>
      <c r="D4540" s="35">
        <v>43586</v>
      </c>
      <c r="E4540" s="32">
        <v>613974.54</v>
      </c>
    </row>
    <row r="4541" spans="1:5" ht="18" customHeight="1" x14ac:dyDescent="0.35">
      <c r="A4541" s="31" t="s">
        <v>97</v>
      </c>
      <c r="B4541" s="31" t="s">
        <v>256</v>
      </c>
      <c r="C4541" s="22" t="s">
        <v>157</v>
      </c>
      <c r="D4541" s="35">
        <v>43617</v>
      </c>
      <c r="E4541" s="32">
        <v>476661.19</v>
      </c>
    </row>
    <row r="4542" spans="1:5" ht="18" customHeight="1" x14ac:dyDescent="0.35">
      <c r="A4542" s="31" t="s">
        <v>97</v>
      </c>
      <c r="B4542" s="31" t="s">
        <v>256</v>
      </c>
      <c r="C4542" s="22" t="s">
        <v>157</v>
      </c>
      <c r="D4542" s="35">
        <v>43647</v>
      </c>
      <c r="E4542" s="32">
        <v>759500.23</v>
      </c>
    </row>
    <row r="4543" spans="1:5" ht="18" customHeight="1" x14ac:dyDescent="0.35">
      <c r="A4543" s="31" t="s">
        <v>97</v>
      </c>
      <c r="B4543" s="31" t="s">
        <v>256</v>
      </c>
      <c r="C4543" s="22" t="s">
        <v>157</v>
      </c>
      <c r="D4543" s="35">
        <v>43678</v>
      </c>
      <c r="E4543" s="32">
        <v>933647.05</v>
      </c>
    </row>
    <row r="4544" spans="1:5" ht="18" customHeight="1" x14ac:dyDescent="0.35">
      <c r="A4544" s="31" t="s">
        <v>97</v>
      </c>
      <c r="B4544" s="31" t="s">
        <v>256</v>
      </c>
      <c r="C4544" s="22" t="s">
        <v>157</v>
      </c>
      <c r="D4544" s="35">
        <v>43709</v>
      </c>
      <c r="E4544" s="32">
        <v>831849.18</v>
      </c>
    </row>
    <row r="4545" spans="1:5" ht="18" customHeight="1" x14ac:dyDescent="0.35">
      <c r="A4545" s="31" t="s">
        <v>97</v>
      </c>
      <c r="B4545" s="31" t="s">
        <v>256</v>
      </c>
      <c r="C4545" s="22" t="s">
        <v>157</v>
      </c>
      <c r="D4545" s="35">
        <v>43739</v>
      </c>
      <c r="E4545" s="32">
        <v>500638.77</v>
      </c>
    </row>
    <row r="4546" spans="1:5" ht="18" customHeight="1" x14ac:dyDescent="0.35">
      <c r="A4546" s="31" t="s">
        <v>97</v>
      </c>
      <c r="B4546" s="31" t="s">
        <v>256</v>
      </c>
      <c r="C4546" s="22" t="s">
        <v>157</v>
      </c>
      <c r="D4546" s="35">
        <v>43770</v>
      </c>
      <c r="E4546" s="32">
        <v>660061.09</v>
      </c>
    </row>
    <row r="4547" spans="1:5" ht="18" customHeight="1" x14ac:dyDescent="0.35">
      <c r="A4547" s="31" t="s">
        <v>97</v>
      </c>
      <c r="B4547" s="31" t="s">
        <v>256</v>
      </c>
      <c r="C4547" s="22" t="s">
        <v>157</v>
      </c>
      <c r="D4547" s="35">
        <v>43800</v>
      </c>
      <c r="E4547" s="32">
        <v>964948.98</v>
      </c>
    </row>
    <row r="4548" spans="1:5" ht="18" customHeight="1" x14ac:dyDescent="0.35">
      <c r="A4548" s="31" t="s">
        <v>97</v>
      </c>
      <c r="B4548" s="31" t="s">
        <v>256</v>
      </c>
      <c r="C4548" s="22" t="s">
        <v>157</v>
      </c>
      <c r="D4548" s="35">
        <v>43831</v>
      </c>
      <c r="E4548" s="32">
        <v>1057012.8600000001</v>
      </c>
    </row>
    <row r="4549" spans="1:5" ht="18" customHeight="1" x14ac:dyDescent="0.35">
      <c r="A4549" s="31" t="s">
        <v>97</v>
      </c>
      <c r="B4549" s="31" t="s">
        <v>256</v>
      </c>
      <c r="C4549" s="22" t="s">
        <v>157</v>
      </c>
      <c r="D4549" s="35">
        <v>43862</v>
      </c>
      <c r="E4549" s="32">
        <v>359926.01</v>
      </c>
    </row>
    <row r="4550" spans="1:5" ht="18" customHeight="1" x14ac:dyDescent="0.35">
      <c r="A4550" s="31" t="s">
        <v>97</v>
      </c>
      <c r="B4550" s="31" t="s">
        <v>256</v>
      </c>
      <c r="C4550" s="22" t="s">
        <v>157</v>
      </c>
      <c r="D4550" s="35">
        <v>43891</v>
      </c>
      <c r="E4550" s="32">
        <v>2724146.22</v>
      </c>
    </row>
    <row r="4551" spans="1:5" ht="18" customHeight="1" x14ac:dyDescent="0.35">
      <c r="A4551" s="31" t="s">
        <v>97</v>
      </c>
      <c r="B4551" s="31" t="s">
        <v>256</v>
      </c>
      <c r="C4551" s="22" t="s">
        <v>157</v>
      </c>
      <c r="D4551" s="35">
        <v>43922</v>
      </c>
      <c r="E4551" s="32">
        <v>885923.12</v>
      </c>
    </row>
    <row r="4552" spans="1:5" ht="18" customHeight="1" x14ac:dyDescent="0.35">
      <c r="A4552" s="31" t="s">
        <v>97</v>
      </c>
      <c r="B4552" s="31" t="s">
        <v>256</v>
      </c>
      <c r="C4552" s="22" t="s">
        <v>157</v>
      </c>
      <c r="D4552" s="35">
        <v>43952</v>
      </c>
      <c r="E4552" s="32">
        <v>788673.36</v>
      </c>
    </row>
    <row r="4553" spans="1:5" ht="18" customHeight="1" x14ac:dyDescent="0.35">
      <c r="A4553" s="31" t="s">
        <v>97</v>
      </c>
      <c r="B4553" s="31" t="s">
        <v>256</v>
      </c>
      <c r="C4553" s="22" t="s">
        <v>157</v>
      </c>
      <c r="D4553" s="35">
        <v>43983</v>
      </c>
      <c r="E4553" s="32">
        <v>4399827.3600000003</v>
      </c>
    </row>
    <row r="4554" spans="1:5" ht="18" customHeight="1" x14ac:dyDescent="0.35">
      <c r="A4554" s="31" t="s">
        <v>97</v>
      </c>
      <c r="B4554" s="31" t="s">
        <v>256</v>
      </c>
      <c r="C4554" s="22" t="s">
        <v>157</v>
      </c>
      <c r="D4554" s="35">
        <v>44013</v>
      </c>
      <c r="E4554" s="32">
        <v>5819817.9100000001</v>
      </c>
    </row>
    <row r="4555" spans="1:5" ht="18" customHeight="1" x14ac:dyDescent="0.35">
      <c r="A4555" s="31" t="s">
        <v>97</v>
      </c>
      <c r="B4555" s="31" t="s">
        <v>256</v>
      </c>
      <c r="C4555" s="22" t="s">
        <v>157</v>
      </c>
      <c r="D4555" s="35">
        <v>44044</v>
      </c>
      <c r="E4555" s="32">
        <v>27614379.879999999</v>
      </c>
    </row>
    <row r="4556" spans="1:5" ht="18" customHeight="1" x14ac:dyDescent="0.35">
      <c r="A4556" s="31" t="s">
        <v>97</v>
      </c>
      <c r="B4556" s="31" t="s">
        <v>256</v>
      </c>
      <c r="C4556" s="22" t="s">
        <v>157</v>
      </c>
      <c r="D4556" s="35">
        <v>44075</v>
      </c>
      <c r="E4556" s="32">
        <v>14728492.82</v>
      </c>
    </row>
    <row r="4557" spans="1:5" ht="18" customHeight="1" x14ac:dyDescent="0.35">
      <c r="A4557" s="31" t="s">
        <v>97</v>
      </c>
      <c r="B4557" s="31" t="s">
        <v>256</v>
      </c>
      <c r="C4557" s="22" t="s">
        <v>157</v>
      </c>
      <c r="D4557" s="35">
        <v>44105</v>
      </c>
      <c r="E4557" s="32">
        <v>3409417.37</v>
      </c>
    </row>
    <row r="4558" spans="1:5" ht="18" customHeight="1" x14ac:dyDescent="0.35">
      <c r="A4558" s="31" t="s">
        <v>97</v>
      </c>
      <c r="B4558" s="31" t="s">
        <v>256</v>
      </c>
      <c r="C4558" s="22" t="s">
        <v>157</v>
      </c>
      <c r="D4558" s="35">
        <v>44136</v>
      </c>
      <c r="E4558" s="32">
        <v>1408646.37</v>
      </c>
    </row>
    <row r="4559" spans="1:5" ht="18" customHeight="1" x14ac:dyDescent="0.35">
      <c r="A4559" s="31" t="s">
        <v>97</v>
      </c>
      <c r="B4559" s="31" t="s">
        <v>256</v>
      </c>
      <c r="C4559" s="22" t="s">
        <v>157</v>
      </c>
      <c r="D4559" s="35">
        <v>44166</v>
      </c>
      <c r="E4559" s="32">
        <v>578927.80000000005</v>
      </c>
    </row>
    <row r="4560" spans="1:5" ht="18" customHeight="1" x14ac:dyDescent="0.35">
      <c r="A4560" s="31" t="s">
        <v>97</v>
      </c>
      <c r="B4560" s="31" t="s">
        <v>256</v>
      </c>
      <c r="C4560" s="22" t="s">
        <v>157</v>
      </c>
      <c r="D4560" s="35">
        <v>44197</v>
      </c>
      <c r="E4560" s="32">
        <v>412203.96</v>
      </c>
    </row>
    <row r="4561" spans="1:5" ht="18" customHeight="1" x14ac:dyDescent="0.35">
      <c r="A4561" s="31" t="s">
        <v>97</v>
      </c>
      <c r="B4561" s="31" t="s">
        <v>256</v>
      </c>
      <c r="C4561" s="22" t="s">
        <v>157</v>
      </c>
      <c r="D4561" s="35">
        <v>44228</v>
      </c>
      <c r="E4561" s="32">
        <v>486700.17</v>
      </c>
    </row>
    <row r="4562" spans="1:5" ht="18" customHeight="1" x14ac:dyDescent="0.35">
      <c r="A4562" s="31" t="s">
        <v>97</v>
      </c>
      <c r="B4562" s="31" t="s">
        <v>256</v>
      </c>
      <c r="C4562" s="22" t="s">
        <v>157</v>
      </c>
      <c r="D4562" s="35">
        <v>44256</v>
      </c>
      <c r="E4562" s="32">
        <v>197773.06</v>
      </c>
    </row>
    <row r="4563" spans="1:5" ht="18" customHeight="1" x14ac:dyDescent="0.35">
      <c r="A4563" s="31" t="s">
        <v>97</v>
      </c>
      <c r="B4563" s="31" t="s">
        <v>256</v>
      </c>
      <c r="C4563" s="22" t="s">
        <v>157</v>
      </c>
      <c r="D4563" s="35">
        <v>44287</v>
      </c>
      <c r="E4563" s="32">
        <v>610667.97</v>
      </c>
    </row>
    <row r="4564" spans="1:5" ht="18" customHeight="1" x14ac:dyDescent="0.35">
      <c r="A4564" s="31" t="s">
        <v>97</v>
      </c>
      <c r="B4564" s="31" t="s">
        <v>256</v>
      </c>
      <c r="C4564" s="22" t="s">
        <v>157</v>
      </c>
      <c r="D4564" s="35">
        <v>44317</v>
      </c>
      <c r="E4564" s="32">
        <v>445912.9</v>
      </c>
    </row>
    <row r="4565" spans="1:5" ht="18" customHeight="1" x14ac:dyDescent="0.35">
      <c r="A4565" s="31" t="s">
        <v>97</v>
      </c>
      <c r="B4565" s="31" t="s">
        <v>256</v>
      </c>
      <c r="C4565" s="22" t="s">
        <v>157</v>
      </c>
      <c r="D4565" s="35">
        <v>44348</v>
      </c>
      <c r="E4565" s="32">
        <v>-172402.68</v>
      </c>
    </row>
    <row r="4566" spans="1:5" ht="18" customHeight="1" x14ac:dyDescent="0.35">
      <c r="A4566" s="31" t="s">
        <v>97</v>
      </c>
      <c r="B4566" s="31" t="s">
        <v>256</v>
      </c>
      <c r="C4566" s="22" t="s">
        <v>157</v>
      </c>
      <c r="D4566" s="35">
        <v>44378</v>
      </c>
      <c r="E4566" s="32">
        <v>576700.74</v>
      </c>
    </row>
    <row r="4567" spans="1:5" ht="18" customHeight="1" x14ac:dyDescent="0.35">
      <c r="A4567" s="31" t="s">
        <v>97</v>
      </c>
      <c r="B4567" s="31" t="s">
        <v>256</v>
      </c>
      <c r="C4567" s="22" t="s">
        <v>157</v>
      </c>
      <c r="D4567" s="35">
        <v>44409</v>
      </c>
      <c r="E4567" s="32">
        <v>1283909.1599999999</v>
      </c>
    </row>
    <row r="4568" spans="1:5" ht="18" customHeight="1" x14ac:dyDescent="0.35">
      <c r="A4568" s="31" t="s">
        <v>97</v>
      </c>
      <c r="B4568" s="31" t="s">
        <v>256</v>
      </c>
      <c r="C4568" s="22" t="s">
        <v>157</v>
      </c>
      <c r="D4568" s="35">
        <v>44440</v>
      </c>
      <c r="E4568" s="32">
        <v>267885.09000000003</v>
      </c>
    </row>
    <row r="4569" spans="1:5" ht="18" customHeight="1" x14ac:dyDescent="0.35">
      <c r="A4569" s="31" t="s">
        <v>97</v>
      </c>
      <c r="B4569" s="31" t="s">
        <v>256</v>
      </c>
      <c r="C4569" s="22" t="s">
        <v>157</v>
      </c>
      <c r="D4569" s="35">
        <v>44470</v>
      </c>
      <c r="E4569" s="32">
        <v>108159.79</v>
      </c>
    </row>
    <row r="4570" spans="1:5" ht="18" customHeight="1" x14ac:dyDescent="0.35">
      <c r="A4570" s="31" t="s">
        <v>97</v>
      </c>
      <c r="B4570" s="31" t="s">
        <v>256</v>
      </c>
      <c r="C4570" s="22" t="s">
        <v>157</v>
      </c>
      <c r="D4570" s="35">
        <v>44501</v>
      </c>
      <c r="E4570" s="32">
        <v>131024.81</v>
      </c>
    </row>
    <row r="4571" spans="1:5" ht="18" customHeight="1" x14ac:dyDescent="0.35">
      <c r="A4571" s="31" t="s">
        <v>97</v>
      </c>
      <c r="B4571" s="31" t="s">
        <v>256</v>
      </c>
      <c r="C4571" s="22" t="s">
        <v>157</v>
      </c>
      <c r="D4571" s="35">
        <v>44531</v>
      </c>
      <c r="E4571" s="32">
        <v>-479546.95</v>
      </c>
    </row>
    <row r="4572" spans="1:5" ht="18" customHeight="1" x14ac:dyDescent="0.35">
      <c r="A4572" s="31" t="s">
        <v>97</v>
      </c>
      <c r="B4572" s="31" t="s">
        <v>256</v>
      </c>
      <c r="C4572" s="22" t="s">
        <v>157</v>
      </c>
      <c r="D4572" s="35">
        <v>44562</v>
      </c>
      <c r="E4572" s="32">
        <v>238184.52</v>
      </c>
    </row>
    <row r="4573" spans="1:5" ht="18" customHeight="1" x14ac:dyDescent="0.35">
      <c r="A4573" s="31" t="s">
        <v>97</v>
      </c>
      <c r="B4573" s="31" t="s">
        <v>256</v>
      </c>
      <c r="C4573" s="22" t="s">
        <v>157</v>
      </c>
      <c r="D4573" s="35">
        <v>44593</v>
      </c>
      <c r="E4573" s="32">
        <v>264671.81</v>
      </c>
    </row>
    <row r="4574" spans="1:5" ht="18" customHeight="1" x14ac:dyDescent="0.35">
      <c r="A4574" s="31" t="s">
        <v>97</v>
      </c>
      <c r="B4574" s="31" t="s">
        <v>256</v>
      </c>
      <c r="C4574" s="22" t="s">
        <v>157</v>
      </c>
      <c r="D4574" s="35">
        <v>44621</v>
      </c>
      <c r="E4574" s="32">
        <v>789636.57</v>
      </c>
    </row>
    <row r="4575" spans="1:5" ht="18" customHeight="1" x14ac:dyDescent="0.35">
      <c r="A4575" s="31" t="s">
        <v>97</v>
      </c>
      <c r="B4575" s="31" t="s">
        <v>256</v>
      </c>
      <c r="C4575" s="22" t="s">
        <v>157</v>
      </c>
      <c r="D4575" s="35">
        <v>44652</v>
      </c>
      <c r="E4575" s="32">
        <v>-685765.4</v>
      </c>
    </row>
    <row r="4576" spans="1:5" ht="18" customHeight="1" x14ac:dyDescent="0.35">
      <c r="A4576" s="31" t="s">
        <v>97</v>
      </c>
      <c r="B4576" s="31" t="s">
        <v>256</v>
      </c>
      <c r="C4576" s="22" t="s">
        <v>157</v>
      </c>
      <c r="D4576" s="35">
        <v>44682</v>
      </c>
      <c r="E4576" s="32">
        <v>2754125.41</v>
      </c>
    </row>
    <row r="4577" spans="1:5" ht="18" customHeight="1" x14ac:dyDescent="0.35">
      <c r="A4577" s="31" t="s">
        <v>97</v>
      </c>
      <c r="B4577" s="31" t="s">
        <v>256</v>
      </c>
      <c r="C4577" s="22" t="s">
        <v>157</v>
      </c>
      <c r="D4577" s="35">
        <v>44713</v>
      </c>
      <c r="E4577" s="32">
        <v>173572.32</v>
      </c>
    </row>
    <row r="4578" spans="1:5" ht="18" customHeight="1" x14ac:dyDescent="0.35">
      <c r="A4578" s="31" t="s">
        <v>97</v>
      </c>
      <c r="B4578" s="31" t="s">
        <v>256</v>
      </c>
      <c r="C4578" s="22" t="s">
        <v>157</v>
      </c>
      <c r="D4578" s="35">
        <v>44743</v>
      </c>
      <c r="E4578" s="32">
        <v>115582.62</v>
      </c>
    </row>
    <row r="4579" spans="1:5" ht="18" customHeight="1" x14ac:dyDescent="0.35">
      <c r="A4579" s="31" t="s">
        <v>97</v>
      </c>
      <c r="B4579" s="31" t="s">
        <v>256</v>
      </c>
      <c r="C4579" s="22" t="s">
        <v>157</v>
      </c>
      <c r="D4579" s="35">
        <v>44774</v>
      </c>
      <c r="E4579" s="32">
        <v>349761.98</v>
      </c>
    </row>
    <row r="4580" spans="1:5" ht="18" customHeight="1" x14ac:dyDescent="0.35">
      <c r="A4580" s="31" t="s">
        <v>97</v>
      </c>
      <c r="B4580" s="31" t="s">
        <v>256</v>
      </c>
      <c r="C4580" s="22" t="s">
        <v>157</v>
      </c>
      <c r="D4580" s="35">
        <v>44805</v>
      </c>
      <c r="E4580" s="32">
        <v>205449.77</v>
      </c>
    </row>
    <row r="4581" spans="1:5" ht="18" customHeight="1" x14ac:dyDescent="0.35">
      <c r="A4581" s="31" t="s">
        <v>97</v>
      </c>
      <c r="B4581" s="31" t="s">
        <v>256</v>
      </c>
      <c r="C4581" s="22" t="s">
        <v>157</v>
      </c>
      <c r="D4581" s="35">
        <v>44835</v>
      </c>
      <c r="E4581" s="32">
        <v>141982.29</v>
      </c>
    </row>
    <row r="4582" spans="1:5" ht="18" customHeight="1" x14ac:dyDescent="0.35">
      <c r="A4582" s="31" t="s">
        <v>97</v>
      </c>
      <c r="B4582" s="31" t="s">
        <v>256</v>
      </c>
      <c r="C4582" s="22" t="s">
        <v>157</v>
      </c>
      <c r="D4582" s="35">
        <v>44866</v>
      </c>
      <c r="E4582" s="32">
        <v>105188.36</v>
      </c>
    </row>
    <row r="4583" spans="1:5" ht="18" customHeight="1" x14ac:dyDescent="0.35">
      <c r="A4583" s="31" t="s">
        <v>97</v>
      </c>
      <c r="B4583" s="31" t="s">
        <v>256</v>
      </c>
      <c r="C4583" s="22" t="s">
        <v>157</v>
      </c>
      <c r="D4583" s="35">
        <v>44896</v>
      </c>
      <c r="E4583" s="32">
        <v>156461.07999999999</v>
      </c>
    </row>
    <row r="4584" spans="1:5" ht="18" customHeight="1" x14ac:dyDescent="0.35">
      <c r="A4584" s="31" t="s">
        <v>97</v>
      </c>
      <c r="B4584" s="31" t="s">
        <v>256</v>
      </c>
      <c r="C4584" s="22" t="s">
        <v>157</v>
      </c>
      <c r="D4584" s="35">
        <v>44927</v>
      </c>
      <c r="E4584" s="32">
        <v>214077.74</v>
      </c>
    </row>
    <row r="4585" spans="1:5" ht="18" customHeight="1" x14ac:dyDescent="0.35">
      <c r="A4585" s="31" t="s">
        <v>98</v>
      </c>
      <c r="B4585" s="31" t="s">
        <v>83</v>
      </c>
      <c r="C4585" s="22" t="s">
        <v>157</v>
      </c>
      <c r="D4585" s="35">
        <v>43282</v>
      </c>
      <c r="E4585" s="32">
        <v>488350.34</v>
      </c>
    </row>
    <row r="4586" spans="1:5" ht="18" customHeight="1" x14ac:dyDescent="0.35">
      <c r="A4586" s="31" t="s">
        <v>98</v>
      </c>
      <c r="B4586" s="31" t="s">
        <v>83</v>
      </c>
      <c r="C4586" s="22" t="s">
        <v>157</v>
      </c>
      <c r="D4586" s="35">
        <v>43313</v>
      </c>
      <c r="E4586" s="32">
        <v>1125242.3</v>
      </c>
    </row>
    <row r="4587" spans="1:5" ht="18" customHeight="1" x14ac:dyDescent="0.35">
      <c r="A4587" s="31" t="s">
        <v>98</v>
      </c>
      <c r="B4587" s="31" t="s">
        <v>83</v>
      </c>
      <c r="C4587" s="22" t="s">
        <v>157</v>
      </c>
      <c r="D4587" s="35">
        <v>43374</v>
      </c>
      <c r="E4587" s="32">
        <v>30304413.100000001</v>
      </c>
    </row>
    <row r="4588" spans="1:5" ht="18" customHeight="1" x14ac:dyDescent="0.35">
      <c r="A4588" s="31" t="s">
        <v>98</v>
      </c>
      <c r="B4588" s="31" t="s">
        <v>83</v>
      </c>
      <c r="C4588" s="22" t="s">
        <v>157</v>
      </c>
      <c r="D4588" s="35">
        <v>43405</v>
      </c>
      <c r="E4588" s="32">
        <v>390954.93</v>
      </c>
    </row>
    <row r="4589" spans="1:5" ht="18" customHeight="1" x14ac:dyDescent="0.35">
      <c r="A4589" s="31" t="s">
        <v>98</v>
      </c>
      <c r="B4589" s="31" t="s">
        <v>83</v>
      </c>
      <c r="C4589" s="22" t="s">
        <v>157</v>
      </c>
      <c r="D4589" s="35">
        <v>43466</v>
      </c>
      <c r="E4589" s="32">
        <v>619101.17000000004</v>
      </c>
    </row>
    <row r="4590" spans="1:5" ht="18" customHeight="1" x14ac:dyDescent="0.35">
      <c r="A4590" s="31" t="s">
        <v>98</v>
      </c>
      <c r="B4590" s="31" t="s">
        <v>83</v>
      </c>
      <c r="C4590" s="22" t="s">
        <v>157</v>
      </c>
      <c r="D4590" s="35">
        <v>43497</v>
      </c>
      <c r="E4590" s="32">
        <v>2000000</v>
      </c>
    </row>
    <row r="4591" spans="1:5" ht="18" customHeight="1" x14ac:dyDescent="0.35">
      <c r="A4591" s="31" t="s">
        <v>98</v>
      </c>
      <c r="B4591" s="31" t="s">
        <v>83</v>
      </c>
      <c r="C4591" s="22" t="s">
        <v>157</v>
      </c>
      <c r="D4591" s="35">
        <v>43586</v>
      </c>
      <c r="E4591" s="32">
        <v>1461004.73</v>
      </c>
    </row>
    <row r="4592" spans="1:5" ht="18" customHeight="1" x14ac:dyDescent="0.35">
      <c r="A4592" s="31" t="s">
        <v>98</v>
      </c>
      <c r="B4592" s="31" t="s">
        <v>83</v>
      </c>
      <c r="C4592" s="22" t="s">
        <v>157</v>
      </c>
      <c r="D4592" s="35">
        <v>43617</v>
      </c>
      <c r="E4592" s="32">
        <v>350226.29</v>
      </c>
    </row>
    <row r="4593" spans="1:5" ht="18" customHeight="1" x14ac:dyDescent="0.35">
      <c r="A4593" s="31" t="s">
        <v>98</v>
      </c>
      <c r="B4593" s="31" t="s">
        <v>83</v>
      </c>
      <c r="C4593" s="22" t="s">
        <v>157</v>
      </c>
      <c r="D4593" s="35">
        <v>43647</v>
      </c>
      <c r="E4593" s="32">
        <v>621159.19999999995</v>
      </c>
    </row>
    <row r="4594" spans="1:5" ht="18" customHeight="1" x14ac:dyDescent="0.35">
      <c r="A4594" s="31" t="s">
        <v>98</v>
      </c>
      <c r="B4594" s="31" t="s">
        <v>83</v>
      </c>
      <c r="C4594" s="22" t="s">
        <v>157</v>
      </c>
      <c r="D4594" s="35">
        <v>43678</v>
      </c>
      <c r="E4594" s="32">
        <v>378565.15</v>
      </c>
    </row>
    <row r="4595" spans="1:5" ht="18" customHeight="1" x14ac:dyDescent="0.35">
      <c r="A4595" s="31" t="s">
        <v>98</v>
      </c>
      <c r="B4595" s="31" t="s">
        <v>83</v>
      </c>
      <c r="C4595" s="22" t="s">
        <v>157</v>
      </c>
      <c r="D4595" s="35">
        <v>43709</v>
      </c>
      <c r="E4595" s="32">
        <v>440864.44</v>
      </c>
    </row>
    <row r="4596" spans="1:5" ht="18" customHeight="1" x14ac:dyDescent="0.35">
      <c r="A4596" s="31" t="s">
        <v>98</v>
      </c>
      <c r="B4596" s="31" t="s">
        <v>83</v>
      </c>
      <c r="C4596" s="22" t="s">
        <v>157</v>
      </c>
      <c r="D4596" s="35">
        <v>43739</v>
      </c>
      <c r="E4596" s="32">
        <v>560476.85</v>
      </c>
    </row>
    <row r="4597" spans="1:5" ht="18" customHeight="1" x14ac:dyDescent="0.35">
      <c r="A4597" s="31" t="s">
        <v>98</v>
      </c>
      <c r="B4597" s="31" t="s">
        <v>83</v>
      </c>
      <c r="C4597" s="22" t="s">
        <v>157</v>
      </c>
      <c r="D4597" s="35">
        <v>43770</v>
      </c>
      <c r="E4597" s="32">
        <v>367207.48</v>
      </c>
    </row>
    <row r="4598" spans="1:5" ht="18" customHeight="1" x14ac:dyDescent="0.35">
      <c r="A4598" s="31" t="s">
        <v>98</v>
      </c>
      <c r="B4598" s="31" t="s">
        <v>83</v>
      </c>
      <c r="C4598" s="22" t="s">
        <v>157</v>
      </c>
      <c r="D4598" s="35">
        <v>43800</v>
      </c>
      <c r="E4598" s="32">
        <v>3795089.89</v>
      </c>
    </row>
    <row r="4599" spans="1:5" ht="18" customHeight="1" x14ac:dyDescent="0.35">
      <c r="A4599" s="31" t="s">
        <v>98</v>
      </c>
      <c r="B4599" s="31" t="s">
        <v>83</v>
      </c>
      <c r="C4599" s="22" t="s">
        <v>157</v>
      </c>
      <c r="D4599" s="35">
        <v>43831</v>
      </c>
      <c r="E4599" s="32">
        <v>1553745.18</v>
      </c>
    </row>
    <row r="4600" spans="1:5" ht="18" customHeight="1" x14ac:dyDescent="0.35">
      <c r="A4600" s="31" t="s">
        <v>98</v>
      </c>
      <c r="B4600" s="31" t="s">
        <v>83</v>
      </c>
      <c r="C4600" s="22" t="s">
        <v>157</v>
      </c>
      <c r="D4600" s="35">
        <v>43891</v>
      </c>
      <c r="E4600" s="32">
        <v>1393705.32</v>
      </c>
    </row>
    <row r="4601" spans="1:5" ht="18" customHeight="1" x14ac:dyDescent="0.35">
      <c r="A4601" s="31" t="s">
        <v>98</v>
      </c>
      <c r="B4601" s="31" t="s">
        <v>83</v>
      </c>
      <c r="C4601" s="22" t="s">
        <v>157</v>
      </c>
      <c r="D4601" s="35">
        <v>43922</v>
      </c>
      <c r="E4601" s="32">
        <v>1036910.14</v>
      </c>
    </row>
    <row r="4602" spans="1:5" ht="18" customHeight="1" x14ac:dyDescent="0.35">
      <c r="A4602" s="31" t="s">
        <v>98</v>
      </c>
      <c r="B4602" s="31" t="s">
        <v>83</v>
      </c>
      <c r="C4602" s="22" t="s">
        <v>157</v>
      </c>
      <c r="D4602" s="35">
        <v>44013</v>
      </c>
      <c r="E4602" s="32">
        <v>1414166.67</v>
      </c>
    </row>
    <row r="4603" spans="1:5" ht="18" customHeight="1" x14ac:dyDescent="0.35">
      <c r="A4603" s="31" t="s">
        <v>98</v>
      </c>
      <c r="B4603" s="31" t="s">
        <v>83</v>
      </c>
      <c r="C4603" s="22" t="s">
        <v>157</v>
      </c>
      <c r="D4603" s="35">
        <v>44197</v>
      </c>
      <c r="E4603" s="32">
        <v>5288335.08</v>
      </c>
    </row>
    <row r="4604" spans="1:5" ht="18" customHeight="1" x14ac:dyDescent="0.35">
      <c r="A4604" s="31" t="s">
        <v>98</v>
      </c>
      <c r="B4604" s="31" t="s">
        <v>83</v>
      </c>
      <c r="C4604" s="22" t="s">
        <v>157</v>
      </c>
      <c r="D4604" s="35">
        <v>44228</v>
      </c>
      <c r="E4604" s="32">
        <v>915030.71</v>
      </c>
    </row>
    <row r="4605" spans="1:5" ht="18" customHeight="1" x14ac:dyDescent="0.35">
      <c r="A4605" s="31" t="s">
        <v>98</v>
      </c>
      <c r="B4605" s="31" t="s">
        <v>83</v>
      </c>
      <c r="C4605" s="22" t="s">
        <v>157</v>
      </c>
      <c r="D4605" s="35">
        <v>44256</v>
      </c>
      <c r="E4605" s="32">
        <v>163889.1</v>
      </c>
    </row>
    <row r="4606" spans="1:5" ht="18" customHeight="1" x14ac:dyDescent="0.35">
      <c r="A4606" s="31" t="s">
        <v>98</v>
      </c>
      <c r="B4606" s="31" t="s">
        <v>83</v>
      </c>
      <c r="C4606" s="22" t="s">
        <v>157</v>
      </c>
      <c r="D4606" s="35">
        <v>44287</v>
      </c>
      <c r="E4606" s="32">
        <v>482695.94</v>
      </c>
    </row>
    <row r="4607" spans="1:5" ht="18" customHeight="1" x14ac:dyDescent="0.35">
      <c r="A4607" s="31" t="s">
        <v>98</v>
      </c>
      <c r="B4607" s="31" t="s">
        <v>83</v>
      </c>
      <c r="C4607" s="22" t="s">
        <v>157</v>
      </c>
      <c r="D4607" s="35">
        <v>44317</v>
      </c>
      <c r="E4607" s="32">
        <v>1027857.51</v>
      </c>
    </row>
    <row r="4608" spans="1:5" ht="18" customHeight="1" x14ac:dyDescent="0.35">
      <c r="A4608" s="31" t="s">
        <v>98</v>
      </c>
      <c r="B4608" s="31" t="s">
        <v>83</v>
      </c>
      <c r="C4608" s="22" t="s">
        <v>157</v>
      </c>
      <c r="D4608" s="35">
        <v>44348</v>
      </c>
      <c r="E4608" s="32">
        <v>4101335.83</v>
      </c>
    </row>
    <row r="4609" spans="1:5" ht="18" customHeight="1" x14ac:dyDescent="0.35">
      <c r="A4609" s="31" t="s">
        <v>98</v>
      </c>
      <c r="B4609" s="31" t="s">
        <v>83</v>
      </c>
      <c r="C4609" s="22" t="s">
        <v>157</v>
      </c>
      <c r="D4609" s="35">
        <v>44378</v>
      </c>
      <c r="E4609" s="32">
        <v>593804.59</v>
      </c>
    </row>
    <row r="4610" spans="1:5" ht="18" customHeight="1" x14ac:dyDescent="0.35">
      <c r="A4610" s="31" t="s">
        <v>98</v>
      </c>
      <c r="B4610" s="31" t="s">
        <v>83</v>
      </c>
      <c r="C4610" s="22" t="s">
        <v>157</v>
      </c>
      <c r="D4610" s="35">
        <v>44409</v>
      </c>
      <c r="E4610" s="32">
        <v>2117214.3199999998</v>
      </c>
    </row>
    <row r="4611" spans="1:5" ht="18" customHeight="1" x14ac:dyDescent="0.35">
      <c r="A4611" s="31" t="s">
        <v>98</v>
      </c>
      <c r="B4611" s="31" t="s">
        <v>83</v>
      </c>
      <c r="C4611" s="22" t="s">
        <v>157</v>
      </c>
      <c r="D4611" s="35">
        <v>44440</v>
      </c>
      <c r="E4611" s="32">
        <v>59249.65</v>
      </c>
    </row>
    <row r="4612" spans="1:5" ht="18" customHeight="1" x14ac:dyDescent="0.35">
      <c r="A4612" s="31" t="s">
        <v>98</v>
      </c>
      <c r="B4612" s="31" t="s">
        <v>83</v>
      </c>
      <c r="C4612" s="22" t="s">
        <v>157</v>
      </c>
      <c r="D4612" s="35">
        <v>44470</v>
      </c>
      <c r="E4612" s="32">
        <v>150791.44</v>
      </c>
    </row>
    <row r="4613" spans="1:5" ht="18" customHeight="1" x14ac:dyDescent="0.35">
      <c r="A4613" s="31" t="s">
        <v>98</v>
      </c>
      <c r="B4613" s="31" t="s">
        <v>83</v>
      </c>
      <c r="C4613" s="22" t="s">
        <v>157</v>
      </c>
      <c r="D4613" s="35">
        <v>44501</v>
      </c>
      <c r="E4613" s="32">
        <v>222329.09</v>
      </c>
    </row>
    <row r="4614" spans="1:5" ht="18" customHeight="1" x14ac:dyDescent="0.35">
      <c r="A4614" s="31" t="s">
        <v>98</v>
      </c>
      <c r="B4614" s="31" t="s">
        <v>83</v>
      </c>
      <c r="C4614" s="22" t="s">
        <v>157</v>
      </c>
      <c r="D4614" s="35">
        <v>44531</v>
      </c>
      <c r="E4614" s="32">
        <v>3703926.39</v>
      </c>
    </row>
    <row r="4615" spans="1:5" ht="18" customHeight="1" x14ac:dyDescent="0.35">
      <c r="A4615" s="31" t="s">
        <v>98</v>
      </c>
      <c r="B4615" s="31" t="s">
        <v>83</v>
      </c>
      <c r="C4615" s="22" t="s">
        <v>157</v>
      </c>
      <c r="D4615" s="35">
        <v>44562</v>
      </c>
      <c r="E4615" s="32">
        <v>351523.97</v>
      </c>
    </row>
    <row r="4616" spans="1:5" ht="18" customHeight="1" x14ac:dyDescent="0.35">
      <c r="A4616" s="31" t="s">
        <v>98</v>
      </c>
      <c r="B4616" s="31" t="s">
        <v>83</v>
      </c>
      <c r="C4616" s="22" t="s">
        <v>157</v>
      </c>
      <c r="D4616" s="35">
        <v>44593</v>
      </c>
      <c r="E4616" s="32">
        <v>407085.74</v>
      </c>
    </row>
    <row r="4617" spans="1:5" ht="18" customHeight="1" x14ac:dyDescent="0.35">
      <c r="A4617" s="31" t="s">
        <v>98</v>
      </c>
      <c r="B4617" s="31" t="s">
        <v>83</v>
      </c>
      <c r="C4617" s="22" t="s">
        <v>157</v>
      </c>
      <c r="D4617" s="35">
        <v>44621</v>
      </c>
      <c r="E4617" s="32">
        <v>310707.09000000003</v>
      </c>
    </row>
    <row r="4618" spans="1:5" ht="18" customHeight="1" x14ac:dyDescent="0.35">
      <c r="A4618" s="31" t="s">
        <v>98</v>
      </c>
      <c r="B4618" s="31" t="s">
        <v>83</v>
      </c>
      <c r="C4618" s="22" t="s">
        <v>157</v>
      </c>
      <c r="D4618" s="35">
        <v>44652</v>
      </c>
      <c r="E4618" s="32">
        <v>481104.28</v>
      </c>
    </row>
    <row r="4619" spans="1:5" ht="18" customHeight="1" x14ac:dyDescent="0.35">
      <c r="A4619" s="31" t="s">
        <v>98</v>
      </c>
      <c r="B4619" s="31" t="s">
        <v>83</v>
      </c>
      <c r="C4619" s="22" t="s">
        <v>157</v>
      </c>
      <c r="D4619" s="35">
        <v>44682</v>
      </c>
      <c r="E4619" s="32">
        <v>338968.63</v>
      </c>
    </row>
    <row r="4620" spans="1:5" ht="18" customHeight="1" x14ac:dyDescent="0.35">
      <c r="A4620" s="31" t="s">
        <v>98</v>
      </c>
      <c r="B4620" s="31" t="s">
        <v>83</v>
      </c>
      <c r="C4620" s="22" t="s">
        <v>157</v>
      </c>
      <c r="D4620" s="35">
        <v>44713</v>
      </c>
      <c r="E4620" s="32">
        <v>224423.54</v>
      </c>
    </row>
    <row r="4621" spans="1:5" ht="18" customHeight="1" x14ac:dyDescent="0.35">
      <c r="A4621" s="31" t="s">
        <v>98</v>
      </c>
      <c r="B4621" s="31" t="s">
        <v>83</v>
      </c>
      <c r="C4621" s="22" t="s">
        <v>157</v>
      </c>
      <c r="D4621" s="35">
        <v>44743</v>
      </c>
      <c r="E4621" s="32">
        <v>270272.03999999998</v>
      </c>
    </row>
    <row r="4622" spans="1:5" ht="18" customHeight="1" x14ac:dyDescent="0.35">
      <c r="A4622" s="31" t="s">
        <v>98</v>
      </c>
      <c r="B4622" s="31" t="s">
        <v>83</v>
      </c>
      <c r="C4622" s="22" t="s">
        <v>157</v>
      </c>
      <c r="D4622" s="35">
        <v>44774</v>
      </c>
      <c r="E4622" s="32">
        <v>168092.58</v>
      </c>
    </row>
    <row r="4623" spans="1:5" ht="18" customHeight="1" x14ac:dyDescent="0.35">
      <c r="A4623" s="31" t="s">
        <v>98</v>
      </c>
      <c r="B4623" s="31" t="s">
        <v>83</v>
      </c>
      <c r="C4623" s="22" t="s">
        <v>157</v>
      </c>
      <c r="D4623" s="35">
        <v>44805</v>
      </c>
      <c r="E4623" s="32">
        <v>26546.959999999999</v>
      </c>
    </row>
    <row r="4624" spans="1:5" ht="18" customHeight="1" x14ac:dyDescent="0.35">
      <c r="A4624" s="31" t="s">
        <v>98</v>
      </c>
      <c r="B4624" s="31" t="s">
        <v>83</v>
      </c>
      <c r="C4624" s="22" t="s">
        <v>157</v>
      </c>
      <c r="D4624" s="35">
        <v>44835</v>
      </c>
      <c r="E4624" s="32">
        <v>214120.74</v>
      </c>
    </row>
    <row r="4625" spans="1:5" ht="18" customHeight="1" x14ac:dyDescent="0.35">
      <c r="A4625" s="31" t="s">
        <v>98</v>
      </c>
      <c r="B4625" s="31" t="s">
        <v>83</v>
      </c>
      <c r="C4625" s="22" t="s">
        <v>157</v>
      </c>
      <c r="D4625" s="35">
        <v>44866</v>
      </c>
      <c r="E4625" s="32">
        <v>8975.7000000000007</v>
      </c>
    </row>
    <row r="4626" spans="1:5" ht="18" customHeight="1" x14ac:dyDescent="0.35">
      <c r="A4626" s="31" t="s">
        <v>98</v>
      </c>
      <c r="B4626" s="31" t="s">
        <v>83</v>
      </c>
      <c r="C4626" s="22" t="s">
        <v>157</v>
      </c>
      <c r="D4626" s="35">
        <v>44896</v>
      </c>
      <c r="E4626" s="32">
        <v>890230.42</v>
      </c>
    </row>
    <row r="4627" spans="1:5" ht="18" customHeight="1" x14ac:dyDescent="0.35">
      <c r="A4627" s="31" t="s">
        <v>98</v>
      </c>
      <c r="B4627" s="31" t="s">
        <v>83</v>
      </c>
      <c r="C4627" s="22" t="s">
        <v>157</v>
      </c>
      <c r="D4627" s="35">
        <v>44927</v>
      </c>
      <c r="E4627" s="32">
        <v>386139.69</v>
      </c>
    </row>
    <row r="4628" spans="1:5" ht="18" customHeight="1" x14ac:dyDescent="0.35">
      <c r="A4628" s="31" t="s">
        <v>99</v>
      </c>
      <c r="B4628" s="31" t="s">
        <v>256</v>
      </c>
      <c r="C4628" s="22" t="s">
        <v>157</v>
      </c>
      <c r="D4628" s="35">
        <v>43252</v>
      </c>
      <c r="E4628" s="32">
        <v>89098.16</v>
      </c>
    </row>
    <row r="4629" spans="1:5" ht="18" customHeight="1" x14ac:dyDescent="0.35">
      <c r="A4629" s="31" t="s">
        <v>99</v>
      </c>
      <c r="B4629" s="31" t="s">
        <v>256</v>
      </c>
      <c r="C4629" s="22" t="s">
        <v>157</v>
      </c>
      <c r="D4629" s="35">
        <v>43282</v>
      </c>
      <c r="E4629" s="32">
        <v>22197.45</v>
      </c>
    </row>
    <row r="4630" spans="1:5" ht="18" customHeight="1" x14ac:dyDescent="0.35">
      <c r="A4630" s="31" t="s">
        <v>99</v>
      </c>
      <c r="B4630" s="31" t="s">
        <v>256</v>
      </c>
      <c r="C4630" s="22" t="s">
        <v>157</v>
      </c>
      <c r="D4630" s="35">
        <v>43313</v>
      </c>
      <c r="E4630" s="32">
        <v>3664.58</v>
      </c>
    </row>
    <row r="4631" spans="1:5" ht="18" customHeight="1" x14ac:dyDescent="0.35">
      <c r="A4631" s="31" t="s">
        <v>99</v>
      </c>
      <c r="B4631" s="31" t="s">
        <v>256</v>
      </c>
      <c r="C4631" s="22" t="s">
        <v>157</v>
      </c>
      <c r="D4631" s="35">
        <v>43344</v>
      </c>
      <c r="E4631" s="32">
        <v>168955.5</v>
      </c>
    </row>
    <row r="4632" spans="1:5" ht="18" customHeight="1" x14ac:dyDescent="0.35">
      <c r="A4632" s="31" t="s">
        <v>99</v>
      </c>
      <c r="B4632" s="31" t="s">
        <v>256</v>
      </c>
      <c r="C4632" s="22" t="s">
        <v>157</v>
      </c>
      <c r="D4632" s="35">
        <v>43374</v>
      </c>
      <c r="E4632" s="32">
        <v>275865.40000000002</v>
      </c>
    </row>
    <row r="4633" spans="1:5" ht="18" customHeight="1" x14ac:dyDescent="0.35">
      <c r="A4633" s="31" t="s">
        <v>99</v>
      </c>
      <c r="B4633" s="31" t="s">
        <v>256</v>
      </c>
      <c r="C4633" s="22" t="s">
        <v>157</v>
      </c>
      <c r="D4633" s="35">
        <v>43405</v>
      </c>
      <c r="E4633" s="32">
        <v>107157.73</v>
      </c>
    </row>
    <row r="4634" spans="1:5" ht="18" customHeight="1" x14ac:dyDescent="0.35">
      <c r="A4634" s="31" t="s">
        <v>99</v>
      </c>
      <c r="B4634" s="31" t="s">
        <v>256</v>
      </c>
      <c r="C4634" s="22" t="s">
        <v>157</v>
      </c>
      <c r="D4634" s="35">
        <v>43435</v>
      </c>
      <c r="E4634" s="32">
        <v>1680236.67</v>
      </c>
    </row>
    <row r="4635" spans="1:5" ht="18" customHeight="1" x14ac:dyDescent="0.35">
      <c r="A4635" s="31" t="s">
        <v>99</v>
      </c>
      <c r="B4635" s="31" t="s">
        <v>256</v>
      </c>
      <c r="C4635" s="22" t="s">
        <v>157</v>
      </c>
      <c r="D4635" s="35">
        <v>43466</v>
      </c>
      <c r="E4635" s="32">
        <v>231356.1</v>
      </c>
    </row>
    <row r="4636" spans="1:5" ht="18" customHeight="1" x14ac:dyDescent="0.35">
      <c r="A4636" s="31" t="s">
        <v>99</v>
      </c>
      <c r="B4636" s="31" t="s">
        <v>256</v>
      </c>
      <c r="C4636" s="22" t="s">
        <v>157</v>
      </c>
      <c r="D4636" s="35">
        <v>43497</v>
      </c>
      <c r="E4636" s="32">
        <v>4151113.75</v>
      </c>
    </row>
    <row r="4637" spans="1:5" ht="18" customHeight="1" x14ac:dyDescent="0.35">
      <c r="A4637" s="31" t="s">
        <v>99</v>
      </c>
      <c r="B4637" s="31" t="s">
        <v>256</v>
      </c>
      <c r="C4637" s="22" t="s">
        <v>157</v>
      </c>
      <c r="D4637" s="35">
        <v>43525</v>
      </c>
      <c r="E4637" s="32">
        <v>253265.13</v>
      </c>
    </row>
    <row r="4638" spans="1:5" ht="18" customHeight="1" x14ac:dyDescent="0.35">
      <c r="A4638" s="31" t="s">
        <v>99</v>
      </c>
      <c r="B4638" s="31" t="s">
        <v>256</v>
      </c>
      <c r="C4638" s="22" t="s">
        <v>157</v>
      </c>
      <c r="D4638" s="35">
        <v>43556</v>
      </c>
      <c r="E4638" s="32">
        <v>147734.44</v>
      </c>
    </row>
    <row r="4639" spans="1:5" ht="18" customHeight="1" x14ac:dyDescent="0.35">
      <c r="A4639" s="31" t="s">
        <v>99</v>
      </c>
      <c r="B4639" s="31" t="s">
        <v>256</v>
      </c>
      <c r="C4639" s="22" t="s">
        <v>157</v>
      </c>
      <c r="D4639" s="35">
        <v>43586</v>
      </c>
      <c r="E4639" s="32">
        <v>235280.59</v>
      </c>
    </row>
    <row r="4640" spans="1:5" ht="18" customHeight="1" x14ac:dyDescent="0.35">
      <c r="A4640" s="31" t="s">
        <v>99</v>
      </c>
      <c r="B4640" s="31" t="s">
        <v>256</v>
      </c>
      <c r="C4640" s="22" t="s">
        <v>157</v>
      </c>
      <c r="D4640" s="35">
        <v>43617</v>
      </c>
      <c r="E4640" s="32">
        <v>128435.14</v>
      </c>
    </row>
    <row r="4641" spans="1:5" ht="18" customHeight="1" x14ac:dyDescent="0.35">
      <c r="A4641" s="31" t="s">
        <v>99</v>
      </c>
      <c r="B4641" s="31" t="s">
        <v>256</v>
      </c>
      <c r="C4641" s="22" t="s">
        <v>157</v>
      </c>
      <c r="D4641" s="35">
        <v>43647</v>
      </c>
      <c r="E4641" s="32">
        <v>183150.12</v>
      </c>
    </row>
    <row r="4642" spans="1:5" ht="18" customHeight="1" x14ac:dyDescent="0.35">
      <c r="A4642" s="31" t="s">
        <v>99</v>
      </c>
      <c r="B4642" s="31" t="s">
        <v>256</v>
      </c>
      <c r="C4642" s="22" t="s">
        <v>157</v>
      </c>
      <c r="D4642" s="35">
        <v>43678</v>
      </c>
      <c r="E4642" s="32">
        <v>392171.08</v>
      </c>
    </row>
    <row r="4643" spans="1:5" ht="18" customHeight="1" x14ac:dyDescent="0.35">
      <c r="A4643" s="31" t="s">
        <v>99</v>
      </c>
      <c r="B4643" s="31" t="s">
        <v>256</v>
      </c>
      <c r="C4643" s="22" t="s">
        <v>157</v>
      </c>
      <c r="D4643" s="35">
        <v>43709</v>
      </c>
      <c r="E4643" s="32">
        <v>269467.46999999997</v>
      </c>
    </row>
    <row r="4644" spans="1:5" ht="18" customHeight="1" x14ac:dyDescent="0.35">
      <c r="A4644" s="31" t="s">
        <v>99</v>
      </c>
      <c r="B4644" s="31" t="s">
        <v>256</v>
      </c>
      <c r="C4644" s="22" t="s">
        <v>157</v>
      </c>
      <c r="D4644" s="35">
        <v>43739</v>
      </c>
      <c r="E4644" s="32">
        <v>201892.44</v>
      </c>
    </row>
    <row r="4645" spans="1:5" ht="18" customHeight="1" x14ac:dyDescent="0.35">
      <c r="A4645" s="31" t="s">
        <v>99</v>
      </c>
      <c r="B4645" s="31" t="s">
        <v>256</v>
      </c>
      <c r="C4645" s="22" t="s">
        <v>157</v>
      </c>
      <c r="D4645" s="35">
        <v>43770</v>
      </c>
      <c r="E4645" s="32">
        <v>361605.18</v>
      </c>
    </row>
    <row r="4646" spans="1:5" ht="18" customHeight="1" x14ac:dyDescent="0.35">
      <c r="A4646" s="31" t="s">
        <v>99</v>
      </c>
      <c r="B4646" s="31" t="s">
        <v>256</v>
      </c>
      <c r="C4646" s="22" t="s">
        <v>157</v>
      </c>
      <c r="D4646" s="35">
        <v>43800</v>
      </c>
      <c r="E4646" s="32">
        <v>334981.53000000003</v>
      </c>
    </row>
    <row r="4647" spans="1:5" ht="18" customHeight="1" x14ac:dyDescent="0.35">
      <c r="A4647" s="31" t="s">
        <v>99</v>
      </c>
      <c r="B4647" s="31" t="s">
        <v>256</v>
      </c>
      <c r="C4647" s="22" t="s">
        <v>157</v>
      </c>
      <c r="D4647" s="35">
        <v>43831</v>
      </c>
      <c r="E4647" s="32">
        <v>787722.83</v>
      </c>
    </row>
    <row r="4648" spans="1:5" ht="18" customHeight="1" x14ac:dyDescent="0.35">
      <c r="A4648" s="31" t="s">
        <v>99</v>
      </c>
      <c r="B4648" s="31" t="s">
        <v>256</v>
      </c>
      <c r="C4648" s="22" t="s">
        <v>157</v>
      </c>
      <c r="D4648" s="35">
        <v>43862</v>
      </c>
      <c r="E4648" s="32">
        <v>259405.81</v>
      </c>
    </row>
    <row r="4649" spans="1:5" ht="18" customHeight="1" x14ac:dyDescent="0.35">
      <c r="A4649" s="31" t="s">
        <v>99</v>
      </c>
      <c r="B4649" s="31" t="s">
        <v>256</v>
      </c>
      <c r="C4649" s="22" t="s">
        <v>157</v>
      </c>
      <c r="D4649" s="35">
        <v>43891</v>
      </c>
      <c r="E4649" s="32">
        <v>116191.84</v>
      </c>
    </row>
    <row r="4650" spans="1:5" ht="18" customHeight="1" x14ac:dyDescent="0.35">
      <c r="A4650" s="31" t="s">
        <v>99</v>
      </c>
      <c r="B4650" s="31" t="s">
        <v>256</v>
      </c>
      <c r="C4650" s="22" t="s">
        <v>157</v>
      </c>
      <c r="D4650" s="35">
        <v>43922</v>
      </c>
      <c r="E4650" s="32">
        <v>245220.16</v>
      </c>
    </row>
    <row r="4651" spans="1:5" ht="18" customHeight="1" x14ac:dyDescent="0.35">
      <c r="A4651" s="31" t="s">
        <v>99</v>
      </c>
      <c r="B4651" s="31" t="s">
        <v>256</v>
      </c>
      <c r="C4651" s="22" t="s">
        <v>157</v>
      </c>
      <c r="D4651" s="35">
        <v>43952</v>
      </c>
      <c r="E4651" s="32">
        <v>559271.26</v>
      </c>
    </row>
    <row r="4652" spans="1:5" ht="18" customHeight="1" x14ac:dyDescent="0.35">
      <c r="A4652" s="31" t="s">
        <v>99</v>
      </c>
      <c r="B4652" s="31" t="s">
        <v>256</v>
      </c>
      <c r="C4652" s="22" t="s">
        <v>157</v>
      </c>
      <c r="D4652" s="35">
        <v>43983</v>
      </c>
      <c r="E4652" s="32">
        <v>156461.87</v>
      </c>
    </row>
    <row r="4653" spans="1:5" ht="18" customHeight="1" x14ac:dyDescent="0.35">
      <c r="A4653" s="31" t="s">
        <v>99</v>
      </c>
      <c r="B4653" s="31" t="s">
        <v>256</v>
      </c>
      <c r="C4653" s="22" t="s">
        <v>157</v>
      </c>
      <c r="D4653" s="35">
        <v>44013</v>
      </c>
      <c r="E4653" s="32">
        <v>325088.76</v>
      </c>
    </row>
    <row r="4654" spans="1:5" ht="18" customHeight="1" x14ac:dyDescent="0.35">
      <c r="A4654" s="31" t="s">
        <v>99</v>
      </c>
      <c r="B4654" s="31" t="s">
        <v>256</v>
      </c>
      <c r="C4654" s="22" t="s">
        <v>157</v>
      </c>
      <c r="D4654" s="35">
        <v>44044</v>
      </c>
      <c r="E4654" s="32">
        <v>451961.25</v>
      </c>
    </row>
    <row r="4655" spans="1:5" ht="18" customHeight="1" x14ac:dyDescent="0.35">
      <c r="A4655" s="31" t="s">
        <v>99</v>
      </c>
      <c r="B4655" s="31" t="s">
        <v>256</v>
      </c>
      <c r="C4655" s="22" t="s">
        <v>157</v>
      </c>
      <c r="D4655" s="35">
        <v>44075</v>
      </c>
      <c r="E4655" s="32">
        <v>341184.02</v>
      </c>
    </row>
    <row r="4656" spans="1:5" ht="18" customHeight="1" x14ac:dyDescent="0.35">
      <c r="A4656" s="31" t="s">
        <v>99</v>
      </c>
      <c r="B4656" s="31" t="s">
        <v>256</v>
      </c>
      <c r="C4656" s="22" t="s">
        <v>157</v>
      </c>
      <c r="D4656" s="35">
        <v>44105</v>
      </c>
      <c r="E4656" s="32">
        <v>655929.80000000005</v>
      </c>
    </row>
    <row r="4657" spans="1:5" ht="18" customHeight="1" x14ac:dyDescent="0.35">
      <c r="A4657" s="31" t="s">
        <v>99</v>
      </c>
      <c r="B4657" s="31" t="s">
        <v>256</v>
      </c>
      <c r="C4657" s="22" t="s">
        <v>157</v>
      </c>
      <c r="D4657" s="35">
        <v>44136</v>
      </c>
      <c r="E4657" s="32">
        <v>253925.82</v>
      </c>
    </row>
    <row r="4658" spans="1:5" ht="18" customHeight="1" x14ac:dyDescent="0.35">
      <c r="A4658" s="31" t="s">
        <v>99</v>
      </c>
      <c r="B4658" s="31" t="s">
        <v>256</v>
      </c>
      <c r="C4658" s="22" t="s">
        <v>157</v>
      </c>
      <c r="D4658" s="35">
        <v>44166</v>
      </c>
      <c r="E4658" s="32">
        <v>297354.90999999997</v>
      </c>
    </row>
    <row r="4659" spans="1:5" ht="18" customHeight="1" x14ac:dyDescent="0.35">
      <c r="A4659" s="31" t="s">
        <v>99</v>
      </c>
      <c r="B4659" s="31" t="s">
        <v>256</v>
      </c>
      <c r="C4659" s="22" t="s">
        <v>157</v>
      </c>
      <c r="D4659" s="35">
        <v>44197</v>
      </c>
      <c r="E4659" s="32">
        <v>384776.17</v>
      </c>
    </row>
    <row r="4660" spans="1:5" ht="18" customHeight="1" x14ac:dyDescent="0.35">
      <c r="A4660" s="31" t="s">
        <v>99</v>
      </c>
      <c r="B4660" s="31" t="s">
        <v>256</v>
      </c>
      <c r="C4660" s="22" t="s">
        <v>157</v>
      </c>
      <c r="D4660" s="35">
        <v>44228</v>
      </c>
      <c r="E4660" s="32">
        <v>347879.5</v>
      </c>
    </row>
    <row r="4661" spans="1:5" ht="18" customHeight="1" x14ac:dyDescent="0.35">
      <c r="A4661" s="31" t="s">
        <v>99</v>
      </c>
      <c r="B4661" s="31" t="s">
        <v>256</v>
      </c>
      <c r="C4661" s="22" t="s">
        <v>157</v>
      </c>
      <c r="D4661" s="35">
        <v>44256</v>
      </c>
      <c r="E4661" s="32">
        <v>252931.35</v>
      </c>
    </row>
    <row r="4662" spans="1:5" ht="18" customHeight="1" x14ac:dyDescent="0.35">
      <c r="A4662" s="31" t="s">
        <v>99</v>
      </c>
      <c r="B4662" s="31" t="s">
        <v>256</v>
      </c>
      <c r="C4662" s="22" t="s">
        <v>157</v>
      </c>
      <c r="D4662" s="35">
        <v>44287</v>
      </c>
      <c r="E4662" s="32">
        <v>358604.42</v>
      </c>
    </row>
    <row r="4663" spans="1:5" ht="18" customHeight="1" x14ac:dyDescent="0.35">
      <c r="A4663" s="31" t="s">
        <v>99</v>
      </c>
      <c r="B4663" s="31" t="s">
        <v>256</v>
      </c>
      <c r="C4663" s="22" t="s">
        <v>157</v>
      </c>
      <c r="D4663" s="35">
        <v>44317</v>
      </c>
      <c r="E4663" s="32">
        <v>1491882.61</v>
      </c>
    </row>
    <row r="4664" spans="1:5" ht="18" customHeight="1" x14ac:dyDescent="0.35">
      <c r="A4664" s="31" t="s">
        <v>99</v>
      </c>
      <c r="B4664" s="31" t="s">
        <v>256</v>
      </c>
      <c r="C4664" s="22" t="s">
        <v>157</v>
      </c>
      <c r="D4664" s="35">
        <v>44348</v>
      </c>
      <c r="E4664" s="32">
        <v>543167.61</v>
      </c>
    </row>
    <row r="4665" spans="1:5" ht="18" customHeight="1" x14ac:dyDescent="0.35">
      <c r="A4665" s="31" t="s">
        <v>99</v>
      </c>
      <c r="B4665" s="31" t="s">
        <v>256</v>
      </c>
      <c r="C4665" s="22" t="s">
        <v>157</v>
      </c>
      <c r="D4665" s="35">
        <v>44378</v>
      </c>
      <c r="E4665" s="32">
        <v>401721.93</v>
      </c>
    </row>
    <row r="4666" spans="1:5" ht="18" customHeight="1" x14ac:dyDescent="0.35">
      <c r="A4666" s="31" t="s">
        <v>99</v>
      </c>
      <c r="B4666" s="31" t="s">
        <v>256</v>
      </c>
      <c r="C4666" s="22" t="s">
        <v>157</v>
      </c>
      <c r="D4666" s="35">
        <v>44409</v>
      </c>
      <c r="E4666" s="32">
        <v>371635.69</v>
      </c>
    </row>
    <row r="4667" spans="1:5" ht="18" customHeight="1" x14ac:dyDescent="0.35">
      <c r="A4667" s="31" t="s">
        <v>99</v>
      </c>
      <c r="B4667" s="31" t="s">
        <v>256</v>
      </c>
      <c r="C4667" s="22" t="s">
        <v>157</v>
      </c>
      <c r="D4667" s="35">
        <v>44440</v>
      </c>
      <c r="E4667" s="32">
        <v>453270.89</v>
      </c>
    </row>
    <row r="4668" spans="1:5" ht="18" customHeight="1" x14ac:dyDescent="0.35">
      <c r="A4668" s="31" t="s">
        <v>99</v>
      </c>
      <c r="B4668" s="31" t="s">
        <v>256</v>
      </c>
      <c r="C4668" s="22" t="s">
        <v>157</v>
      </c>
      <c r="D4668" s="35">
        <v>44470</v>
      </c>
      <c r="E4668" s="32">
        <v>362162.14</v>
      </c>
    </row>
    <row r="4669" spans="1:5" ht="18" customHeight="1" x14ac:dyDescent="0.35">
      <c r="A4669" s="31" t="s">
        <v>99</v>
      </c>
      <c r="B4669" s="31" t="s">
        <v>256</v>
      </c>
      <c r="C4669" s="22" t="s">
        <v>157</v>
      </c>
      <c r="D4669" s="35">
        <v>44501</v>
      </c>
      <c r="E4669" s="32">
        <v>462257.23</v>
      </c>
    </row>
    <row r="4670" spans="1:5" ht="18" customHeight="1" x14ac:dyDescent="0.35">
      <c r="A4670" s="31" t="s">
        <v>99</v>
      </c>
      <c r="B4670" s="31" t="s">
        <v>256</v>
      </c>
      <c r="C4670" s="22" t="s">
        <v>157</v>
      </c>
      <c r="D4670" s="35">
        <v>44531</v>
      </c>
      <c r="E4670" s="32">
        <v>146439.81</v>
      </c>
    </row>
    <row r="4671" spans="1:5" ht="18" customHeight="1" x14ac:dyDescent="0.35">
      <c r="A4671" s="31" t="s">
        <v>99</v>
      </c>
      <c r="B4671" s="31" t="s">
        <v>256</v>
      </c>
      <c r="C4671" s="22" t="s">
        <v>157</v>
      </c>
      <c r="D4671" s="35">
        <v>44562</v>
      </c>
      <c r="E4671" s="32">
        <v>622583.31999999995</v>
      </c>
    </row>
    <row r="4672" spans="1:5" ht="18" customHeight="1" x14ac:dyDescent="0.35">
      <c r="A4672" s="31" t="s">
        <v>99</v>
      </c>
      <c r="B4672" s="31" t="s">
        <v>256</v>
      </c>
      <c r="C4672" s="22" t="s">
        <v>157</v>
      </c>
      <c r="D4672" s="35">
        <v>44593</v>
      </c>
      <c r="E4672" s="32">
        <v>698485.8</v>
      </c>
    </row>
    <row r="4673" spans="1:5" ht="18" customHeight="1" x14ac:dyDescent="0.35">
      <c r="A4673" s="31" t="s">
        <v>99</v>
      </c>
      <c r="B4673" s="31" t="s">
        <v>256</v>
      </c>
      <c r="C4673" s="22" t="s">
        <v>157</v>
      </c>
      <c r="D4673" s="35">
        <v>44621</v>
      </c>
      <c r="E4673" s="32">
        <v>210692</v>
      </c>
    </row>
    <row r="4674" spans="1:5" ht="18" customHeight="1" x14ac:dyDescent="0.35">
      <c r="A4674" s="31" t="s">
        <v>99</v>
      </c>
      <c r="B4674" s="31" t="s">
        <v>256</v>
      </c>
      <c r="C4674" s="22" t="s">
        <v>157</v>
      </c>
      <c r="D4674" s="35">
        <v>44652</v>
      </c>
      <c r="E4674" s="32">
        <v>528135.69999999995</v>
      </c>
    </row>
    <row r="4675" spans="1:5" ht="18" customHeight="1" x14ac:dyDescent="0.35">
      <c r="A4675" s="31" t="s">
        <v>99</v>
      </c>
      <c r="B4675" s="31" t="s">
        <v>256</v>
      </c>
      <c r="C4675" s="22" t="s">
        <v>157</v>
      </c>
      <c r="D4675" s="35">
        <v>44682</v>
      </c>
      <c r="E4675" s="32">
        <v>1167703.81</v>
      </c>
    </row>
    <row r="4676" spans="1:5" ht="18" customHeight="1" x14ac:dyDescent="0.35">
      <c r="A4676" s="31" t="s">
        <v>99</v>
      </c>
      <c r="B4676" s="31" t="s">
        <v>256</v>
      </c>
      <c r="C4676" s="22" t="s">
        <v>157</v>
      </c>
      <c r="D4676" s="35">
        <v>44713</v>
      </c>
      <c r="E4676" s="32">
        <v>692301.62</v>
      </c>
    </row>
    <row r="4677" spans="1:5" ht="18" customHeight="1" x14ac:dyDescent="0.35">
      <c r="A4677" s="31" t="s">
        <v>99</v>
      </c>
      <c r="B4677" s="31" t="s">
        <v>256</v>
      </c>
      <c r="C4677" s="22" t="s">
        <v>157</v>
      </c>
      <c r="D4677" s="35">
        <v>44743</v>
      </c>
      <c r="E4677" s="32">
        <v>450886.67</v>
      </c>
    </row>
    <row r="4678" spans="1:5" ht="18" customHeight="1" x14ac:dyDescent="0.35">
      <c r="A4678" s="31" t="s">
        <v>99</v>
      </c>
      <c r="B4678" s="31" t="s">
        <v>256</v>
      </c>
      <c r="C4678" s="22" t="s">
        <v>157</v>
      </c>
      <c r="D4678" s="35">
        <v>44774</v>
      </c>
      <c r="E4678" s="32">
        <v>676944.71</v>
      </c>
    </row>
    <row r="4679" spans="1:5" ht="18" customHeight="1" x14ac:dyDescent="0.35">
      <c r="A4679" s="31" t="s">
        <v>99</v>
      </c>
      <c r="B4679" s="31" t="s">
        <v>256</v>
      </c>
      <c r="C4679" s="22" t="s">
        <v>157</v>
      </c>
      <c r="D4679" s="35">
        <v>44805</v>
      </c>
      <c r="E4679" s="32">
        <v>2068879.16</v>
      </c>
    </row>
    <row r="4680" spans="1:5" ht="18" customHeight="1" x14ac:dyDescent="0.35">
      <c r="A4680" s="31" t="s">
        <v>99</v>
      </c>
      <c r="B4680" s="31" t="s">
        <v>256</v>
      </c>
      <c r="C4680" s="22" t="s">
        <v>157</v>
      </c>
      <c r="D4680" s="35">
        <v>44835</v>
      </c>
      <c r="E4680" s="32">
        <v>584692.43999999994</v>
      </c>
    </row>
    <row r="4681" spans="1:5" ht="18" customHeight="1" x14ac:dyDescent="0.35">
      <c r="A4681" s="31" t="s">
        <v>99</v>
      </c>
      <c r="B4681" s="31" t="s">
        <v>256</v>
      </c>
      <c r="C4681" s="22" t="s">
        <v>157</v>
      </c>
      <c r="D4681" s="35">
        <v>44866</v>
      </c>
      <c r="E4681" s="32">
        <v>942211.28</v>
      </c>
    </row>
    <row r="4682" spans="1:5" ht="18" customHeight="1" x14ac:dyDescent="0.35">
      <c r="A4682" s="31" t="s">
        <v>99</v>
      </c>
      <c r="B4682" s="31" t="s">
        <v>256</v>
      </c>
      <c r="C4682" s="22" t="s">
        <v>157</v>
      </c>
      <c r="D4682" s="35">
        <v>44896</v>
      </c>
      <c r="E4682" s="32">
        <v>1573403.8</v>
      </c>
    </row>
    <row r="4683" spans="1:5" ht="18" customHeight="1" x14ac:dyDescent="0.35">
      <c r="A4683" s="31" t="s">
        <v>99</v>
      </c>
      <c r="B4683" s="31" t="s">
        <v>256</v>
      </c>
      <c r="C4683" s="22" t="s">
        <v>157</v>
      </c>
      <c r="D4683" s="35">
        <v>44927</v>
      </c>
      <c r="E4683" s="32">
        <v>1420227.92</v>
      </c>
    </row>
    <row r="4684" spans="1:5" ht="18" customHeight="1" x14ac:dyDescent="0.35">
      <c r="A4684" s="31" t="s">
        <v>122</v>
      </c>
      <c r="B4684" s="31" t="s">
        <v>85</v>
      </c>
      <c r="C4684" s="22" t="s">
        <v>157</v>
      </c>
      <c r="D4684" s="35">
        <v>43435</v>
      </c>
      <c r="E4684" s="32">
        <v>4564750</v>
      </c>
    </row>
    <row r="4685" spans="1:5" ht="18" customHeight="1" x14ac:dyDescent="0.35">
      <c r="A4685" s="31" t="s">
        <v>122</v>
      </c>
      <c r="B4685" s="31" t="s">
        <v>85</v>
      </c>
      <c r="C4685" s="22" t="s">
        <v>157</v>
      </c>
      <c r="D4685" s="35">
        <v>43466</v>
      </c>
      <c r="E4685" s="32">
        <v>4715358.66</v>
      </c>
    </row>
    <row r="4686" spans="1:5" ht="18" customHeight="1" x14ac:dyDescent="0.35">
      <c r="A4686" s="31" t="s">
        <v>122</v>
      </c>
      <c r="B4686" s="31" t="s">
        <v>85</v>
      </c>
      <c r="C4686" s="22" t="s">
        <v>157</v>
      </c>
      <c r="D4686" s="35">
        <v>43525</v>
      </c>
      <c r="E4686" s="32">
        <v>553365.43000000005</v>
      </c>
    </row>
    <row r="4687" spans="1:5" ht="18" customHeight="1" x14ac:dyDescent="0.35">
      <c r="A4687" s="31" t="s">
        <v>122</v>
      </c>
      <c r="B4687" s="31" t="s">
        <v>85</v>
      </c>
      <c r="C4687" s="22" t="s">
        <v>157</v>
      </c>
      <c r="D4687" s="35">
        <v>43556</v>
      </c>
      <c r="E4687" s="32">
        <v>86890.95</v>
      </c>
    </row>
    <row r="4688" spans="1:5" ht="18" customHeight="1" x14ac:dyDescent="0.35">
      <c r="A4688" s="31" t="s">
        <v>122</v>
      </c>
      <c r="B4688" s="31" t="s">
        <v>85</v>
      </c>
      <c r="C4688" s="22" t="s">
        <v>157</v>
      </c>
      <c r="D4688" s="35">
        <v>43617</v>
      </c>
      <c r="E4688" s="32">
        <v>6324890.1299999999</v>
      </c>
    </row>
    <row r="4689" spans="1:5" ht="18" customHeight="1" x14ac:dyDescent="0.35">
      <c r="A4689" s="31" t="s">
        <v>122</v>
      </c>
      <c r="B4689" s="31" t="s">
        <v>85</v>
      </c>
      <c r="C4689" s="22" t="s">
        <v>157</v>
      </c>
      <c r="D4689" s="35">
        <v>43709</v>
      </c>
      <c r="E4689" s="32">
        <v>2207055.4700000002</v>
      </c>
    </row>
    <row r="4690" spans="1:5" ht="18" customHeight="1" x14ac:dyDescent="0.35">
      <c r="A4690" s="31" t="s">
        <v>122</v>
      </c>
      <c r="B4690" s="31" t="s">
        <v>85</v>
      </c>
      <c r="C4690" s="22" t="s">
        <v>157</v>
      </c>
      <c r="D4690" s="35">
        <v>43800</v>
      </c>
      <c r="E4690" s="32">
        <v>299426.62</v>
      </c>
    </row>
    <row r="4691" spans="1:5" ht="18" customHeight="1" x14ac:dyDescent="0.35">
      <c r="A4691" s="31" t="s">
        <v>122</v>
      </c>
      <c r="B4691" s="31" t="s">
        <v>85</v>
      </c>
      <c r="C4691" s="22" t="s">
        <v>157</v>
      </c>
      <c r="D4691" s="35">
        <v>43831</v>
      </c>
      <c r="E4691" s="32">
        <v>65000</v>
      </c>
    </row>
    <row r="4692" spans="1:5" ht="18" customHeight="1" x14ac:dyDescent="0.35">
      <c r="A4692" s="31" t="s">
        <v>122</v>
      </c>
      <c r="B4692" s="31" t="s">
        <v>85</v>
      </c>
      <c r="C4692" s="22" t="s">
        <v>157</v>
      </c>
      <c r="D4692" s="35">
        <v>43891</v>
      </c>
      <c r="E4692" s="32">
        <v>14375.3</v>
      </c>
    </row>
    <row r="4693" spans="1:5" ht="18" customHeight="1" x14ac:dyDescent="0.35">
      <c r="A4693" s="31" t="s">
        <v>122</v>
      </c>
      <c r="B4693" s="31" t="s">
        <v>85</v>
      </c>
      <c r="C4693" s="22" t="s">
        <v>157</v>
      </c>
      <c r="D4693" s="35">
        <v>43952</v>
      </c>
      <c r="E4693" s="32">
        <v>277041.07</v>
      </c>
    </row>
    <row r="4694" spans="1:5" ht="18" customHeight="1" x14ac:dyDescent="0.35">
      <c r="A4694" s="31" t="s">
        <v>122</v>
      </c>
      <c r="B4694" s="31" t="s">
        <v>85</v>
      </c>
      <c r="C4694" s="22" t="s">
        <v>157</v>
      </c>
      <c r="D4694" s="35">
        <v>43983</v>
      </c>
      <c r="E4694" s="32">
        <v>78218.94</v>
      </c>
    </row>
    <row r="4695" spans="1:5" ht="18" customHeight="1" x14ac:dyDescent="0.35">
      <c r="A4695" s="31" t="s">
        <v>122</v>
      </c>
      <c r="B4695" s="31" t="s">
        <v>85</v>
      </c>
      <c r="C4695" s="22" t="s">
        <v>157</v>
      </c>
      <c r="D4695" s="35">
        <v>44013</v>
      </c>
      <c r="E4695" s="32">
        <v>1406.51</v>
      </c>
    </row>
    <row r="4696" spans="1:5" ht="18" customHeight="1" x14ac:dyDescent="0.35">
      <c r="A4696" s="31" t="s">
        <v>122</v>
      </c>
      <c r="B4696" s="31" t="s">
        <v>85</v>
      </c>
      <c r="C4696" s="22" t="s">
        <v>157</v>
      </c>
      <c r="D4696" s="35">
        <v>44044</v>
      </c>
      <c r="E4696" s="32">
        <v>1432.6</v>
      </c>
    </row>
    <row r="4697" spans="1:5" ht="18" customHeight="1" x14ac:dyDescent="0.35">
      <c r="A4697" s="31" t="s">
        <v>122</v>
      </c>
      <c r="B4697" s="31" t="s">
        <v>85</v>
      </c>
      <c r="C4697" s="22" t="s">
        <v>157</v>
      </c>
      <c r="D4697" s="35">
        <v>44075</v>
      </c>
      <c r="E4697" s="32">
        <v>571618.13</v>
      </c>
    </row>
    <row r="4698" spans="1:5" ht="18" customHeight="1" x14ac:dyDescent="0.35">
      <c r="A4698" s="31" t="s">
        <v>122</v>
      </c>
      <c r="B4698" s="31" t="s">
        <v>85</v>
      </c>
      <c r="C4698" s="22" t="s">
        <v>157</v>
      </c>
      <c r="D4698" s="35">
        <v>44136</v>
      </c>
      <c r="E4698" s="32">
        <v>3132.22</v>
      </c>
    </row>
    <row r="4699" spans="1:5" ht="18" customHeight="1" x14ac:dyDescent="0.35">
      <c r="A4699" s="31" t="s">
        <v>122</v>
      </c>
      <c r="B4699" s="31" t="s">
        <v>85</v>
      </c>
      <c r="C4699" s="22" t="s">
        <v>157</v>
      </c>
      <c r="D4699" s="35">
        <v>44166</v>
      </c>
      <c r="E4699" s="32">
        <v>279483.49</v>
      </c>
    </row>
    <row r="4700" spans="1:5" ht="18" customHeight="1" x14ac:dyDescent="0.35">
      <c r="A4700" s="31" t="s">
        <v>122</v>
      </c>
      <c r="B4700" s="31" t="s">
        <v>85</v>
      </c>
      <c r="C4700" s="22" t="s">
        <v>157</v>
      </c>
      <c r="D4700" s="35">
        <v>44228</v>
      </c>
      <c r="E4700" s="32">
        <v>778255.33</v>
      </c>
    </row>
    <row r="4701" spans="1:5" ht="18" customHeight="1" x14ac:dyDescent="0.35">
      <c r="A4701" s="31" t="s">
        <v>122</v>
      </c>
      <c r="B4701" s="31" t="s">
        <v>85</v>
      </c>
      <c r="C4701" s="22" t="s">
        <v>157</v>
      </c>
      <c r="D4701" s="35">
        <v>44256</v>
      </c>
      <c r="E4701" s="32">
        <v>78543.509999999995</v>
      </c>
    </row>
    <row r="4702" spans="1:5" ht="18" customHeight="1" x14ac:dyDescent="0.35">
      <c r="A4702" s="31" t="s">
        <v>122</v>
      </c>
      <c r="B4702" s="31" t="s">
        <v>85</v>
      </c>
      <c r="C4702" s="22" t="s">
        <v>157</v>
      </c>
      <c r="D4702" s="35">
        <v>44287</v>
      </c>
      <c r="E4702" s="32">
        <v>497993.18</v>
      </c>
    </row>
    <row r="4703" spans="1:5" ht="18" customHeight="1" x14ac:dyDescent="0.35">
      <c r="A4703" s="31" t="s">
        <v>122</v>
      </c>
      <c r="B4703" s="31" t="s">
        <v>85</v>
      </c>
      <c r="C4703" s="22" t="s">
        <v>157</v>
      </c>
      <c r="D4703" s="35">
        <v>44317</v>
      </c>
      <c r="E4703" s="32">
        <v>575444.39</v>
      </c>
    </row>
    <row r="4704" spans="1:5" ht="18" customHeight="1" x14ac:dyDescent="0.35">
      <c r="A4704" s="31" t="s">
        <v>122</v>
      </c>
      <c r="B4704" s="31" t="s">
        <v>85</v>
      </c>
      <c r="C4704" s="22" t="s">
        <v>157</v>
      </c>
      <c r="D4704" s="35">
        <v>44348</v>
      </c>
      <c r="E4704" s="32">
        <v>586377.09</v>
      </c>
    </row>
    <row r="4705" spans="1:5" ht="18" customHeight="1" x14ac:dyDescent="0.35">
      <c r="A4705" s="31" t="s">
        <v>122</v>
      </c>
      <c r="B4705" s="31" t="s">
        <v>85</v>
      </c>
      <c r="C4705" s="22" t="s">
        <v>157</v>
      </c>
      <c r="D4705" s="35">
        <v>44378</v>
      </c>
      <c r="E4705" s="32">
        <v>8125.89</v>
      </c>
    </row>
    <row r="4706" spans="1:5" ht="18" customHeight="1" x14ac:dyDescent="0.35">
      <c r="A4706" s="31" t="s">
        <v>122</v>
      </c>
      <c r="B4706" s="31" t="s">
        <v>85</v>
      </c>
      <c r="C4706" s="22" t="s">
        <v>157</v>
      </c>
      <c r="D4706" s="35">
        <v>44409</v>
      </c>
      <c r="E4706" s="32">
        <v>5935.41</v>
      </c>
    </row>
    <row r="4707" spans="1:5" ht="18" customHeight="1" x14ac:dyDescent="0.35">
      <c r="A4707" s="31" t="s">
        <v>122</v>
      </c>
      <c r="B4707" s="31" t="s">
        <v>85</v>
      </c>
      <c r="C4707" s="22" t="s">
        <v>157</v>
      </c>
      <c r="D4707" s="35">
        <v>44440</v>
      </c>
      <c r="E4707" s="32">
        <v>122860.27</v>
      </c>
    </row>
    <row r="4708" spans="1:5" ht="18" customHeight="1" x14ac:dyDescent="0.35">
      <c r="A4708" s="31" t="s">
        <v>122</v>
      </c>
      <c r="B4708" s="31" t="s">
        <v>85</v>
      </c>
      <c r="C4708" s="22" t="s">
        <v>157</v>
      </c>
      <c r="D4708" s="35">
        <v>44470</v>
      </c>
      <c r="E4708" s="32">
        <v>44445.9</v>
      </c>
    </row>
    <row r="4709" spans="1:5" ht="18" customHeight="1" x14ac:dyDescent="0.35">
      <c r="A4709" s="31" t="s">
        <v>122</v>
      </c>
      <c r="B4709" s="31" t="s">
        <v>85</v>
      </c>
      <c r="C4709" s="22" t="s">
        <v>157</v>
      </c>
      <c r="D4709" s="35">
        <v>44501</v>
      </c>
      <c r="E4709" s="32">
        <v>323739.58</v>
      </c>
    </row>
    <row r="4710" spans="1:5" ht="18" customHeight="1" x14ac:dyDescent="0.35">
      <c r="A4710" s="31" t="s">
        <v>122</v>
      </c>
      <c r="B4710" s="31" t="s">
        <v>85</v>
      </c>
      <c r="C4710" s="22" t="s">
        <v>157</v>
      </c>
      <c r="D4710" s="35">
        <v>44531</v>
      </c>
      <c r="E4710" s="32">
        <v>580361.76</v>
      </c>
    </row>
    <row r="4711" spans="1:5" ht="18" customHeight="1" x14ac:dyDescent="0.35">
      <c r="A4711" s="31" t="s">
        <v>122</v>
      </c>
      <c r="B4711" s="31" t="s">
        <v>85</v>
      </c>
      <c r="C4711" s="22" t="s">
        <v>157</v>
      </c>
      <c r="D4711" s="35">
        <v>44562</v>
      </c>
      <c r="E4711" s="32">
        <v>107039.51</v>
      </c>
    </row>
    <row r="4712" spans="1:5" ht="18" customHeight="1" x14ac:dyDescent="0.35">
      <c r="A4712" s="31" t="s">
        <v>122</v>
      </c>
      <c r="B4712" s="31" t="s">
        <v>85</v>
      </c>
      <c r="C4712" s="22" t="s">
        <v>157</v>
      </c>
      <c r="D4712" s="35">
        <v>44593</v>
      </c>
      <c r="E4712" s="32">
        <v>1216428.23</v>
      </c>
    </row>
    <row r="4713" spans="1:5" ht="18" customHeight="1" x14ac:dyDescent="0.35">
      <c r="A4713" s="31" t="s">
        <v>122</v>
      </c>
      <c r="B4713" s="31" t="s">
        <v>85</v>
      </c>
      <c r="C4713" s="22" t="s">
        <v>157</v>
      </c>
      <c r="D4713" s="35">
        <v>44621</v>
      </c>
      <c r="E4713" s="32">
        <v>374949.47</v>
      </c>
    </row>
    <row r="4714" spans="1:5" ht="18" customHeight="1" x14ac:dyDescent="0.35">
      <c r="A4714" s="31" t="s">
        <v>122</v>
      </c>
      <c r="B4714" s="31" t="s">
        <v>85</v>
      </c>
      <c r="C4714" s="22" t="s">
        <v>157</v>
      </c>
      <c r="D4714" s="35">
        <v>44652</v>
      </c>
      <c r="E4714" s="32">
        <v>176290.86</v>
      </c>
    </row>
    <row r="4715" spans="1:5" ht="18" customHeight="1" x14ac:dyDescent="0.35">
      <c r="A4715" s="31" t="s">
        <v>122</v>
      </c>
      <c r="B4715" s="31" t="s">
        <v>85</v>
      </c>
      <c r="C4715" s="22" t="s">
        <v>157</v>
      </c>
      <c r="D4715" s="35">
        <v>44682</v>
      </c>
      <c r="E4715" s="32">
        <v>283257.43</v>
      </c>
    </row>
    <row r="4716" spans="1:5" ht="18" customHeight="1" x14ac:dyDescent="0.35">
      <c r="A4716" s="31" t="s">
        <v>122</v>
      </c>
      <c r="B4716" s="31" t="s">
        <v>85</v>
      </c>
      <c r="C4716" s="22" t="s">
        <v>157</v>
      </c>
      <c r="D4716" s="35">
        <v>44713</v>
      </c>
      <c r="E4716" s="32">
        <v>204591.98</v>
      </c>
    </row>
    <row r="4717" spans="1:5" ht="18" customHeight="1" x14ac:dyDescent="0.35">
      <c r="A4717" s="31" t="s">
        <v>122</v>
      </c>
      <c r="B4717" s="31" t="s">
        <v>85</v>
      </c>
      <c r="C4717" s="22" t="s">
        <v>157</v>
      </c>
      <c r="D4717" s="35">
        <v>44743</v>
      </c>
      <c r="E4717" s="32">
        <v>101887.38</v>
      </c>
    </row>
    <row r="4718" spans="1:5" ht="18" customHeight="1" x14ac:dyDescent="0.35">
      <c r="A4718" s="31" t="s">
        <v>122</v>
      </c>
      <c r="B4718" s="31" t="s">
        <v>85</v>
      </c>
      <c r="C4718" s="22" t="s">
        <v>157</v>
      </c>
      <c r="D4718" s="35">
        <v>44774</v>
      </c>
      <c r="E4718" s="32">
        <v>74316.52</v>
      </c>
    </row>
    <row r="4719" spans="1:5" ht="18" customHeight="1" x14ac:dyDescent="0.35">
      <c r="A4719" s="31" t="s">
        <v>122</v>
      </c>
      <c r="B4719" s="31" t="s">
        <v>85</v>
      </c>
      <c r="C4719" s="22" t="s">
        <v>157</v>
      </c>
      <c r="D4719" s="35">
        <v>44835</v>
      </c>
      <c r="E4719" s="32">
        <v>67789.5</v>
      </c>
    </row>
    <row r="4720" spans="1:5" ht="18" customHeight="1" x14ac:dyDescent="0.35">
      <c r="A4720" s="31" t="s">
        <v>122</v>
      </c>
      <c r="B4720" s="31" t="s">
        <v>85</v>
      </c>
      <c r="C4720" s="22" t="s">
        <v>157</v>
      </c>
      <c r="D4720" s="35">
        <v>44866</v>
      </c>
      <c r="E4720" s="32">
        <v>22506.41</v>
      </c>
    </row>
    <row r="4721" spans="1:5" ht="18" customHeight="1" x14ac:dyDescent="0.35">
      <c r="A4721" s="31" t="s">
        <v>122</v>
      </c>
      <c r="B4721" s="31" t="s">
        <v>85</v>
      </c>
      <c r="C4721" s="22" t="s">
        <v>157</v>
      </c>
      <c r="D4721" s="35">
        <v>44896</v>
      </c>
      <c r="E4721" s="32">
        <v>43591.81</v>
      </c>
    </row>
    <row r="4722" spans="1:5" ht="18" customHeight="1" x14ac:dyDescent="0.35">
      <c r="A4722" s="31" t="s">
        <v>122</v>
      </c>
      <c r="B4722" s="31" t="s">
        <v>85</v>
      </c>
      <c r="C4722" s="22" t="s">
        <v>157</v>
      </c>
      <c r="D4722" s="35">
        <v>44927</v>
      </c>
      <c r="E4722" s="32">
        <v>20775.509999999998</v>
      </c>
    </row>
    <row r="4723" spans="1:5" ht="18" customHeight="1" x14ac:dyDescent="0.35">
      <c r="A4723" s="31" t="s">
        <v>100</v>
      </c>
      <c r="B4723" s="31" t="s">
        <v>255</v>
      </c>
      <c r="C4723" s="22" t="s">
        <v>157</v>
      </c>
      <c r="D4723" s="35">
        <v>43221</v>
      </c>
      <c r="E4723" s="32">
        <v>1332000</v>
      </c>
    </row>
    <row r="4724" spans="1:5" ht="18" customHeight="1" x14ac:dyDescent="0.35">
      <c r="A4724" s="31" t="s">
        <v>100</v>
      </c>
      <c r="B4724" s="31" t="s">
        <v>255</v>
      </c>
      <c r="C4724" s="22" t="s">
        <v>157</v>
      </c>
      <c r="D4724" s="35">
        <v>43252</v>
      </c>
      <c r="E4724" s="32">
        <v>269.08</v>
      </c>
    </row>
    <row r="4725" spans="1:5" ht="18" customHeight="1" x14ac:dyDescent="0.35">
      <c r="A4725" s="31" t="s">
        <v>100</v>
      </c>
      <c r="B4725" s="31" t="s">
        <v>255</v>
      </c>
      <c r="C4725" s="22" t="s">
        <v>157</v>
      </c>
      <c r="D4725" s="35">
        <v>43282</v>
      </c>
      <c r="E4725" s="32">
        <v>277.70999999999998</v>
      </c>
    </row>
    <row r="4726" spans="1:5" ht="18" customHeight="1" x14ac:dyDescent="0.35">
      <c r="A4726" s="31" t="s">
        <v>100</v>
      </c>
      <c r="B4726" s="31" t="s">
        <v>255</v>
      </c>
      <c r="C4726" s="22" t="s">
        <v>157</v>
      </c>
      <c r="D4726" s="35">
        <v>43313</v>
      </c>
      <c r="E4726" s="32">
        <v>1560.48</v>
      </c>
    </row>
    <row r="4727" spans="1:5" ht="18" customHeight="1" x14ac:dyDescent="0.35">
      <c r="A4727" s="31" t="s">
        <v>100</v>
      </c>
      <c r="B4727" s="31" t="s">
        <v>255</v>
      </c>
      <c r="C4727" s="22" t="s">
        <v>157</v>
      </c>
      <c r="D4727" s="35">
        <v>43344</v>
      </c>
      <c r="E4727" s="32">
        <v>137718.91</v>
      </c>
    </row>
    <row r="4728" spans="1:5" ht="18" customHeight="1" x14ac:dyDescent="0.35">
      <c r="A4728" s="31" t="s">
        <v>100</v>
      </c>
      <c r="B4728" s="31" t="s">
        <v>255</v>
      </c>
      <c r="C4728" s="22" t="s">
        <v>157</v>
      </c>
      <c r="D4728" s="35">
        <v>43374</v>
      </c>
      <c r="E4728" s="32">
        <v>1400.36</v>
      </c>
    </row>
    <row r="4729" spans="1:5" ht="18" customHeight="1" x14ac:dyDescent="0.35">
      <c r="A4729" s="31" t="s">
        <v>100</v>
      </c>
      <c r="B4729" s="31" t="s">
        <v>255</v>
      </c>
      <c r="C4729" s="22" t="s">
        <v>157</v>
      </c>
      <c r="D4729" s="35">
        <v>43405</v>
      </c>
      <c r="E4729" s="32">
        <v>7748.52</v>
      </c>
    </row>
    <row r="4730" spans="1:5" ht="18" customHeight="1" x14ac:dyDescent="0.35">
      <c r="A4730" s="31" t="s">
        <v>100</v>
      </c>
      <c r="B4730" s="31" t="s">
        <v>255</v>
      </c>
      <c r="C4730" s="22" t="s">
        <v>157</v>
      </c>
      <c r="D4730" s="35">
        <v>43435</v>
      </c>
      <c r="E4730" s="32">
        <v>132610.23999999999</v>
      </c>
    </row>
    <row r="4731" spans="1:5" ht="18" customHeight="1" x14ac:dyDescent="0.35">
      <c r="A4731" s="31" t="s">
        <v>100</v>
      </c>
      <c r="B4731" s="31" t="s">
        <v>255</v>
      </c>
      <c r="C4731" s="22" t="s">
        <v>157</v>
      </c>
      <c r="D4731" s="35">
        <v>43466</v>
      </c>
      <c r="E4731" s="32">
        <v>2311771.98</v>
      </c>
    </row>
    <row r="4732" spans="1:5" ht="18" customHeight="1" x14ac:dyDescent="0.35">
      <c r="A4732" s="31" t="s">
        <v>100</v>
      </c>
      <c r="B4732" s="31" t="s">
        <v>255</v>
      </c>
      <c r="C4732" s="22" t="s">
        <v>157</v>
      </c>
      <c r="D4732" s="35">
        <v>43497</v>
      </c>
      <c r="E4732" s="32">
        <v>51140.76</v>
      </c>
    </row>
    <row r="4733" spans="1:5" ht="18" customHeight="1" x14ac:dyDescent="0.35">
      <c r="A4733" s="31" t="s">
        <v>100</v>
      </c>
      <c r="B4733" s="31" t="s">
        <v>255</v>
      </c>
      <c r="C4733" s="22" t="s">
        <v>157</v>
      </c>
      <c r="D4733" s="35">
        <v>43525</v>
      </c>
      <c r="E4733" s="32">
        <v>133812.96</v>
      </c>
    </row>
    <row r="4734" spans="1:5" ht="18" customHeight="1" x14ac:dyDescent="0.35">
      <c r="A4734" s="31" t="s">
        <v>100</v>
      </c>
      <c r="B4734" s="31" t="s">
        <v>255</v>
      </c>
      <c r="C4734" s="22" t="s">
        <v>157</v>
      </c>
      <c r="D4734" s="35">
        <v>43556</v>
      </c>
      <c r="E4734" s="32">
        <v>577575.46</v>
      </c>
    </row>
    <row r="4735" spans="1:5" ht="18" customHeight="1" x14ac:dyDescent="0.35">
      <c r="A4735" s="31" t="s">
        <v>100</v>
      </c>
      <c r="B4735" s="31" t="s">
        <v>255</v>
      </c>
      <c r="C4735" s="22" t="s">
        <v>157</v>
      </c>
      <c r="D4735" s="35">
        <v>43586</v>
      </c>
      <c r="E4735" s="32">
        <v>273559.37</v>
      </c>
    </row>
    <row r="4736" spans="1:5" ht="18" customHeight="1" x14ac:dyDescent="0.35">
      <c r="A4736" s="31" t="s">
        <v>100</v>
      </c>
      <c r="B4736" s="31" t="s">
        <v>255</v>
      </c>
      <c r="C4736" s="22" t="s">
        <v>157</v>
      </c>
      <c r="D4736" s="35">
        <v>43617</v>
      </c>
      <c r="E4736" s="32">
        <v>33218.559999999998</v>
      </c>
    </row>
    <row r="4737" spans="1:5" ht="18" customHeight="1" x14ac:dyDescent="0.35">
      <c r="A4737" s="31" t="s">
        <v>100</v>
      </c>
      <c r="B4737" s="31" t="s">
        <v>255</v>
      </c>
      <c r="C4737" s="22" t="s">
        <v>157</v>
      </c>
      <c r="D4737" s="35">
        <v>43647</v>
      </c>
      <c r="E4737" s="32">
        <v>211399.31</v>
      </c>
    </row>
    <row r="4738" spans="1:5" ht="18" customHeight="1" x14ac:dyDescent="0.35">
      <c r="A4738" s="31" t="s">
        <v>100</v>
      </c>
      <c r="B4738" s="31" t="s">
        <v>255</v>
      </c>
      <c r="C4738" s="22" t="s">
        <v>157</v>
      </c>
      <c r="D4738" s="35">
        <v>43678</v>
      </c>
      <c r="E4738" s="32">
        <v>61834.31</v>
      </c>
    </row>
    <row r="4739" spans="1:5" ht="18" customHeight="1" x14ac:dyDescent="0.35">
      <c r="A4739" s="31" t="s">
        <v>100</v>
      </c>
      <c r="B4739" s="31" t="s">
        <v>255</v>
      </c>
      <c r="C4739" s="22" t="s">
        <v>157</v>
      </c>
      <c r="D4739" s="35">
        <v>43709</v>
      </c>
      <c r="E4739" s="32">
        <v>108271.76</v>
      </c>
    </row>
    <row r="4740" spans="1:5" ht="18" customHeight="1" x14ac:dyDescent="0.35">
      <c r="A4740" s="31" t="s">
        <v>100</v>
      </c>
      <c r="B4740" s="31" t="s">
        <v>255</v>
      </c>
      <c r="C4740" s="22" t="s">
        <v>157</v>
      </c>
      <c r="D4740" s="35">
        <v>43739</v>
      </c>
      <c r="E4740" s="32">
        <v>106977.38</v>
      </c>
    </row>
    <row r="4741" spans="1:5" ht="18" customHeight="1" x14ac:dyDescent="0.35">
      <c r="A4741" s="31" t="s">
        <v>100</v>
      </c>
      <c r="B4741" s="31" t="s">
        <v>255</v>
      </c>
      <c r="C4741" s="22" t="s">
        <v>157</v>
      </c>
      <c r="D4741" s="35">
        <v>43770</v>
      </c>
      <c r="E4741" s="32">
        <v>202398.58</v>
      </c>
    </row>
    <row r="4742" spans="1:5" ht="18" customHeight="1" x14ac:dyDescent="0.35">
      <c r="A4742" s="31" t="s">
        <v>100</v>
      </c>
      <c r="B4742" s="31" t="s">
        <v>255</v>
      </c>
      <c r="C4742" s="22" t="s">
        <v>157</v>
      </c>
      <c r="D4742" s="35">
        <v>43800</v>
      </c>
      <c r="E4742" s="32">
        <v>1868778.71</v>
      </c>
    </row>
    <row r="4743" spans="1:5" ht="18" customHeight="1" x14ac:dyDescent="0.35">
      <c r="A4743" s="31" t="s">
        <v>100</v>
      </c>
      <c r="B4743" s="31" t="s">
        <v>255</v>
      </c>
      <c r="C4743" s="22" t="s">
        <v>157</v>
      </c>
      <c r="D4743" s="35">
        <v>43831</v>
      </c>
      <c r="E4743" s="32">
        <v>3341.95</v>
      </c>
    </row>
    <row r="4744" spans="1:5" ht="18" customHeight="1" x14ac:dyDescent="0.35">
      <c r="A4744" s="31" t="s">
        <v>100</v>
      </c>
      <c r="B4744" s="31" t="s">
        <v>255</v>
      </c>
      <c r="C4744" s="22" t="s">
        <v>157</v>
      </c>
      <c r="D4744" s="35">
        <v>43862</v>
      </c>
      <c r="E4744" s="32">
        <v>218372.46</v>
      </c>
    </row>
    <row r="4745" spans="1:5" ht="18" customHeight="1" x14ac:dyDescent="0.35">
      <c r="A4745" s="31" t="s">
        <v>100</v>
      </c>
      <c r="B4745" s="31" t="s">
        <v>255</v>
      </c>
      <c r="C4745" s="22" t="s">
        <v>157</v>
      </c>
      <c r="D4745" s="35">
        <v>43891</v>
      </c>
      <c r="E4745" s="32">
        <v>97152.74</v>
      </c>
    </row>
    <row r="4746" spans="1:5" ht="18" customHeight="1" x14ac:dyDescent="0.35">
      <c r="A4746" s="31" t="s">
        <v>100</v>
      </c>
      <c r="B4746" s="31" t="s">
        <v>255</v>
      </c>
      <c r="C4746" s="22" t="s">
        <v>157</v>
      </c>
      <c r="D4746" s="35">
        <v>43922</v>
      </c>
      <c r="E4746" s="32">
        <v>676915.6</v>
      </c>
    </row>
    <row r="4747" spans="1:5" ht="18" customHeight="1" x14ac:dyDescent="0.35">
      <c r="A4747" s="31" t="s">
        <v>100</v>
      </c>
      <c r="B4747" s="31" t="s">
        <v>255</v>
      </c>
      <c r="C4747" s="22" t="s">
        <v>157</v>
      </c>
      <c r="D4747" s="35">
        <v>43952</v>
      </c>
      <c r="E4747" s="32">
        <v>145940.07</v>
      </c>
    </row>
    <row r="4748" spans="1:5" ht="18" customHeight="1" x14ac:dyDescent="0.35">
      <c r="A4748" s="31" t="s">
        <v>100</v>
      </c>
      <c r="B4748" s="31" t="s">
        <v>255</v>
      </c>
      <c r="C4748" s="22" t="s">
        <v>157</v>
      </c>
      <c r="D4748" s="35">
        <v>43983</v>
      </c>
      <c r="E4748" s="32">
        <v>219824.79</v>
      </c>
    </row>
    <row r="4749" spans="1:5" ht="18" customHeight="1" x14ac:dyDescent="0.35">
      <c r="A4749" s="31" t="s">
        <v>100</v>
      </c>
      <c r="B4749" s="31" t="s">
        <v>255</v>
      </c>
      <c r="C4749" s="22" t="s">
        <v>157</v>
      </c>
      <c r="D4749" s="35">
        <v>44013</v>
      </c>
      <c r="E4749" s="32">
        <v>103399.23</v>
      </c>
    </row>
    <row r="4750" spans="1:5" ht="18" customHeight="1" x14ac:dyDescent="0.35">
      <c r="A4750" s="31" t="s">
        <v>100</v>
      </c>
      <c r="B4750" s="31" t="s">
        <v>255</v>
      </c>
      <c r="C4750" s="22" t="s">
        <v>157</v>
      </c>
      <c r="D4750" s="35">
        <v>44044</v>
      </c>
      <c r="E4750" s="32">
        <v>388101.25</v>
      </c>
    </row>
    <row r="4751" spans="1:5" ht="18" customHeight="1" x14ac:dyDescent="0.35">
      <c r="A4751" s="31" t="s">
        <v>100</v>
      </c>
      <c r="B4751" s="31" t="s">
        <v>255</v>
      </c>
      <c r="C4751" s="22" t="s">
        <v>157</v>
      </c>
      <c r="D4751" s="35">
        <v>44075</v>
      </c>
      <c r="E4751" s="32">
        <v>224492.77</v>
      </c>
    </row>
    <row r="4752" spans="1:5" ht="18" customHeight="1" x14ac:dyDescent="0.35">
      <c r="A4752" s="31" t="s">
        <v>100</v>
      </c>
      <c r="B4752" s="31" t="s">
        <v>255</v>
      </c>
      <c r="C4752" s="22" t="s">
        <v>157</v>
      </c>
      <c r="D4752" s="35">
        <v>44105</v>
      </c>
      <c r="E4752" s="32">
        <v>118782.84</v>
      </c>
    </row>
    <row r="4753" spans="1:5" ht="18" customHeight="1" x14ac:dyDescent="0.35">
      <c r="A4753" s="31" t="s">
        <v>100</v>
      </c>
      <c r="B4753" s="31" t="s">
        <v>255</v>
      </c>
      <c r="C4753" s="22" t="s">
        <v>157</v>
      </c>
      <c r="D4753" s="35">
        <v>44136</v>
      </c>
      <c r="E4753" s="32">
        <v>142538.23000000001</v>
      </c>
    </row>
    <row r="4754" spans="1:5" ht="18" customHeight="1" x14ac:dyDescent="0.35">
      <c r="A4754" s="31" t="s">
        <v>100</v>
      </c>
      <c r="B4754" s="31" t="s">
        <v>255</v>
      </c>
      <c r="C4754" s="22" t="s">
        <v>157</v>
      </c>
      <c r="D4754" s="35">
        <v>44166</v>
      </c>
      <c r="E4754" s="32">
        <v>1501045.27</v>
      </c>
    </row>
    <row r="4755" spans="1:5" ht="18" customHeight="1" x14ac:dyDescent="0.35">
      <c r="A4755" s="31" t="s">
        <v>100</v>
      </c>
      <c r="B4755" s="31" t="s">
        <v>255</v>
      </c>
      <c r="C4755" s="22" t="s">
        <v>157</v>
      </c>
      <c r="D4755" s="35">
        <v>44197</v>
      </c>
      <c r="E4755" s="32">
        <v>179283.68</v>
      </c>
    </row>
    <row r="4756" spans="1:5" ht="18" customHeight="1" x14ac:dyDescent="0.35">
      <c r="A4756" s="31" t="s">
        <v>100</v>
      </c>
      <c r="B4756" s="31" t="s">
        <v>255</v>
      </c>
      <c r="C4756" s="22" t="s">
        <v>157</v>
      </c>
      <c r="D4756" s="35">
        <v>44228</v>
      </c>
      <c r="E4756" s="32">
        <v>115420.88</v>
      </c>
    </row>
    <row r="4757" spans="1:5" ht="18" customHeight="1" x14ac:dyDescent="0.35">
      <c r="A4757" s="31" t="s">
        <v>100</v>
      </c>
      <c r="B4757" s="31" t="s">
        <v>255</v>
      </c>
      <c r="C4757" s="22" t="s">
        <v>157</v>
      </c>
      <c r="D4757" s="35">
        <v>44256</v>
      </c>
      <c r="E4757" s="32">
        <v>79609.02</v>
      </c>
    </row>
    <row r="4758" spans="1:5" ht="18" customHeight="1" x14ac:dyDescent="0.35">
      <c r="A4758" s="31" t="s">
        <v>100</v>
      </c>
      <c r="B4758" s="31" t="s">
        <v>255</v>
      </c>
      <c r="C4758" s="22" t="s">
        <v>157</v>
      </c>
      <c r="D4758" s="35">
        <v>44287</v>
      </c>
      <c r="E4758" s="32">
        <v>46607.11</v>
      </c>
    </row>
    <row r="4759" spans="1:5" ht="18" customHeight="1" x14ac:dyDescent="0.35">
      <c r="A4759" s="31" t="s">
        <v>100</v>
      </c>
      <c r="B4759" s="31" t="s">
        <v>255</v>
      </c>
      <c r="C4759" s="22" t="s">
        <v>157</v>
      </c>
      <c r="D4759" s="35">
        <v>44317</v>
      </c>
      <c r="E4759" s="32">
        <v>88824.37</v>
      </c>
    </row>
    <row r="4760" spans="1:5" ht="18" customHeight="1" x14ac:dyDescent="0.35">
      <c r="A4760" s="31" t="s">
        <v>100</v>
      </c>
      <c r="B4760" s="31" t="s">
        <v>255</v>
      </c>
      <c r="C4760" s="22" t="s">
        <v>157</v>
      </c>
      <c r="D4760" s="35">
        <v>44348</v>
      </c>
      <c r="E4760" s="32">
        <v>173118.1</v>
      </c>
    </row>
    <row r="4761" spans="1:5" ht="18" customHeight="1" x14ac:dyDescent="0.35">
      <c r="A4761" s="31" t="s">
        <v>100</v>
      </c>
      <c r="B4761" s="31" t="s">
        <v>255</v>
      </c>
      <c r="C4761" s="22" t="s">
        <v>157</v>
      </c>
      <c r="D4761" s="35">
        <v>44378</v>
      </c>
      <c r="E4761" s="32">
        <v>306944.34000000003</v>
      </c>
    </row>
    <row r="4762" spans="1:5" ht="18" customHeight="1" x14ac:dyDescent="0.35">
      <c r="A4762" s="31" t="s">
        <v>100</v>
      </c>
      <c r="B4762" s="31" t="s">
        <v>255</v>
      </c>
      <c r="C4762" s="22" t="s">
        <v>157</v>
      </c>
      <c r="D4762" s="35">
        <v>44409</v>
      </c>
      <c r="E4762" s="32">
        <v>389120.1</v>
      </c>
    </row>
    <row r="4763" spans="1:5" ht="18" customHeight="1" x14ac:dyDescent="0.35">
      <c r="A4763" s="31" t="s">
        <v>100</v>
      </c>
      <c r="B4763" s="31" t="s">
        <v>255</v>
      </c>
      <c r="C4763" s="22" t="s">
        <v>157</v>
      </c>
      <c r="D4763" s="35">
        <v>44440</v>
      </c>
      <c r="E4763" s="32">
        <v>222203.89</v>
      </c>
    </row>
    <row r="4764" spans="1:5" ht="18" customHeight="1" x14ac:dyDescent="0.35">
      <c r="A4764" s="31" t="s">
        <v>100</v>
      </c>
      <c r="B4764" s="31" t="s">
        <v>255</v>
      </c>
      <c r="C4764" s="22" t="s">
        <v>157</v>
      </c>
      <c r="D4764" s="35">
        <v>44470</v>
      </c>
      <c r="E4764" s="32">
        <v>103647.1</v>
      </c>
    </row>
    <row r="4765" spans="1:5" ht="18" customHeight="1" x14ac:dyDescent="0.35">
      <c r="A4765" s="31" t="s">
        <v>100</v>
      </c>
      <c r="B4765" s="31" t="s">
        <v>255</v>
      </c>
      <c r="C4765" s="22" t="s">
        <v>157</v>
      </c>
      <c r="D4765" s="35">
        <v>44501</v>
      </c>
      <c r="E4765" s="32">
        <v>257089.04</v>
      </c>
    </row>
    <row r="4766" spans="1:5" ht="18" customHeight="1" x14ac:dyDescent="0.35">
      <c r="A4766" s="31" t="s">
        <v>100</v>
      </c>
      <c r="B4766" s="31" t="s">
        <v>255</v>
      </c>
      <c r="C4766" s="22" t="s">
        <v>157</v>
      </c>
      <c r="D4766" s="35">
        <v>44531</v>
      </c>
      <c r="E4766" s="32">
        <v>67627.539999999994</v>
      </c>
    </row>
    <row r="4767" spans="1:5" ht="18" customHeight="1" x14ac:dyDescent="0.35">
      <c r="A4767" s="31" t="s">
        <v>100</v>
      </c>
      <c r="B4767" s="31" t="s">
        <v>255</v>
      </c>
      <c r="C4767" s="22" t="s">
        <v>157</v>
      </c>
      <c r="D4767" s="35">
        <v>44562</v>
      </c>
      <c r="E4767" s="32">
        <v>91482.25</v>
      </c>
    </row>
    <row r="4768" spans="1:5" ht="18" customHeight="1" x14ac:dyDescent="0.35">
      <c r="A4768" s="31" t="s">
        <v>100</v>
      </c>
      <c r="B4768" s="31" t="s">
        <v>255</v>
      </c>
      <c r="C4768" s="22" t="s">
        <v>157</v>
      </c>
      <c r="D4768" s="35">
        <v>44593</v>
      </c>
      <c r="E4768" s="32">
        <v>28521.54</v>
      </c>
    </row>
    <row r="4769" spans="1:5" ht="18" customHeight="1" x14ac:dyDescent="0.35">
      <c r="A4769" s="31" t="s">
        <v>100</v>
      </c>
      <c r="B4769" s="31" t="s">
        <v>255</v>
      </c>
      <c r="C4769" s="22" t="s">
        <v>157</v>
      </c>
      <c r="D4769" s="35">
        <v>44621</v>
      </c>
      <c r="E4769" s="32">
        <v>88018.57</v>
      </c>
    </row>
    <row r="4770" spans="1:5" ht="18" customHeight="1" x14ac:dyDescent="0.35">
      <c r="A4770" s="31" t="s">
        <v>100</v>
      </c>
      <c r="B4770" s="31" t="s">
        <v>255</v>
      </c>
      <c r="C4770" s="22" t="s">
        <v>157</v>
      </c>
      <c r="D4770" s="35">
        <v>44652</v>
      </c>
      <c r="E4770" s="32">
        <v>66714.149999999994</v>
      </c>
    </row>
    <row r="4771" spans="1:5" ht="18" customHeight="1" x14ac:dyDescent="0.35">
      <c r="A4771" s="31" t="s">
        <v>100</v>
      </c>
      <c r="B4771" s="31" t="s">
        <v>255</v>
      </c>
      <c r="C4771" s="22" t="s">
        <v>157</v>
      </c>
      <c r="D4771" s="35">
        <v>44896</v>
      </c>
      <c r="E4771" s="32">
        <v>178244.43</v>
      </c>
    </row>
    <row r="4772" spans="1:5" ht="18" customHeight="1" x14ac:dyDescent="0.35">
      <c r="A4772" s="31" t="s">
        <v>100</v>
      </c>
      <c r="B4772" s="31" t="s">
        <v>255</v>
      </c>
      <c r="C4772" s="22" t="s">
        <v>157</v>
      </c>
      <c r="D4772" s="35">
        <v>44927</v>
      </c>
      <c r="E4772" s="32">
        <v>321188.78999999998</v>
      </c>
    </row>
    <row r="4773" spans="1:5" ht="18" customHeight="1" x14ac:dyDescent="0.35">
      <c r="A4773" s="31" t="s">
        <v>123</v>
      </c>
      <c r="B4773" s="31" t="s">
        <v>255</v>
      </c>
      <c r="C4773" s="22" t="s">
        <v>157</v>
      </c>
      <c r="D4773" s="35">
        <v>43252</v>
      </c>
      <c r="E4773" s="32">
        <v>269.07</v>
      </c>
    </row>
    <row r="4774" spans="1:5" ht="18" customHeight="1" x14ac:dyDescent="0.35">
      <c r="A4774" s="31" t="s">
        <v>123</v>
      </c>
      <c r="B4774" s="31" t="s">
        <v>255</v>
      </c>
      <c r="C4774" s="22" t="s">
        <v>157</v>
      </c>
      <c r="D4774" s="35">
        <v>43282</v>
      </c>
      <c r="E4774" s="32">
        <v>277.7</v>
      </c>
    </row>
    <row r="4775" spans="1:5" ht="18" customHeight="1" x14ac:dyDescent="0.35">
      <c r="A4775" s="31" t="s">
        <v>123</v>
      </c>
      <c r="B4775" s="31" t="s">
        <v>255</v>
      </c>
      <c r="C4775" s="22" t="s">
        <v>157</v>
      </c>
      <c r="D4775" s="35">
        <v>43313</v>
      </c>
      <c r="E4775" s="32">
        <v>262.14999999999998</v>
      </c>
    </row>
    <row r="4776" spans="1:5" ht="18" customHeight="1" x14ac:dyDescent="0.35">
      <c r="A4776" s="31" t="s">
        <v>123</v>
      </c>
      <c r="B4776" s="31" t="s">
        <v>255</v>
      </c>
      <c r="C4776" s="22" t="s">
        <v>157</v>
      </c>
      <c r="D4776" s="35">
        <v>43344</v>
      </c>
      <c r="E4776" s="32">
        <v>137397.69</v>
      </c>
    </row>
    <row r="4777" spans="1:5" ht="18" customHeight="1" x14ac:dyDescent="0.35">
      <c r="A4777" s="31" t="s">
        <v>123</v>
      </c>
      <c r="B4777" s="31" t="s">
        <v>255</v>
      </c>
      <c r="C4777" s="22" t="s">
        <v>157</v>
      </c>
      <c r="D4777" s="35">
        <v>43374</v>
      </c>
      <c r="E4777" s="32">
        <v>941.51</v>
      </c>
    </row>
    <row r="4778" spans="1:5" ht="18" customHeight="1" x14ac:dyDescent="0.35">
      <c r="A4778" s="31" t="s">
        <v>123</v>
      </c>
      <c r="B4778" s="31" t="s">
        <v>255</v>
      </c>
      <c r="C4778" s="22" t="s">
        <v>157</v>
      </c>
      <c r="D4778" s="35">
        <v>43405</v>
      </c>
      <c r="E4778" s="32">
        <v>6321.13</v>
      </c>
    </row>
    <row r="4779" spans="1:5" ht="18" customHeight="1" x14ac:dyDescent="0.35">
      <c r="A4779" s="31" t="s">
        <v>123</v>
      </c>
      <c r="B4779" s="31" t="s">
        <v>255</v>
      </c>
      <c r="C4779" s="22" t="s">
        <v>157</v>
      </c>
      <c r="D4779" s="35">
        <v>43435</v>
      </c>
      <c r="E4779" s="32">
        <v>91145.91</v>
      </c>
    </row>
    <row r="4780" spans="1:5" ht="18" customHeight="1" x14ac:dyDescent="0.35">
      <c r="A4780" s="31" t="s">
        <v>123</v>
      </c>
      <c r="B4780" s="31" t="s">
        <v>255</v>
      </c>
      <c r="C4780" s="22" t="s">
        <v>157</v>
      </c>
      <c r="D4780" s="35">
        <v>43466</v>
      </c>
      <c r="E4780" s="32">
        <v>2366259.0299999998</v>
      </c>
    </row>
    <row r="4781" spans="1:5" ht="18" customHeight="1" x14ac:dyDescent="0.35">
      <c r="A4781" s="31" t="s">
        <v>123</v>
      </c>
      <c r="B4781" s="31" t="s">
        <v>255</v>
      </c>
      <c r="C4781" s="22" t="s">
        <v>157</v>
      </c>
      <c r="D4781" s="35">
        <v>43497</v>
      </c>
      <c r="E4781" s="32">
        <v>62865.81</v>
      </c>
    </row>
    <row r="4782" spans="1:5" ht="18" customHeight="1" x14ac:dyDescent="0.35">
      <c r="A4782" s="31" t="s">
        <v>123</v>
      </c>
      <c r="B4782" s="31" t="s">
        <v>255</v>
      </c>
      <c r="C4782" s="22" t="s">
        <v>157</v>
      </c>
      <c r="D4782" s="35">
        <v>43525</v>
      </c>
      <c r="E4782" s="32">
        <v>153603.04</v>
      </c>
    </row>
    <row r="4783" spans="1:5" ht="18" customHeight="1" x14ac:dyDescent="0.35">
      <c r="A4783" s="31" t="s">
        <v>123</v>
      </c>
      <c r="B4783" s="31" t="s">
        <v>255</v>
      </c>
      <c r="C4783" s="22" t="s">
        <v>157</v>
      </c>
      <c r="D4783" s="35">
        <v>43556</v>
      </c>
      <c r="E4783" s="32">
        <v>540968.49</v>
      </c>
    </row>
    <row r="4784" spans="1:5" ht="18" customHeight="1" x14ac:dyDescent="0.35">
      <c r="A4784" s="31" t="s">
        <v>123</v>
      </c>
      <c r="B4784" s="31" t="s">
        <v>255</v>
      </c>
      <c r="C4784" s="22" t="s">
        <v>157</v>
      </c>
      <c r="D4784" s="35">
        <v>43586</v>
      </c>
      <c r="E4784" s="32">
        <v>236791.51</v>
      </c>
    </row>
    <row r="4785" spans="1:5" ht="18" customHeight="1" x14ac:dyDescent="0.35">
      <c r="A4785" s="31" t="s">
        <v>123</v>
      </c>
      <c r="B4785" s="31" t="s">
        <v>255</v>
      </c>
      <c r="C4785" s="22" t="s">
        <v>157</v>
      </c>
      <c r="D4785" s="35">
        <v>43617</v>
      </c>
      <c r="E4785" s="32">
        <v>131535.66</v>
      </c>
    </row>
    <row r="4786" spans="1:5" ht="18" customHeight="1" x14ac:dyDescent="0.35">
      <c r="A4786" s="31" t="s">
        <v>123</v>
      </c>
      <c r="B4786" s="31" t="s">
        <v>255</v>
      </c>
      <c r="C4786" s="22" t="s">
        <v>157</v>
      </c>
      <c r="D4786" s="35">
        <v>43647</v>
      </c>
      <c r="E4786" s="32">
        <v>197567.16</v>
      </c>
    </row>
    <row r="4787" spans="1:5" ht="18" customHeight="1" x14ac:dyDescent="0.35">
      <c r="A4787" s="31" t="s">
        <v>123</v>
      </c>
      <c r="B4787" s="31" t="s">
        <v>255</v>
      </c>
      <c r="C4787" s="22" t="s">
        <v>157</v>
      </c>
      <c r="D4787" s="35">
        <v>43678</v>
      </c>
      <c r="E4787" s="32">
        <v>51970.26</v>
      </c>
    </row>
    <row r="4788" spans="1:5" ht="18" customHeight="1" x14ac:dyDescent="0.35">
      <c r="A4788" s="31" t="s">
        <v>123</v>
      </c>
      <c r="B4788" s="31" t="s">
        <v>255</v>
      </c>
      <c r="C4788" s="22" t="s">
        <v>157</v>
      </c>
      <c r="D4788" s="35">
        <v>43709</v>
      </c>
      <c r="E4788" s="32">
        <v>118322.31</v>
      </c>
    </row>
    <row r="4789" spans="1:5" ht="18" customHeight="1" x14ac:dyDescent="0.35">
      <c r="A4789" s="31" t="s">
        <v>123</v>
      </c>
      <c r="B4789" s="31" t="s">
        <v>255</v>
      </c>
      <c r="C4789" s="22" t="s">
        <v>157</v>
      </c>
      <c r="D4789" s="35">
        <v>43739</v>
      </c>
      <c r="E4789" s="32">
        <v>107875.3</v>
      </c>
    </row>
    <row r="4790" spans="1:5" ht="18" customHeight="1" x14ac:dyDescent="0.35">
      <c r="A4790" s="31" t="s">
        <v>123</v>
      </c>
      <c r="B4790" s="31" t="s">
        <v>255</v>
      </c>
      <c r="C4790" s="22" t="s">
        <v>157</v>
      </c>
      <c r="D4790" s="35">
        <v>43770</v>
      </c>
      <c r="E4790" s="32">
        <v>252198.42</v>
      </c>
    </row>
    <row r="4791" spans="1:5" ht="18" customHeight="1" x14ac:dyDescent="0.35">
      <c r="A4791" s="31" t="s">
        <v>123</v>
      </c>
      <c r="B4791" s="31" t="s">
        <v>255</v>
      </c>
      <c r="C4791" s="22" t="s">
        <v>157</v>
      </c>
      <c r="D4791" s="35">
        <v>43800</v>
      </c>
      <c r="E4791" s="32">
        <v>1900575.21</v>
      </c>
    </row>
    <row r="4792" spans="1:5" ht="18" customHeight="1" x14ac:dyDescent="0.35">
      <c r="A4792" s="31" t="s">
        <v>123</v>
      </c>
      <c r="B4792" s="31" t="s">
        <v>255</v>
      </c>
      <c r="C4792" s="22" t="s">
        <v>157</v>
      </c>
      <c r="D4792" s="35">
        <v>43831</v>
      </c>
      <c r="E4792" s="32">
        <v>21937.34</v>
      </c>
    </row>
    <row r="4793" spans="1:5" ht="18" customHeight="1" x14ac:dyDescent="0.35">
      <c r="A4793" s="31" t="s">
        <v>123</v>
      </c>
      <c r="B4793" s="31" t="s">
        <v>255</v>
      </c>
      <c r="C4793" s="22" t="s">
        <v>157</v>
      </c>
      <c r="D4793" s="35">
        <v>43862</v>
      </c>
      <c r="E4793" s="32">
        <v>342056.22</v>
      </c>
    </row>
    <row r="4794" spans="1:5" ht="18" customHeight="1" x14ac:dyDescent="0.35">
      <c r="A4794" s="31" t="s">
        <v>123</v>
      </c>
      <c r="B4794" s="31" t="s">
        <v>255</v>
      </c>
      <c r="C4794" s="22" t="s">
        <v>157</v>
      </c>
      <c r="D4794" s="35">
        <v>43891</v>
      </c>
      <c r="E4794" s="32">
        <v>108647.55</v>
      </c>
    </row>
    <row r="4795" spans="1:5" ht="18" customHeight="1" x14ac:dyDescent="0.35">
      <c r="A4795" s="31" t="s">
        <v>123</v>
      </c>
      <c r="B4795" s="31" t="s">
        <v>255</v>
      </c>
      <c r="C4795" s="22" t="s">
        <v>157</v>
      </c>
      <c r="D4795" s="35">
        <v>43922</v>
      </c>
      <c r="E4795" s="32">
        <v>1062318.19</v>
      </c>
    </row>
    <row r="4796" spans="1:5" ht="18" customHeight="1" x14ac:dyDescent="0.35">
      <c r="A4796" s="31" t="s">
        <v>123</v>
      </c>
      <c r="B4796" s="31" t="s">
        <v>255</v>
      </c>
      <c r="C4796" s="22" t="s">
        <v>157</v>
      </c>
      <c r="D4796" s="35">
        <v>43952</v>
      </c>
      <c r="E4796" s="32">
        <v>326146.43</v>
      </c>
    </row>
    <row r="4797" spans="1:5" ht="18" customHeight="1" x14ac:dyDescent="0.35">
      <c r="A4797" s="31" t="s">
        <v>123</v>
      </c>
      <c r="B4797" s="31" t="s">
        <v>255</v>
      </c>
      <c r="C4797" s="22" t="s">
        <v>157</v>
      </c>
      <c r="D4797" s="35">
        <v>43983</v>
      </c>
      <c r="E4797" s="32">
        <v>499630.92</v>
      </c>
    </row>
    <row r="4798" spans="1:5" ht="18" customHeight="1" x14ac:dyDescent="0.35">
      <c r="A4798" s="31" t="s">
        <v>123</v>
      </c>
      <c r="B4798" s="31" t="s">
        <v>255</v>
      </c>
      <c r="C4798" s="22" t="s">
        <v>157</v>
      </c>
      <c r="D4798" s="35">
        <v>44013</v>
      </c>
      <c r="E4798" s="32">
        <v>260980.25</v>
      </c>
    </row>
    <row r="4799" spans="1:5" ht="18" customHeight="1" x14ac:dyDescent="0.35">
      <c r="A4799" s="31" t="s">
        <v>123</v>
      </c>
      <c r="B4799" s="31" t="s">
        <v>255</v>
      </c>
      <c r="C4799" s="22" t="s">
        <v>157</v>
      </c>
      <c r="D4799" s="35">
        <v>44044</v>
      </c>
      <c r="E4799" s="32">
        <v>510034.3</v>
      </c>
    </row>
    <row r="4800" spans="1:5" ht="18" customHeight="1" x14ac:dyDescent="0.35">
      <c r="A4800" s="31" t="s">
        <v>123</v>
      </c>
      <c r="B4800" s="31" t="s">
        <v>255</v>
      </c>
      <c r="C4800" s="22" t="s">
        <v>157</v>
      </c>
      <c r="D4800" s="35">
        <v>44075</v>
      </c>
      <c r="E4800" s="32">
        <v>211305.83</v>
      </c>
    </row>
    <row r="4801" spans="1:5" ht="18" customHeight="1" x14ac:dyDescent="0.35">
      <c r="A4801" s="31" t="s">
        <v>123</v>
      </c>
      <c r="B4801" s="31" t="s">
        <v>255</v>
      </c>
      <c r="C4801" s="22" t="s">
        <v>157</v>
      </c>
      <c r="D4801" s="35">
        <v>44105</v>
      </c>
      <c r="E4801" s="32">
        <v>747821.94</v>
      </c>
    </row>
    <row r="4802" spans="1:5" ht="18" customHeight="1" x14ac:dyDescent="0.35">
      <c r="A4802" s="31" t="s">
        <v>123</v>
      </c>
      <c r="B4802" s="31" t="s">
        <v>255</v>
      </c>
      <c r="C4802" s="22" t="s">
        <v>157</v>
      </c>
      <c r="D4802" s="35">
        <v>44136</v>
      </c>
      <c r="E4802" s="32">
        <v>158165.42000000001</v>
      </c>
    </row>
    <row r="4803" spans="1:5" ht="18" customHeight="1" x14ac:dyDescent="0.35">
      <c r="A4803" s="31" t="s">
        <v>123</v>
      </c>
      <c r="B4803" s="31" t="s">
        <v>255</v>
      </c>
      <c r="C4803" s="22" t="s">
        <v>157</v>
      </c>
      <c r="D4803" s="35">
        <v>44166</v>
      </c>
      <c r="E4803" s="32">
        <v>877937.49</v>
      </c>
    </row>
    <row r="4804" spans="1:5" ht="18" customHeight="1" x14ac:dyDescent="0.35">
      <c r="A4804" s="31" t="s">
        <v>123</v>
      </c>
      <c r="B4804" s="31" t="s">
        <v>255</v>
      </c>
      <c r="C4804" s="22" t="s">
        <v>157</v>
      </c>
      <c r="D4804" s="35">
        <v>44197</v>
      </c>
      <c r="E4804" s="32">
        <v>994740.98</v>
      </c>
    </row>
    <row r="4805" spans="1:5" ht="18" customHeight="1" x14ac:dyDescent="0.35">
      <c r="A4805" s="31" t="s">
        <v>123</v>
      </c>
      <c r="B4805" s="31" t="s">
        <v>255</v>
      </c>
      <c r="C4805" s="22" t="s">
        <v>157</v>
      </c>
      <c r="D4805" s="35">
        <v>44228</v>
      </c>
      <c r="E4805" s="32">
        <v>231820.36</v>
      </c>
    </row>
    <row r="4806" spans="1:5" ht="18" customHeight="1" x14ac:dyDescent="0.35">
      <c r="A4806" s="31" t="s">
        <v>123</v>
      </c>
      <c r="B4806" s="31" t="s">
        <v>255</v>
      </c>
      <c r="C4806" s="22" t="s">
        <v>157</v>
      </c>
      <c r="D4806" s="35">
        <v>44256</v>
      </c>
      <c r="E4806" s="32">
        <v>11061.81</v>
      </c>
    </row>
    <row r="4807" spans="1:5" ht="18" customHeight="1" x14ac:dyDescent="0.35">
      <c r="A4807" s="31" t="s">
        <v>123</v>
      </c>
      <c r="B4807" s="31" t="s">
        <v>255</v>
      </c>
      <c r="C4807" s="22" t="s">
        <v>157</v>
      </c>
      <c r="D4807" s="35">
        <v>44287</v>
      </c>
      <c r="E4807" s="32">
        <v>242073.86</v>
      </c>
    </row>
    <row r="4808" spans="1:5" ht="18" customHeight="1" x14ac:dyDescent="0.35">
      <c r="A4808" s="31" t="s">
        <v>123</v>
      </c>
      <c r="B4808" s="31" t="s">
        <v>255</v>
      </c>
      <c r="C4808" s="22" t="s">
        <v>157</v>
      </c>
      <c r="D4808" s="35">
        <v>44317</v>
      </c>
      <c r="E4808" s="32">
        <v>221369.35</v>
      </c>
    </row>
    <row r="4809" spans="1:5" ht="18" customHeight="1" x14ac:dyDescent="0.35">
      <c r="A4809" s="31" t="s">
        <v>123</v>
      </c>
      <c r="B4809" s="31" t="s">
        <v>255</v>
      </c>
      <c r="C4809" s="22" t="s">
        <v>157</v>
      </c>
      <c r="D4809" s="35">
        <v>44348</v>
      </c>
      <c r="E4809" s="32">
        <v>646801.61</v>
      </c>
    </row>
    <row r="4810" spans="1:5" ht="18" customHeight="1" x14ac:dyDescent="0.35">
      <c r="A4810" s="31" t="s">
        <v>123</v>
      </c>
      <c r="B4810" s="31" t="s">
        <v>255</v>
      </c>
      <c r="C4810" s="22" t="s">
        <v>157</v>
      </c>
      <c r="D4810" s="35">
        <v>44378</v>
      </c>
      <c r="E4810" s="32">
        <v>593647.29</v>
      </c>
    </row>
    <row r="4811" spans="1:5" ht="18" customHeight="1" x14ac:dyDescent="0.35">
      <c r="A4811" s="31" t="s">
        <v>123</v>
      </c>
      <c r="B4811" s="31" t="s">
        <v>255</v>
      </c>
      <c r="C4811" s="22" t="s">
        <v>157</v>
      </c>
      <c r="D4811" s="35">
        <v>44409</v>
      </c>
      <c r="E4811" s="32">
        <v>301098.58</v>
      </c>
    </row>
    <row r="4812" spans="1:5" ht="18" customHeight="1" x14ac:dyDescent="0.35">
      <c r="A4812" s="31" t="s">
        <v>123</v>
      </c>
      <c r="B4812" s="31" t="s">
        <v>255</v>
      </c>
      <c r="C4812" s="22" t="s">
        <v>157</v>
      </c>
      <c r="D4812" s="35">
        <v>44440</v>
      </c>
      <c r="E4812" s="32">
        <v>669522.69999999995</v>
      </c>
    </row>
    <row r="4813" spans="1:5" ht="18" customHeight="1" x14ac:dyDescent="0.35">
      <c r="A4813" s="31" t="s">
        <v>123</v>
      </c>
      <c r="B4813" s="31" t="s">
        <v>255</v>
      </c>
      <c r="C4813" s="22" t="s">
        <v>157</v>
      </c>
      <c r="D4813" s="35">
        <v>44470</v>
      </c>
      <c r="E4813" s="32">
        <v>289181.7</v>
      </c>
    </row>
    <row r="4814" spans="1:5" ht="18" customHeight="1" x14ac:dyDescent="0.35">
      <c r="A4814" s="31" t="s">
        <v>123</v>
      </c>
      <c r="B4814" s="31" t="s">
        <v>255</v>
      </c>
      <c r="C4814" s="22" t="s">
        <v>157</v>
      </c>
      <c r="D4814" s="35">
        <v>44501</v>
      </c>
      <c r="E4814" s="32">
        <v>580743.93999999994</v>
      </c>
    </row>
    <row r="4815" spans="1:5" ht="18" customHeight="1" x14ac:dyDescent="0.35">
      <c r="A4815" s="31" t="s">
        <v>123</v>
      </c>
      <c r="B4815" s="31" t="s">
        <v>255</v>
      </c>
      <c r="C4815" s="22" t="s">
        <v>157</v>
      </c>
      <c r="D4815" s="35">
        <v>44531</v>
      </c>
      <c r="E4815" s="32">
        <v>340281.35</v>
      </c>
    </row>
    <row r="4816" spans="1:5" ht="18" customHeight="1" x14ac:dyDescent="0.35">
      <c r="A4816" s="31" t="s">
        <v>123</v>
      </c>
      <c r="B4816" s="31" t="s">
        <v>255</v>
      </c>
      <c r="C4816" s="22" t="s">
        <v>157</v>
      </c>
      <c r="D4816" s="35">
        <v>44562</v>
      </c>
      <c r="E4816" s="32">
        <v>623779.13</v>
      </c>
    </row>
    <row r="4817" spans="1:5" ht="18" customHeight="1" x14ac:dyDescent="0.35">
      <c r="A4817" s="31" t="s">
        <v>123</v>
      </c>
      <c r="B4817" s="31" t="s">
        <v>255</v>
      </c>
      <c r="C4817" s="22" t="s">
        <v>157</v>
      </c>
      <c r="D4817" s="35">
        <v>44593</v>
      </c>
      <c r="E4817" s="32">
        <v>104259.03</v>
      </c>
    </row>
    <row r="4818" spans="1:5" ht="18" customHeight="1" x14ac:dyDescent="0.35">
      <c r="A4818" s="31" t="s">
        <v>123</v>
      </c>
      <c r="B4818" s="31" t="s">
        <v>255</v>
      </c>
      <c r="C4818" s="22" t="s">
        <v>157</v>
      </c>
      <c r="D4818" s="35">
        <v>44621</v>
      </c>
      <c r="E4818" s="32">
        <v>10316021.960000001</v>
      </c>
    </row>
    <row r="4819" spans="1:5" ht="18" customHeight="1" x14ac:dyDescent="0.35">
      <c r="A4819" s="31" t="s">
        <v>123</v>
      </c>
      <c r="B4819" s="31" t="s">
        <v>255</v>
      </c>
      <c r="C4819" s="22" t="s">
        <v>157</v>
      </c>
      <c r="D4819" s="35">
        <v>44652</v>
      </c>
      <c r="E4819" s="32">
        <v>66837.17</v>
      </c>
    </row>
    <row r="4820" spans="1:5" ht="18" customHeight="1" x14ac:dyDescent="0.35">
      <c r="A4820" s="31" t="s">
        <v>123</v>
      </c>
      <c r="B4820" s="31" t="s">
        <v>255</v>
      </c>
      <c r="C4820" s="22" t="s">
        <v>157</v>
      </c>
      <c r="D4820" s="35">
        <v>44896</v>
      </c>
      <c r="E4820" s="32">
        <v>3878651.61</v>
      </c>
    </row>
    <row r="4821" spans="1:5" ht="18" customHeight="1" x14ac:dyDescent="0.35">
      <c r="A4821" s="31" t="s">
        <v>123</v>
      </c>
      <c r="B4821" s="31" t="s">
        <v>255</v>
      </c>
      <c r="C4821" s="22" t="s">
        <v>157</v>
      </c>
      <c r="D4821" s="35">
        <v>44927</v>
      </c>
      <c r="E4821" s="32">
        <v>8682702.3000000007</v>
      </c>
    </row>
    <row r="4822" spans="1:5" ht="18" customHeight="1" x14ac:dyDescent="0.35">
      <c r="A4822" s="31" t="s">
        <v>101</v>
      </c>
      <c r="B4822" s="31" t="s">
        <v>256</v>
      </c>
      <c r="C4822" s="22" t="s">
        <v>157</v>
      </c>
      <c r="D4822" s="35">
        <v>43252</v>
      </c>
      <c r="E4822" s="32">
        <v>89098.16</v>
      </c>
    </row>
    <row r="4823" spans="1:5" ht="18" customHeight="1" x14ac:dyDescent="0.35">
      <c r="A4823" s="31" t="s">
        <v>101</v>
      </c>
      <c r="B4823" s="31" t="s">
        <v>256</v>
      </c>
      <c r="C4823" s="22" t="s">
        <v>157</v>
      </c>
      <c r="D4823" s="35">
        <v>43282</v>
      </c>
      <c r="E4823" s="32">
        <v>22197.45</v>
      </c>
    </row>
    <row r="4824" spans="1:5" ht="18" customHeight="1" x14ac:dyDescent="0.35">
      <c r="A4824" s="31" t="s">
        <v>101</v>
      </c>
      <c r="B4824" s="31" t="s">
        <v>256</v>
      </c>
      <c r="C4824" s="22" t="s">
        <v>157</v>
      </c>
      <c r="D4824" s="35">
        <v>43313</v>
      </c>
      <c r="E4824" s="32">
        <v>3664.58</v>
      </c>
    </row>
    <row r="4825" spans="1:5" ht="18" customHeight="1" x14ac:dyDescent="0.35">
      <c r="A4825" s="31" t="s">
        <v>101</v>
      </c>
      <c r="B4825" s="31" t="s">
        <v>256</v>
      </c>
      <c r="C4825" s="22" t="s">
        <v>157</v>
      </c>
      <c r="D4825" s="35">
        <v>43344</v>
      </c>
      <c r="E4825" s="32">
        <v>191245.42</v>
      </c>
    </row>
    <row r="4826" spans="1:5" ht="18" customHeight="1" x14ac:dyDescent="0.35">
      <c r="A4826" s="31" t="s">
        <v>101</v>
      </c>
      <c r="B4826" s="31" t="s">
        <v>256</v>
      </c>
      <c r="C4826" s="22" t="s">
        <v>157</v>
      </c>
      <c r="D4826" s="35">
        <v>43374</v>
      </c>
      <c r="E4826" s="32">
        <v>305802.37</v>
      </c>
    </row>
    <row r="4827" spans="1:5" ht="18" customHeight="1" x14ac:dyDescent="0.35">
      <c r="A4827" s="31" t="s">
        <v>101</v>
      </c>
      <c r="B4827" s="31" t="s">
        <v>256</v>
      </c>
      <c r="C4827" s="22" t="s">
        <v>157</v>
      </c>
      <c r="D4827" s="35">
        <v>43405</v>
      </c>
      <c r="E4827" s="32">
        <v>117326.41</v>
      </c>
    </row>
    <row r="4828" spans="1:5" ht="18" customHeight="1" x14ac:dyDescent="0.35">
      <c r="A4828" s="31" t="s">
        <v>101</v>
      </c>
      <c r="B4828" s="31" t="s">
        <v>256</v>
      </c>
      <c r="C4828" s="22" t="s">
        <v>157</v>
      </c>
      <c r="D4828" s="35">
        <v>43435</v>
      </c>
      <c r="E4828" s="32">
        <v>5389054.2300000004</v>
      </c>
    </row>
    <row r="4829" spans="1:5" ht="18" customHeight="1" x14ac:dyDescent="0.35">
      <c r="A4829" s="31" t="s">
        <v>101</v>
      </c>
      <c r="B4829" s="31" t="s">
        <v>256</v>
      </c>
      <c r="C4829" s="22" t="s">
        <v>157</v>
      </c>
      <c r="D4829" s="35">
        <v>43466</v>
      </c>
      <c r="E4829" s="32">
        <v>224252.6</v>
      </c>
    </row>
    <row r="4830" spans="1:5" ht="18" customHeight="1" x14ac:dyDescent="0.35">
      <c r="A4830" s="31" t="s">
        <v>101</v>
      </c>
      <c r="B4830" s="31" t="s">
        <v>256</v>
      </c>
      <c r="C4830" s="22" t="s">
        <v>157</v>
      </c>
      <c r="D4830" s="35">
        <v>43497</v>
      </c>
      <c r="E4830" s="32">
        <v>18606979.32</v>
      </c>
    </row>
    <row r="4831" spans="1:5" ht="18" customHeight="1" x14ac:dyDescent="0.35">
      <c r="A4831" s="31" t="s">
        <v>101</v>
      </c>
      <c r="B4831" s="31" t="s">
        <v>256</v>
      </c>
      <c r="C4831" s="22" t="s">
        <v>157</v>
      </c>
      <c r="D4831" s="35">
        <v>43525</v>
      </c>
      <c r="E4831" s="32">
        <v>363707.02</v>
      </c>
    </row>
    <row r="4832" spans="1:5" ht="18" customHeight="1" x14ac:dyDescent="0.35">
      <c r="A4832" s="31" t="s">
        <v>101</v>
      </c>
      <c r="B4832" s="31" t="s">
        <v>256</v>
      </c>
      <c r="C4832" s="22" t="s">
        <v>157</v>
      </c>
      <c r="D4832" s="35">
        <v>43556</v>
      </c>
      <c r="E4832" s="32">
        <v>182818.3</v>
      </c>
    </row>
    <row r="4833" spans="1:5" ht="18" customHeight="1" x14ac:dyDescent="0.35">
      <c r="A4833" s="31" t="s">
        <v>101</v>
      </c>
      <c r="B4833" s="31" t="s">
        <v>256</v>
      </c>
      <c r="C4833" s="22" t="s">
        <v>157</v>
      </c>
      <c r="D4833" s="35">
        <v>43586</v>
      </c>
      <c r="E4833" s="32">
        <v>259575.11</v>
      </c>
    </row>
    <row r="4834" spans="1:5" ht="18" customHeight="1" x14ac:dyDescent="0.35">
      <c r="A4834" s="31" t="s">
        <v>101</v>
      </c>
      <c r="B4834" s="31" t="s">
        <v>256</v>
      </c>
      <c r="C4834" s="22" t="s">
        <v>157</v>
      </c>
      <c r="D4834" s="35">
        <v>43617</v>
      </c>
      <c r="E4834" s="32">
        <v>205049.07</v>
      </c>
    </row>
    <row r="4835" spans="1:5" ht="18" customHeight="1" x14ac:dyDescent="0.35">
      <c r="A4835" s="31" t="s">
        <v>101</v>
      </c>
      <c r="B4835" s="31" t="s">
        <v>256</v>
      </c>
      <c r="C4835" s="22" t="s">
        <v>157</v>
      </c>
      <c r="D4835" s="35">
        <v>43647</v>
      </c>
      <c r="E4835" s="32">
        <v>2295398.9500000002</v>
      </c>
    </row>
    <row r="4836" spans="1:5" ht="18" customHeight="1" x14ac:dyDescent="0.35">
      <c r="A4836" s="31" t="s">
        <v>101</v>
      </c>
      <c r="B4836" s="31" t="s">
        <v>256</v>
      </c>
      <c r="C4836" s="22" t="s">
        <v>157</v>
      </c>
      <c r="D4836" s="35">
        <v>43678</v>
      </c>
      <c r="E4836" s="32">
        <v>210837.34</v>
      </c>
    </row>
    <row r="4837" spans="1:5" ht="18" customHeight="1" x14ac:dyDescent="0.35">
      <c r="A4837" s="31" t="s">
        <v>101</v>
      </c>
      <c r="B4837" s="31" t="s">
        <v>256</v>
      </c>
      <c r="C4837" s="22" t="s">
        <v>157</v>
      </c>
      <c r="D4837" s="35">
        <v>43709</v>
      </c>
      <c r="E4837" s="32">
        <v>713834.66</v>
      </c>
    </row>
    <row r="4838" spans="1:5" ht="18" customHeight="1" x14ac:dyDescent="0.35">
      <c r="A4838" s="31" t="s">
        <v>101</v>
      </c>
      <c r="B4838" s="31" t="s">
        <v>256</v>
      </c>
      <c r="C4838" s="22" t="s">
        <v>157</v>
      </c>
      <c r="D4838" s="35">
        <v>43739</v>
      </c>
      <c r="E4838" s="32">
        <v>120626.25</v>
      </c>
    </row>
    <row r="4839" spans="1:5" ht="18" customHeight="1" x14ac:dyDescent="0.35">
      <c r="A4839" s="31" t="s">
        <v>101</v>
      </c>
      <c r="B4839" s="31" t="s">
        <v>256</v>
      </c>
      <c r="C4839" s="22" t="s">
        <v>157</v>
      </c>
      <c r="D4839" s="35">
        <v>43770</v>
      </c>
      <c r="E4839" s="32">
        <v>273747.76</v>
      </c>
    </row>
    <row r="4840" spans="1:5" ht="18" customHeight="1" x14ac:dyDescent="0.35">
      <c r="A4840" s="31" t="s">
        <v>101</v>
      </c>
      <c r="B4840" s="31" t="s">
        <v>256</v>
      </c>
      <c r="C4840" s="22" t="s">
        <v>157</v>
      </c>
      <c r="D4840" s="35">
        <v>43800</v>
      </c>
      <c r="E4840" s="32">
        <v>276146.19</v>
      </c>
    </row>
    <row r="4841" spans="1:5" ht="18" customHeight="1" x14ac:dyDescent="0.35">
      <c r="A4841" s="31" t="s">
        <v>101</v>
      </c>
      <c r="B4841" s="31" t="s">
        <v>256</v>
      </c>
      <c r="C4841" s="22" t="s">
        <v>157</v>
      </c>
      <c r="D4841" s="35">
        <v>43831</v>
      </c>
      <c r="E4841" s="32">
        <v>255482.7</v>
      </c>
    </row>
    <row r="4842" spans="1:5" ht="18" customHeight="1" x14ac:dyDescent="0.35">
      <c r="A4842" s="31" t="s">
        <v>101</v>
      </c>
      <c r="B4842" s="31" t="s">
        <v>256</v>
      </c>
      <c r="C4842" s="22" t="s">
        <v>157</v>
      </c>
      <c r="D4842" s="35">
        <v>43862</v>
      </c>
      <c r="E4842" s="32">
        <v>220973.23</v>
      </c>
    </row>
    <row r="4843" spans="1:5" ht="18" customHeight="1" x14ac:dyDescent="0.35">
      <c r="A4843" s="31" t="s">
        <v>101</v>
      </c>
      <c r="B4843" s="31" t="s">
        <v>256</v>
      </c>
      <c r="C4843" s="22" t="s">
        <v>157</v>
      </c>
      <c r="D4843" s="35">
        <v>43891</v>
      </c>
      <c r="E4843" s="32">
        <v>719403.03</v>
      </c>
    </row>
    <row r="4844" spans="1:5" ht="18" customHeight="1" x14ac:dyDescent="0.35">
      <c r="A4844" s="31" t="s">
        <v>101</v>
      </c>
      <c r="B4844" s="31" t="s">
        <v>256</v>
      </c>
      <c r="C4844" s="22" t="s">
        <v>157</v>
      </c>
      <c r="D4844" s="35">
        <v>43922</v>
      </c>
      <c r="E4844" s="32">
        <v>508501.54</v>
      </c>
    </row>
    <row r="4845" spans="1:5" ht="18" customHeight="1" x14ac:dyDescent="0.35">
      <c r="A4845" s="31" t="s">
        <v>101</v>
      </c>
      <c r="B4845" s="31" t="s">
        <v>256</v>
      </c>
      <c r="C4845" s="22" t="s">
        <v>157</v>
      </c>
      <c r="D4845" s="35">
        <v>43952</v>
      </c>
      <c r="E4845" s="32">
        <v>264689.46000000002</v>
      </c>
    </row>
    <row r="4846" spans="1:5" ht="18" customHeight="1" x14ac:dyDescent="0.35">
      <c r="A4846" s="31" t="s">
        <v>101</v>
      </c>
      <c r="B4846" s="31" t="s">
        <v>256</v>
      </c>
      <c r="C4846" s="22" t="s">
        <v>157</v>
      </c>
      <c r="D4846" s="35">
        <v>43983</v>
      </c>
      <c r="E4846" s="32">
        <v>217420.44</v>
      </c>
    </row>
    <row r="4847" spans="1:5" ht="18" customHeight="1" x14ac:dyDescent="0.35">
      <c r="A4847" s="31" t="s">
        <v>101</v>
      </c>
      <c r="B4847" s="31" t="s">
        <v>256</v>
      </c>
      <c r="C4847" s="22" t="s">
        <v>157</v>
      </c>
      <c r="D4847" s="35">
        <v>44013</v>
      </c>
      <c r="E4847" s="32">
        <v>747411.07</v>
      </c>
    </row>
    <row r="4848" spans="1:5" ht="18" customHeight="1" x14ac:dyDescent="0.35">
      <c r="A4848" s="31" t="s">
        <v>101</v>
      </c>
      <c r="B4848" s="31" t="s">
        <v>256</v>
      </c>
      <c r="C4848" s="22" t="s">
        <v>157</v>
      </c>
      <c r="D4848" s="35">
        <v>44044</v>
      </c>
      <c r="E4848" s="32">
        <v>351991.12</v>
      </c>
    </row>
    <row r="4849" spans="1:5" ht="18" customHeight="1" x14ac:dyDescent="0.35">
      <c r="A4849" s="31" t="s">
        <v>101</v>
      </c>
      <c r="B4849" s="31" t="s">
        <v>256</v>
      </c>
      <c r="C4849" s="22" t="s">
        <v>157</v>
      </c>
      <c r="D4849" s="35">
        <v>44075</v>
      </c>
      <c r="E4849" s="32">
        <v>397228.68</v>
      </c>
    </row>
    <row r="4850" spans="1:5" ht="18" customHeight="1" x14ac:dyDescent="0.35">
      <c r="A4850" s="31" t="s">
        <v>101</v>
      </c>
      <c r="B4850" s="31" t="s">
        <v>256</v>
      </c>
      <c r="C4850" s="22" t="s">
        <v>157</v>
      </c>
      <c r="D4850" s="35">
        <v>44105</v>
      </c>
      <c r="E4850" s="32">
        <v>302256.61</v>
      </c>
    </row>
    <row r="4851" spans="1:5" ht="18" customHeight="1" x14ac:dyDescent="0.35">
      <c r="A4851" s="31" t="s">
        <v>101</v>
      </c>
      <c r="B4851" s="31" t="s">
        <v>256</v>
      </c>
      <c r="C4851" s="22" t="s">
        <v>157</v>
      </c>
      <c r="D4851" s="35">
        <v>44136</v>
      </c>
      <c r="E4851" s="32">
        <v>791338.23</v>
      </c>
    </row>
    <row r="4852" spans="1:5" ht="18" customHeight="1" x14ac:dyDescent="0.35">
      <c r="A4852" s="31" t="s">
        <v>101</v>
      </c>
      <c r="B4852" s="31" t="s">
        <v>256</v>
      </c>
      <c r="C4852" s="22" t="s">
        <v>157</v>
      </c>
      <c r="D4852" s="35">
        <v>44166</v>
      </c>
      <c r="E4852" s="32">
        <v>661886.09</v>
      </c>
    </row>
    <row r="4853" spans="1:5" ht="18" customHeight="1" x14ac:dyDescent="0.35">
      <c r="A4853" s="31" t="s">
        <v>101</v>
      </c>
      <c r="B4853" s="31" t="s">
        <v>256</v>
      </c>
      <c r="C4853" s="22" t="s">
        <v>157</v>
      </c>
      <c r="D4853" s="35">
        <v>44197</v>
      </c>
      <c r="E4853" s="32">
        <v>574184.41</v>
      </c>
    </row>
    <row r="4854" spans="1:5" ht="18" customHeight="1" x14ac:dyDescent="0.35">
      <c r="A4854" s="31" t="s">
        <v>101</v>
      </c>
      <c r="B4854" s="31" t="s">
        <v>256</v>
      </c>
      <c r="C4854" s="22" t="s">
        <v>157</v>
      </c>
      <c r="D4854" s="35">
        <v>44228</v>
      </c>
      <c r="E4854" s="32">
        <v>1423894.31</v>
      </c>
    </row>
    <row r="4855" spans="1:5" ht="18" customHeight="1" x14ac:dyDescent="0.35">
      <c r="A4855" s="31" t="s">
        <v>101</v>
      </c>
      <c r="B4855" s="31" t="s">
        <v>256</v>
      </c>
      <c r="C4855" s="22" t="s">
        <v>157</v>
      </c>
      <c r="D4855" s="35">
        <v>44256</v>
      </c>
      <c r="E4855" s="32">
        <v>641318.71</v>
      </c>
    </row>
    <row r="4856" spans="1:5" ht="18" customHeight="1" x14ac:dyDescent="0.35">
      <c r="A4856" s="31" t="s">
        <v>101</v>
      </c>
      <c r="B4856" s="31" t="s">
        <v>256</v>
      </c>
      <c r="C4856" s="22" t="s">
        <v>157</v>
      </c>
      <c r="D4856" s="35">
        <v>44287</v>
      </c>
      <c r="E4856" s="32">
        <v>883133.34</v>
      </c>
    </row>
    <row r="4857" spans="1:5" ht="18" customHeight="1" x14ac:dyDescent="0.35">
      <c r="A4857" s="31" t="s">
        <v>101</v>
      </c>
      <c r="B4857" s="31" t="s">
        <v>256</v>
      </c>
      <c r="C4857" s="22" t="s">
        <v>157</v>
      </c>
      <c r="D4857" s="35">
        <v>44317</v>
      </c>
      <c r="E4857" s="32">
        <v>3275671.15</v>
      </c>
    </row>
    <row r="4858" spans="1:5" ht="18" customHeight="1" x14ac:dyDescent="0.35">
      <c r="A4858" s="31" t="s">
        <v>101</v>
      </c>
      <c r="B4858" s="31" t="s">
        <v>256</v>
      </c>
      <c r="C4858" s="22" t="s">
        <v>157</v>
      </c>
      <c r="D4858" s="35">
        <v>44348</v>
      </c>
      <c r="E4858" s="32">
        <v>733990.86</v>
      </c>
    </row>
    <row r="4859" spans="1:5" ht="18" customHeight="1" x14ac:dyDescent="0.35">
      <c r="A4859" s="31" t="s">
        <v>101</v>
      </c>
      <c r="B4859" s="31" t="s">
        <v>256</v>
      </c>
      <c r="C4859" s="22" t="s">
        <v>157</v>
      </c>
      <c r="D4859" s="35">
        <v>44378</v>
      </c>
      <c r="E4859" s="32">
        <v>555165.42000000004</v>
      </c>
    </row>
    <row r="4860" spans="1:5" ht="18" customHeight="1" x14ac:dyDescent="0.35">
      <c r="A4860" s="31" t="s">
        <v>101</v>
      </c>
      <c r="B4860" s="31" t="s">
        <v>256</v>
      </c>
      <c r="C4860" s="22" t="s">
        <v>157</v>
      </c>
      <c r="D4860" s="35">
        <v>44409</v>
      </c>
      <c r="E4860" s="32">
        <v>1246969.78</v>
      </c>
    </row>
    <row r="4861" spans="1:5" ht="18" customHeight="1" x14ac:dyDescent="0.35">
      <c r="A4861" s="31" t="s">
        <v>101</v>
      </c>
      <c r="B4861" s="31" t="s">
        <v>256</v>
      </c>
      <c r="C4861" s="22" t="s">
        <v>157</v>
      </c>
      <c r="D4861" s="35">
        <v>44440</v>
      </c>
      <c r="E4861" s="32">
        <v>667466.91</v>
      </c>
    </row>
    <row r="4862" spans="1:5" ht="18" customHeight="1" x14ac:dyDescent="0.35">
      <c r="A4862" s="31" t="s">
        <v>101</v>
      </c>
      <c r="B4862" s="31" t="s">
        <v>256</v>
      </c>
      <c r="C4862" s="22" t="s">
        <v>157</v>
      </c>
      <c r="D4862" s="35">
        <v>44470</v>
      </c>
      <c r="E4862" s="32">
        <v>2166455.09</v>
      </c>
    </row>
    <row r="4863" spans="1:5" ht="18" customHeight="1" x14ac:dyDescent="0.35">
      <c r="A4863" s="31" t="s">
        <v>101</v>
      </c>
      <c r="B4863" s="31" t="s">
        <v>256</v>
      </c>
      <c r="C4863" s="22" t="s">
        <v>157</v>
      </c>
      <c r="D4863" s="35">
        <v>44501</v>
      </c>
      <c r="E4863" s="32">
        <v>552844.87</v>
      </c>
    </row>
    <row r="4864" spans="1:5" ht="18" customHeight="1" x14ac:dyDescent="0.35">
      <c r="A4864" s="31" t="s">
        <v>101</v>
      </c>
      <c r="B4864" s="31" t="s">
        <v>256</v>
      </c>
      <c r="C4864" s="22" t="s">
        <v>157</v>
      </c>
      <c r="D4864" s="35">
        <v>44531</v>
      </c>
      <c r="E4864" s="32">
        <v>1258842.71</v>
      </c>
    </row>
    <row r="4865" spans="1:5" ht="18" customHeight="1" x14ac:dyDescent="0.35">
      <c r="A4865" s="31" t="s">
        <v>101</v>
      </c>
      <c r="B4865" s="31" t="s">
        <v>256</v>
      </c>
      <c r="C4865" s="22" t="s">
        <v>157</v>
      </c>
      <c r="D4865" s="35">
        <v>44562</v>
      </c>
      <c r="E4865" s="32">
        <v>4117308.45</v>
      </c>
    </row>
    <row r="4866" spans="1:5" ht="18" customHeight="1" x14ac:dyDescent="0.35">
      <c r="A4866" s="31" t="s">
        <v>101</v>
      </c>
      <c r="B4866" s="31" t="s">
        <v>256</v>
      </c>
      <c r="C4866" s="22" t="s">
        <v>157</v>
      </c>
      <c r="D4866" s="35">
        <v>44593</v>
      </c>
      <c r="E4866" s="32">
        <v>1708411.31</v>
      </c>
    </row>
    <row r="4867" spans="1:5" ht="18" customHeight="1" x14ac:dyDescent="0.35">
      <c r="A4867" s="31" t="s">
        <v>101</v>
      </c>
      <c r="B4867" s="31" t="s">
        <v>256</v>
      </c>
      <c r="C4867" s="22" t="s">
        <v>157</v>
      </c>
      <c r="D4867" s="35">
        <v>44621</v>
      </c>
      <c r="E4867" s="32">
        <v>365304.23</v>
      </c>
    </row>
    <row r="4868" spans="1:5" ht="18" customHeight="1" x14ac:dyDescent="0.35">
      <c r="A4868" s="31" t="s">
        <v>101</v>
      </c>
      <c r="B4868" s="31" t="s">
        <v>256</v>
      </c>
      <c r="C4868" s="22" t="s">
        <v>157</v>
      </c>
      <c r="D4868" s="35">
        <v>44652</v>
      </c>
      <c r="E4868" s="32">
        <v>774619.4</v>
      </c>
    </row>
    <row r="4869" spans="1:5" ht="18" customHeight="1" x14ac:dyDescent="0.35">
      <c r="A4869" s="31" t="s">
        <v>101</v>
      </c>
      <c r="B4869" s="31" t="s">
        <v>256</v>
      </c>
      <c r="C4869" s="22" t="s">
        <v>157</v>
      </c>
      <c r="D4869" s="35">
        <v>44682</v>
      </c>
      <c r="E4869" s="32">
        <v>1500742.32</v>
      </c>
    </row>
    <row r="4870" spans="1:5" ht="18" customHeight="1" x14ac:dyDescent="0.35">
      <c r="A4870" s="31" t="s">
        <v>101</v>
      </c>
      <c r="B4870" s="31" t="s">
        <v>256</v>
      </c>
      <c r="C4870" s="22" t="s">
        <v>157</v>
      </c>
      <c r="D4870" s="35">
        <v>44713</v>
      </c>
      <c r="E4870" s="32">
        <v>579607.06000000006</v>
      </c>
    </row>
    <row r="4871" spans="1:5" ht="18" customHeight="1" x14ac:dyDescent="0.35">
      <c r="A4871" s="31" t="s">
        <v>101</v>
      </c>
      <c r="B4871" s="31" t="s">
        <v>256</v>
      </c>
      <c r="C4871" s="22" t="s">
        <v>157</v>
      </c>
      <c r="D4871" s="35">
        <v>44743</v>
      </c>
      <c r="E4871" s="32">
        <v>686180.41</v>
      </c>
    </row>
    <row r="4872" spans="1:5" ht="18" customHeight="1" x14ac:dyDescent="0.35">
      <c r="A4872" s="31" t="s">
        <v>101</v>
      </c>
      <c r="B4872" s="31" t="s">
        <v>256</v>
      </c>
      <c r="C4872" s="22" t="s">
        <v>157</v>
      </c>
      <c r="D4872" s="35">
        <v>44774</v>
      </c>
      <c r="E4872" s="32">
        <v>725478.82</v>
      </c>
    </row>
    <row r="4873" spans="1:5" ht="18" customHeight="1" x14ac:dyDescent="0.35">
      <c r="A4873" s="31" t="s">
        <v>101</v>
      </c>
      <c r="B4873" s="31" t="s">
        <v>256</v>
      </c>
      <c r="C4873" s="22" t="s">
        <v>157</v>
      </c>
      <c r="D4873" s="35">
        <v>44805</v>
      </c>
      <c r="E4873" s="32">
        <v>3566476.47</v>
      </c>
    </row>
    <row r="4874" spans="1:5" ht="18" customHeight="1" x14ac:dyDescent="0.35">
      <c r="A4874" s="31" t="s">
        <v>101</v>
      </c>
      <c r="B4874" s="31" t="s">
        <v>256</v>
      </c>
      <c r="C4874" s="22" t="s">
        <v>157</v>
      </c>
      <c r="D4874" s="35">
        <v>44835</v>
      </c>
      <c r="E4874" s="32">
        <v>607773.43000000005</v>
      </c>
    </row>
    <row r="4875" spans="1:5" ht="18" customHeight="1" x14ac:dyDescent="0.35">
      <c r="A4875" s="31" t="s">
        <v>101</v>
      </c>
      <c r="B4875" s="31" t="s">
        <v>256</v>
      </c>
      <c r="C4875" s="22" t="s">
        <v>157</v>
      </c>
      <c r="D4875" s="35">
        <v>44866</v>
      </c>
      <c r="E4875" s="32">
        <v>549306.5</v>
      </c>
    </row>
    <row r="4876" spans="1:5" ht="18" customHeight="1" x14ac:dyDescent="0.35">
      <c r="A4876" s="31" t="s">
        <v>101</v>
      </c>
      <c r="B4876" s="31" t="s">
        <v>256</v>
      </c>
      <c r="C4876" s="22" t="s">
        <v>157</v>
      </c>
      <c r="D4876" s="35">
        <v>44896</v>
      </c>
      <c r="E4876" s="32">
        <v>1844410.43</v>
      </c>
    </row>
    <row r="4877" spans="1:5" ht="18" customHeight="1" x14ac:dyDescent="0.35">
      <c r="A4877" s="31" t="s">
        <v>101</v>
      </c>
      <c r="B4877" s="31" t="s">
        <v>256</v>
      </c>
      <c r="C4877" s="22" t="s">
        <v>157</v>
      </c>
      <c r="D4877" s="35">
        <v>44927</v>
      </c>
      <c r="E4877" s="32">
        <v>1132866.6200000001</v>
      </c>
    </row>
    <row r="4878" spans="1:5" ht="18" customHeight="1" x14ac:dyDescent="0.35">
      <c r="A4878" s="31" t="s">
        <v>124</v>
      </c>
      <c r="B4878" s="31" t="s">
        <v>120</v>
      </c>
      <c r="C4878" s="22" t="s">
        <v>157</v>
      </c>
      <c r="D4878" s="35">
        <v>43282</v>
      </c>
      <c r="E4878" s="32">
        <v>196464.88</v>
      </c>
    </row>
    <row r="4879" spans="1:5" ht="18" customHeight="1" x14ac:dyDescent="0.35">
      <c r="A4879" s="31" t="s">
        <v>124</v>
      </c>
      <c r="B4879" s="31" t="s">
        <v>120</v>
      </c>
      <c r="C4879" s="22" t="s">
        <v>157</v>
      </c>
      <c r="D4879" s="35">
        <v>43313</v>
      </c>
      <c r="E4879" s="32">
        <v>10988.64</v>
      </c>
    </row>
    <row r="4880" spans="1:5" ht="18" customHeight="1" x14ac:dyDescent="0.35">
      <c r="A4880" s="31" t="s">
        <v>124</v>
      </c>
      <c r="B4880" s="31" t="s">
        <v>120</v>
      </c>
      <c r="C4880" s="22" t="s">
        <v>157</v>
      </c>
      <c r="D4880" s="35">
        <v>43344</v>
      </c>
      <c r="E4880" s="32">
        <v>309.57</v>
      </c>
    </row>
    <row r="4881" spans="1:5" ht="18" customHeight="1" x14ac:dyDescent="0.35">
      <c r="A4881" s="31" t="s">
        <v>124</v>
      </c>
      <c r="B4881" s="31" t="s">
        <v>120</v>
      </c>
      <c r="C4881" s="22" t="s">
        <v>157</v>
      </c>
      <c r="D4881" s="35">
        <v>43374</v>
      </c>
      <c r="E4881" s="32">
        <v>959828.9</v>
      </c>
    </row>
    <row r="4882" spans="1:5" ht="18" customHeight="1" x14ac:dyDescent="0.35">
      <c r="A4882" s="31" t="s">
        <v>124</v>
      </c>
      <c r="B4882" s="31" t="s">
        <v>120</v>
      </c>
      <c r="C4882" s="22" t="s">
        <v>157</v>
      </c>
      <c r="D4882" s="35">
        <v>43405</v>
      </c>
      <c r="E4882" s="32">
        <v>24952.73</v>
      </c>
    </row>
    <row r="4883" spans="1:5" ht="18" customHeight="1" x14ac:dyDescent="0.35">
      <c r="A4883" s="31" t="s">
        <v>124</v>
      </c>
      <c r="B4883" s="31" t="s">
        <v>120</v>
      </c>
      <c r="C4883" s="22" t="s">
        <v>157</v>
      </c>
      <c r="D4883" s="35">
        <v>43435</v>
      </c>
      <c r="E4883" s="32">
        <v>846926.48</v>
      </c>
    </row>
    <row r="4884" spans="1:5" ht="18" customHeight="1" x14ac:dyDescent="0.35">
      <c r="A4884" s="31" t="s">
        <v>124</v>
      </c>
      <c r="B4884" s="31" t="s">
        <v>120</v>
      </c>
      <c r="C4884" s="22" t="s">
        <v>157</v>
      </c>
      <c r="D4884" s="35">
        <v>43466</v>
      </c>
      <c r="E4884" s="32">
        <v>2431620.5699999998</v>
      </c>
    </row>
    <row r="4885" spans="1:5" ht="18" customHeight="1" x14ac:dyDescent="0.35">
      <c r="A4885" s="31" t="s">
        <v>124</v>
      </c>
      <c r="B4885" s="31" t="s">
        <v>120</v>
      </c>
      <c r="C4885" s="22" t="s">
        <v>157</v>
      </c>
      <c r="D4885" s="35">
        <v>43497</v>
      </c>
      <c r="E4885" s="32">
        <v>256231.67</v>
      </c>
    </row>
    <row r="4886" spans="1:5" ht="18" customHeight="1" x14ac:dyDescent="0.35">
      <c r="A4886" s="31" t="s">
        <v>124</v>
      </c>
      <c r="B4886" s="31" t="s">
        <v>120</v>
      </c>
      <c r="C4886" s="22" t="s">
        <v>157</v>
      </c>
      <c r="D4886" s="35">
        <v>43525</v>
      </c>
      <c r="E4886" s="32">
        <v>781103.6</v>
      </c>
    </row>
    <row r="4887" spans="1:5" ht="18" customHeight="1" x14ac:dyDescent="0.35">
      <c r="A4887" s="31" t="s">
        <v>124</v>
      </c>
      <c r="B4887" s="31" t="s">
        <v>120</v>
      </c>
      <c r="C4887" s="22" t="s">
        <v>157</v>
      </c>
      <c r="D4887" s="35">
        <v>43556</v>
      </c>
      <c r="E4887" s="32">
        <v>804235.52</v>
      </c>
    </row>
    <row r="4888" spans="1:5" ht="18" customHeight="1" x14ac:dyDescent="0.35">
      <c r="A4888" s="31" t="s">
        <v>124</v>
      </c>
      <c r="B4888" s="31" t="s">
        <v>120</v>
      </c>
      <c r="C4888" s="22" t="s">
        <v>157</v>
      </c>
      <c r="D4888" s="35">
        <v>43586</v>
      </c>
      <c r="E4888" s="32">
        <v>1021155.14</v>
      </c>
    </row>
    <row r="4889" spans="1:5" ht="18" customHeight="1" x14ac:dyDescent="0.35">
      <c r="A4889" s="31" t="s">
        <v>124</v>
      </c>
      <c r="B4889" s="31" t="s">
        <v>120</v>
      </c>
      <c r="C4889" s="22" t="s">
        <v>157</v>
      </c>
      <c r="D4889" s="35">
        <v>43617</v>
      </c>
      <c r="E4889" s="32">
        <v>766708.57</v>
      </c>
    </row>
    <row r="4890" spans="1:5" ht="18" customHeight="1" x14ac:dyDescent="0.35">
      <c r="A4890" s="31" t="s">
        <v>124</v>
      </c>
      <c r="B4890" s="31" t="s">
        <v>120</v>
      </c>
      <c r="C4890" s="22" t="s">
        <v>157</v>
      </c>
      <c r="D4890" s="35">
        <v>43678</v>
      </c>
      <c r="E4890" s="32">
        <v>1040027.55</v>
      </c>
    </row>
    <row r="4891" spans="1:5" ht="18" customHeight="1" x14ac:dyDescent="0.35">
      <c r="A4891" s="31" t="s">
        <v>124</v>
      </c>
      <c r="B4891" s="31" t="s">
        <v>120</v>
      </c>
      <c r="C4891" s="22" t="s">
        <v>157</v>
      </c>
      <c r="D4891" s="35">
        <v>43709</v>
      </c>
      <c r="E4891" s="32">
        <v>981411.35</v>
      </c>
    </row>
    <row r="4892" spans="1:5" ht="18" customHeight="1" x14ac:dyDescent="0.35">
      <c r="A4892" s="31" t="s">
        <v>124</v>
      </c>
      <c r="B4892" s="31" t="s">
        <v>120</v>
      </c>
      <c r="C4892" s="22" t="s">
        <v>157</v>
      </c>
      <c r="D4892" s="35">
        <v>43739</v>
      </c>
      <c r="E4892" s="32">
        <v>1690199.2</v>
      </c>
    </row>
    <row r="4893" spans="1:5" ht="18" customHeight="1" x14ac:dyDescent="0.35">
      <c r="A4893" s="31" t="s">
        <v>124</v>
      </c>
      <c r="B4893" s="31" t="s">
        <v>120</v>
      </c>
      <c r="C4893" s="22" t="s">
        <v>157</v>
      </c>
      <c r="D4893" s="35">
        <v>43770</v>
      </c>
      <c r="E4893" s="32">
        <v>1772825.72</v>
      </c>
    </row>
    <row r="4894" spans="1:5" ht="18" customHeight="1" x14ac:dyDescent="0.35">
      <c r="A4894" s="31" t="s">
        <v>124</v>
      </c>
      <c r="B4894" s="31" t="s">
        <v>120</v>
      </c>
      <c r="C4894" s="22" t="s">
        <v>157</v>
      </c>
      <c r="D4894" s="35">
        <v>43800</v>
      </c>
      <c r="E4894" s="32">
        <v>2822044.09</v>
      </c>
    </row>
    <row r="4895" spans="1:5" ht="18" customHeight="1" x14ac:dyDescent="0.35">
      <c r="A4895" s="31" t="s">
        <v>124</v>
      </c>
      <c r="B4895" s="31" t="s">
        <v>120</v>
      </c>
      <c r="C4895" s="22" t="s">
        <v>157</v>
      </c>
      <c r="D4895" s="35">
        <v>43831</v>
      </c>
      <c r="E4895" s="32">
        <v>379438.83</v>
      </c>
    </row>
    <row r="4896" spans="1:5" ht="18" customHeight="1" x14ac:dyDescent="0.35">
      <c r="A4896" s="31" t="s">
        <v>124</v>
      </c>
      <c r="B4896" s="31" t="s">
        <v>120</v>
      </c>
      <c r="C4896" s="22" t="s">
        <v>157</v>
      </c>
      <c r="D4896" s="35">
        <v>43862</v>
      </c>
      <c r="E4896" s="32">
        <v>1729275.73</v>
      </c>
    </row>
    <row r="4897" spans="1:5" ht="18" customHeight="1" x14ac:dyDescent="0.35">
      <c r="A4897" s="31" t="s">
        <v>124</v>
      </c>
      <c r="B4897" s="31" t="s">
        <v>120</v>
      </c>
      <c r="C4897" s="22" t="s">
        <v>157</v>
      </c>
      <c r="D4897" s="35">
        <v>43922</v>
      </c>
      <c r="E4897" s="32">
        <v>11552950.710000001</v>
      </c>
    </row>
    <row r="4898" spans="1:5" ht="18" customHeight="1" x14ac:dyDescent="0.35">
      <c r="A4898" s="31" t="s">
        <v>124</v>
      </c>
      <c r="B4898" s="31" t="s">
        <v>120</v>
      </c>
      <c r="C4898" s="22" t="s">
        <v>157</v>
      </c>
      <c r="D4898" s="35">
        <v>43952</v>
      </c>
      <c r="E4898" s="32">
        <v>15434546.24</v>
      </c>
    </row>
    <row r="4899" spans="1:5" ht="18" customHeight="1" x14ac:dyDescent="0.35">
      <c r="A4899" s="31" t="s">
        <v>124</v>
      </c>
      <c r="B4899" s="31" t="s">
        <v>120</v>
      </c>
      <c r="C4899" s="22" t="s">
        <v>157</v>
      </c>
      <c r="D4899" s="35">
        <v>43983</v>
      </c>
      <c r="E4899" s="32">
        <v>18789770.870000001</v>
      </c>
    </row>
    <row r="4900" spans="1:5" ht="18" customHeight="1" x14ac:dyDescent="0.35">
      <c r="A4900" s="31" t="s">
        <v>124</v>
      </c>
      <c r="B4900" s="31" t="s">
        <v>120</v>
      </c>
      <c r="C4900" s="22" t="s">
        <v>157</v>
      </c>
      <c r="D4900" s="35">
        <v>44013</v>
      </c>
      <c r="E4900" s="32">
        <v>14174398.41</v>
      </c>
    </row>
    <row r="4901" spans="1:5" ht="18" customHeight="1" x14ac:dyDescent="0.35">
      <c r="A4901" s="31" t="s">
        <v>124</v>
      </c>
      <c r="B4901" s="31" t="s">
        <v>120</v>
      </c>
      <c r="C4901" s="22" t="s">
        <v>157</v>
      </c>
      <c r="D4901" s="35">
        <v>44044</v>
      </c>
      <c r="E4901" s="32">
        <v>1822664.84</v>
      </c>
    </row>
    <row r="4902" spans="1:5" ht="18" customHeight="1" x14ac:dyDescent="0.35">
      <c r="A4902" s="31" t="s">
        <v>124</v>
      </c>
      <c r="B4902" s="31" t="s">
        <v>120</v>
      </c>
      <c r="C4902" s="22" t="s">
        <v>157</v>
      </c>
      <c r="D4902" s="35">
        <v>44075</v>
      </c>
      <c r="E4902" s="32">
        <v>2503919</v>
      </c>
    </row>
    <row r="4903" spans="1:5" ht="18" customHeight="1" x14ac:dyDescent="0.35">
      <c r="A4903" s="31" t="s">
        <v>124</v>
      </c>
      <c r="B4903" s="31" t="s">
        <v>120</v>
      </c>
      <c r="C4903" s="22" t="s">
        <v>157</v>
      </c>
      <c r="D4903" s="35">
        <v>44105</v>
      </c>
      <c r="E4903" s="32">
        <v>1957085.79</v>
      </c>
    </row>
    <row r="4904" spans="1:5" ht="18" customHeight="1" x14ac:dyDescent="0.35">
      <c r="A4904" s="31" t="s">
        <v>124</v>
      </c>
      <c r="B4904" s="31" t="s">
        <v>120</v>
      </c>
      <c r="C4904" s="22" t="s">
        <v>157</v>
      </c>
      <c r="D4904" s="35">
        <v>44136</v>
      </c>
      <c r="E4904" s="32">
        <v>1650802.76</v>
      </c>
    </row>
    <row r="4905" spans="1:5" ht="18" customHeight="1" x14ac:dyDescent="0.35">
      <c r="A4905" s="31" t="s">
        <v>124</v>
      </c>
      <c r="B4905" s="31" t="s">
        <v>120</v>
      </c>
      <c r="C4905" s="22" t="s">
        <v>157</v>
      </c>
      <c r="D4905" s="35">
        <v>44166</v>
      </c>
      <c r="E4905" s="32">
        <v>2973956.07</v>
      </c>
    </row>
    <row r="4906" spans="1:5" ht="18" customHeight="1" x14ac:dyDescent="0.35">
      <c r="A4906" s="31" t="s">
        <v>124</v>
      </c>
      <c r="B4906" s="31" t="s">
        <v>120</v>
      </c>
      <c r="C4906" s="22" t="s">
        <v>157</v>
      </c>
      <c r="D4906" s="35">
        <v>44197</v>
      </c>
      <c r="E4906" s="32">
        <v>2239771.0699999998</v>
      </c>
    </row>
    <row r="4907" spans="1:5" ht="18" customHeight="1" x14ac:dyDescent="0.35">
      <c r="A4907" s="31" t="s">
        <v>124</v>
      </c>
      <c r="B4907" s="31" t="s">
        <v>120</v>
      </c>
      <c r="C4907" s="22" t="s">
        <v>157</v>
      </c>
      <c r="D4907" s="35">
        <v>44228</v>
      </c>
      <c r="E4907" s="32">
        <v>998663.79</v>
      </c>
    </row>
    <row r="4908" spans="1:5" ht="18" customHeight="1" x14ac:dyDescent="0.35">
      <c r="A4908" s="31" t="s">
        <v>124</v>
      </c>
      <c r="B4908" s="31" t="s">
        <v>120</v>
      </c>
      <c r="C4908" s="22" t="s">
        <v>157</v>
      </c>
      <c r="D4908" s="35">
        <v>44256</v>
      </c>
      <c r="E4908" s="32">
        <v>2180917.9900000002</v>
      </c>
    </row>
    <row r="4909" spans="1:5" ht="18" customHeight="1" x14ac:dyDescent="0.35">
      <c r="A4909" s="31" t="s">
        <v>124</v>
      </c>
      <c r="B4909" s="31" t="s">
        <v>120</v>
      </c>
      <c r="C4909" s="22" t="s">
        <v>157</v>
      </c>
      <c r="D4909" s="35">
        <v>44287</v>
      </c>
      <c r="E4909" s="32">
        <v>5802915.7300000004</v>
      </c>
    </row>
    <row r="4910" spans="1:5" ht="18" customHeight="1" x14ac:dyDescent="0.35">
      <c r="A4910" s="31" t="s">
        <v>124</v>
      </c>
      <c r="B4910" s="31" t="s">
        <v>120</v>
      </c>
      <c r="C4910" s="22" t="s">
        <v>157</v>
      </c>
      <c r="D4910" s="35">
        <v>44317</v>
      </c>
      <c r="E4910" s="32">
        <v>1358774.26</v>
      </c>
    </row>
    <row r="4911" spans="1:5" ht="18" customHeight="1" x14ac:dyDescent="0.35">
      <c r="A4911" s="31" t="s">
        <v>124</v>
      </c>
      <c r="B4911" s="31" t="s">
        <v>120</v>
      </c>
      <c r="C4911" s="22" t="s">
        <v>157</v>
      </c>
      <c r="D4911" s="35">
        <v>44348</v>
      </c>
      <c r="E4911" s="32">
        <v>2608060.19</v>
      </c>
    </row>
    <row r="4912" spans="1:5" ht="18" customHeight="1" x14ac:dyDescent="0.35">
      <c r="A4912" s="31" t="s">
        <v>124</v>
      </c>
      <c r="B4912" s="31" t="s">
        <v>120</v>
      </c>
      <c r="C4912" s="22" t="s">
        <v>157</v>
      </c>
      <c r="D4912" s="35">
        <v>44378</v>
      </c>
      <c r="E4912" s="32">
        <v>15173468.640000001</v>
      </c>
    </row>
    <row r="4913" spans="1:5" ht="18" customHeight="1" x14ac:dyDescent="0.35">
      <c r="A4913" s="31" t="s">
        <v>124</v>
      </c>
      <c r="B4913" s="31" t="s">
        <v>120</v>
      </c>
      <c r="C4913" s="22" t="s">
        <v>157</v>
      </c>
      <c r="D4913" s="35">
        <v>44409</v>
      </c>
      <c r="E4913" s="32">
        <v>7732123.8200000003</v>
      </c>
    </row>
    <row r="4914" spans="1:5" ht="18" customHeight="1" x14ac:dyDescent="0.35">
      <c r="A4914" s="31" t="s">
        <v>124</v>
      </c>
      <c r="B4914" s="31" t="s">
        <v>120</v>
      </c>
      <c r="C4914" s="22" t="s">
        <v>157</v>
      </c>
      <c r="D4914" s="35">
        <v>44440</v>
      </c>
      <c r="E4914" s="32">
        <v>16397352.210000001</v>
      </c>
    </row>
    <row r="4915" spans="1:5" ht="18" customHeight="1" x14ac:dyDescent="0.35">
      <c r="A4915" s="31" t="s">
        <v>124</v>
      </c>
      <c r="B4915" s="31" t="s">
        <v>120</v>
      </c>
      <c r="C4915" s="22" t="s">
        <v>157</v>
      </c>
      <c r="D4915" s="35">
        <v>44470</v>
      </c>
      <c r="E4915" s="32">
        <v>1669417.78</v>
      </c>
    </row>
    <row r="4916" spans="1:5" ht="18" customHeight="1" x14ac:dyDescent="0.35">
      <c r="A4916" s="31" t="s">
        <v>124</v>
      </c>
      <c r="B4916" s="31" t="s">
        <v>120</v>
      </c>
      <c r="C4916" s="22" t="s">
        <v>157</v>
      </c>
      <c r="D4916" s="35">
        <v>44501</v>
      </c>
      <c r="E4916" s="32">
        <v>1410987.79</v>
      </c>
    </row>
    <row r="4917" spans="1:5" ht="18" customHeight="1" x14ac:dyDescent="0.35">
      <c r="A4917" s="31" t="s">
        <v>124</v>
      </c>
      <c r="B4917" s="31" t="s">
        <v>120</v>
      </c>
      <c r="C4917" s="22" t="s">
        <v>157</v>
      </c>
      <c r="D4917" s="35">
        <v>44531</v>
      </c>
      <c r="E4917" s="32">
        <v>2337253.9</v>
      </c>
    </row>
    <row r="4918" spans="1:5" ht="18" customHeight="1" x14ac:dyDescent="0.35">
      <c r="A4918" s="31" t="s">
        <v>124</v>
      </c>
      <c r="B4918" s="31" t="s">
        <v>120</v>
      </c>
      <c r="C4918" s="22" t="s">
        <v>157</v>
      </c>
      <c r="D4918" s="35">
        <v>44927</v>
      </c>
      <c r="E4918" s="32">
        <v>378408.48</v>
      </c>
    </row>
    <row r="4919" spans="1:5" ht="18" customHeight="1" x14ac:dyDescent="0.35">
      <c r="A4919" s="31" t="s">
        <v>124</v>
      </c>
      <c r="B4919" s="31" t="s">
        <v>120</v>
      </c>
      <c r="C4919" s="22" t="s">
        <v>158</v>
      </c>
      <c r="D4919" s="35">
        <v>44287</v>
      </c>
      <c r="E4919" s="32">
        <v>263706.95</v>
      </c>
    </row>
    <row r="4920" spans="1:5" ht="18" customHeight="1" x14ac:dyDescent="0.35">
      <c r="A4920" s="31" t="s">
        <v>124</v>
      </c>
      <c r="B4920" s="31" t="s">
        <v>120</v>
      </c>
      <c r="C4920" s="22" t="s">
        <v>158</v>
      </c>
      <c r="D4920" s="35">
        <v>44317</v>
      </c>
      <c r="E4920" s="32">
        <v>1382115.13</v>
      </c>
    </row>
    <row r="4921" spans="1:5" ht="18" customHeight="1" x14ac:dyDescent="0.35">
      <c r="A4921" s="31" t="s">
        <v>124</v>
      </c>
      <c r="B4921" s="31" t="s">
        <v>120</v>
      </c>
      <c r="C4921" s="22" t="s">
        <v>158</v>
      </c>
      <c r="D4921" s="35">
        <v>44348</v>
      </c>
      <c r="E4921" s="32">
        <v>3365394.37</v>
      </c>
    </row>
    <row r="4922" spans="1:5" ht="18" customHeight="1" x14ac:dyDescent="0.35">
      <c r="A4922" s="31" t="s">
        <v>124</v>
      </c>
      <c r="B4922" s="31" t="s">
        <v>120</v>
      </c>
      <c r="C4922" s="22" t="s">
        <v>158</v>
      </c>
      <c r="D4922" s="35">
        <v>44378</v>
      </c>
      <c r="E4922" s="32">
        <v>7891966.3700000001</v>
      </c>
    </row>
    <row r="4923" spans="1:5" ht="18" customHeight="1" x14ac:dyDescent="0.35">
      <c r="A4923" s="31" t="s">
        <v>124</v>
      </c>
      <c r="B4923" s="31" t="s">
        <v>120</v>
      </c>
      <c r="C4923" s="22" t="s">
        <v>158</v>
      </c>
      <c r="D4923" s="35">
        <v>44409</v>
      </c>
      <c r="E4923" s="32">
        <v>6820315.6699999999</v>
      </c>
    </row>
    <row r="4924" spans="1:5" ht="18" customHeight="1" x14ac:dyDescent="0.35">
      <c r="A4924" s="31" t="s">
        <v>124</v>
      </c>
      <c r="B4924" s="31" t="s">
        <v>120</v>
      </c>
      <c r="C4924" s="22" t="s">
        <v>158</v>
      </c>
      <c r="D4924" s="35">
        <v>44440</v>
      </c>
      <c r="E4924" s="32">
        <v>19606838.199999999</v>
      </c>
    </row>
    <row r="4925" spans="1:5" ht="18" customHeight="1" x14ac:dyDescent="0.35">
      <c r="A4925" s="31" t="s">
        <v>124</v>
      </c>
      <c r="B4925" s="31" t="s">
        <v>120</v>
      </c>
      <c r="C4925" s="22" t="s">
        <v>158</v>
      </c>
      <c r="D4925" s="35">
        <v>44470</v>
      </c>
      <c r="E4925" s="32">
        <v>17787239.440000001</v>
      </c>
    </row>
    <row r="4926" spans="1:5" ht="18" customHeight="1" x14ac:dyDescent="0.35">
      <c r="A4926" s="31" t="s">
        <v>124</v>
      </c>
      <c r="B4926" s="31" t="s">
        <v>120</v>
      </c>
      <c r="C4926" s="22" t="s">
        <v>158</v>
      </c>
      <c r="D4926" s="35">
        <v>44501</v>
      </c>
      <c r="E4926" s="32">
        <v>14782081</v>
      </c>
    </row>
    <row r="4927" spans="1:5" ht="18" customHeight="1" x14ac:dyDescent="0.35">
      <c r="A4927" s="31" t="s">
        <v>124</v>
      </c>
      <c r="B4927" s="31" t="s">
        <v>120</v>
      </c>
      <c r="C4927" s="22" t="s">
        <v>158</v>
      </c>
      <c r="D4927" s="35">
        <v>44531</v>
      </c>
      <c r="E4927" s="32">
        <v>9234905.0299999993</v>
      </c>
    </row>
    <row r="4928" spans="1:5" ht="18" customHeight="1" x14ac:dyDescent="0.35">
      <c r="A4928" s="31" t="s">
        <v>124</v>
      </c>
      <c r="B4928" s="31" t="s">
        <v>120</v>
      </c>
      <c r="C4928" s="22" t="s">
        <v>158</v>
      </c>
      <c r="D4928" s="35">
        <v>44927</v>
      </c>
      <c r="E4928" s="32">
        <v>2519100.92</v>
      </c>
    </row>
    <row r="4929" spans="1:5" ht="18" customHeight="1" x14ac:dyDescent="0.35">
      <c r="A4929" s="31" t="s">
        <v>144</v>
      </c>
      <c r="B4929" s="31" t="s">
        <v>120</v>
      </c>
      <c r="C4929" s="22" t="s">
        <v>157</v>
      </c>
      <c r="D4929" s="35">
        <v>43374</v>
      </c>
      <c r="E4929" s="32">
        <v>330015.99</v>
      </c>
    </row>
    <row r="4930" spans="1:5" ht="18" customHeight="1" x14ac:dyDescent="0.35">
      <c r="A4930" s="31" t="s">
        <v>144</v>
      </c>
      <c r="B4930" s="31" t="s">
        <v>120</v>
      </c>
      <c r="C4930" s="22" t="s">
        <v>157</v>
      </c>
      <c r="D4930" s="35">
        <v>43405</v>
      </c>
      <c r="E4930" s="32">
        <v>14849.74</v>
      </c>
    </row>
    <row r="4931" spans="1:5" ht="18" customHeight="1" x14ac:dyDescent="0.35">
      <c r="A4931" s="31" t="s">
        <v>144</v>
      </c>
      <c r="B4931" s="31" t="s">
        <v>120</v>
      </c>
      <c r="C4931" s="22" t="s">
        <v>157</v>
      </c>
      <c r="D4931" s="35">
        <v>43435</v>
      </c>
      <c r="E4931" s="32">
        <v>165970.20000000001</v>
      </c>
    </row>
    <row r="4932" spans="1:5" ht="18" customHeight="1" x14ac:dyDescent="0.35">
      <c r="A4932" s="31" t="s">
        <v>144</v>
      </c>
      <c r="B4932" s="31" t="s">
        <v>120</v>
      </c>
      <c r="C4932" s="22" t="s">
        <v>157</v>
      </c>
      <c r="D4932" s="35">
        <v>43466</v>
      </c>
      <c r="E4932" s="32">
        <v>107279.78</v>
      </c>
    </row>
    <row r="4933" spans="1:5" ht="18" customHeight="1" x14ac:dyDescent="0.35">
      <c r="A4933" s="31" t="s">
        <v>144</v>
      </c>
      <c r="B4933" s="31" t="s">
        <v>120</v>
      </c>
      <c r="C4933" s="22" t="s">
        <v>157</v>
      </c>
      <c r="D4933" s="35">
        <v>43497</v>
      </c>
      <c r="E4933" s="32">
        <v>300377.96999999997</v>
      </c>
    </row>
    <row r="4934" spans="1:5" ht="18" customHeight="1" x14ac:dyDescent="0.35">
      <c r="A4934" s="31" t="s">
        <v>144</v>
      </c>
      <c r="B4934" s="31" t="s">
        <v>120</v>
      </c>
      <c r="C4934" s="22" t="s">
        <v>157</v>
      </c>
      <c r="D4934" s="35">
        <v>43525</v>
      </c>
      <c r="E4934" s="32">
        <v>450182.40000000002</v>
      </c>
    </row>
    <row r="4935" spans="1:5" ht="18" customHeight="1" x14ac:dyDescent="0.35">
      <c r="A4935" s="31" t="s">
        <v>144</v>
      </c>
      <c r="B4935" s="31" t="s">
        <v>120</v>
      </c>
      <c r="C4935" s="22" t="s">
        <v>157</v>
      </c>
      <c r="D4935" s="35">
        <v>43556</v>
      </c>
      <c r="E4935" s="32">
        <v>142317.01999999999</v>
      </c>
    </row>
    <row r="4936" spans="1:5" ht="18" customHeight="1" x14ac:dyDescent="0.35">
      <c r="A4936" s="31" t="s">
        <v>144</v>
      </c>
      <c r="B4936" s="31" t="s">
        <v>120</v>
      </c>
      <c r="C4936" s="22" t="s">
        <v>157</v>
      </c>
      <c r="D4936" s="35">
        <v>43586</v>
      </c>
      <c r="E4936" s="32">
        <v>106520.52</v>
      </c>
    </row>
    <row r="4937" spans="1:5" ht="18" customHeight="1" x14ac:dyDescent="0.35">
      <c r="A4937" s="31" t="s">
        <v>144</v>
      </c>
      <c r="B4937" s="31" t="s">
        <v>120</v>
      </c>
      <c r="C4937" s="22" t="s">
        <v>157</v>
      </c>
      <c r="D4937" s="35">
        <v>43617</v>
      </c>
      <c r="E4937" s="32">
        <v>108402.31</v>
      </c>
    </row>
    <row r="4938" spans="1:5" ht="18" customHeight="1" x14ac:dyDescent="0.35">
      <c r="A4938" s="31" t="s">
        <v>144</v>
      </c>
      <c r="B4938" s="31" t="s">
        <v>120</v>
      </c>
      <c r="C4938" s="22" t="s">
        <v>157</v>
      </c>
      <c r="D4938" s="35">
        <v>43647</v>
      </c>
      <c r="E4938" s="32">
        <v>154292.68</v>
      </c>
    </row>
    <row r="4939" spans="1:5" ht="18" customHeight="1" x14ac:dyDescent="0.35">
      <c r="A4939" s="31" t="s">
        <v>144</v>
      </c>
      <c r="B4939" s="31" t="s">
        <v>120</v>
      </c>
      <c r="C4939" s="22" t="s">
        <v>157</v>
      </c>
      <c r="D4939" s="35">
        <v>43678</v>
      </c>
      <c r="E4939" s="32">
        <v>259924.17</v>
      </c>
    </row>
    <row r="4940" spans="1:5" ht="18" customHeight="1" x14ac:dyDescent="0.35">
      <c r="A4940" s="31" t="s">
        <v>144</v>
      </c>
      <c r="B4940" s="31" t="s">
        <v>120</v>
      </c>
      <c r="C4940" s="22" t="s">
        <v>157</v>
      </c>
      <c r="D4940" s="35">
        <v>43709</v>
      </c>
      <c r="E4940" s="32">
        <v>159570.09</v>
      </c>
    </row>
    <row r="4941" spans="1:5" ht="18" customHeight="1" x14ac:dyDescent="0.35">
      <c r="A4941" s="31" t="s">
        <v>144</v>
      </c>
      <c r="B4941" s="31" t="s">
        <v>120</v>
      </c>
      <c r="C4941" s="22" t="s">
        <v>157</v>
      </c>
      <c r="D4941" s="35">
        <v>43739</v>
      </c>
      <c r="E4941" s="32">
        <v>156719.99</v>
      </c>
    </row>
    <row r="4942" spans="1:5" ht="18" customHeight="1" x14ac:dyDescent="0.35">
      <c r="A4942" s="31" t="s">
        <v>144</v>
      </c>
      <c r="B4942" s="31" t="s">
        <v>120</v>
      </c>
      <c r="C4942" s="22" t="s">
        <v>157</v>
      </c>
      <c r="D4942" s="35">
        <v>43770</v>
      </c>
      <c r="E4942" s="32">
        <v>185622.8</v>
      </c>
    </row>
    <row r="4943" spans="1:5" ht="18" customHeight="1" x14ac:dyDescent="0.35">
      <c r="A4943" s="31" t="s">
        <v>144</v>
      </c>
      <c r="B4943" s="31" t="s">
        <v>120</v>
      </c>
      <c r="C4943" s="22" t="s">
        <v>157</v>
      </c>
      <c r="D4943" s="35">
        <v>43800</v>
      </c>
      <c r="E4943" s="32">
        <v>432956.21</v>
      </c>
    </row>
    <row r="4944" spans="1:5" ht="18" customHeight="1" x14ac:dyDescent="0.35">
      <c r="A4944" s="31" t="s">
        <v>144</v>
      </c>
      <c r="B4944" s="31" t="s">
        <v>120</v>
      </c>
      <c r="C4944" s="22" t="s">
        <v>157</v>
      </c>
      <c r="D4944" s="35">
        <v>43831</v>
      </c>
      <c r="E4944" s="32">
        <v>837.37</v>
      </c>
    </row>
    <row r="4945" spans="1:5" ht="18" customHeight="1" x14ac:dyDescent="0.35">
      <c r="A4945" s="31" t="s">
        <v>144</v>
      </c>
      <c r="B4945" s="31" t="s">
        <v>120</v>
      </c>
      <c r="C4945" s="22" t="s">
        <v>157</v>
      </c>
      <c r="D4945" s="35">
        <v>43862</v>
      </c>
      <c r="E4945" s="32">
        <v>82569.87</v>
      </c>
    </row>
    <row r="4946" spans="1:5" ht="18" customHeight="1" x14ac:dyDescent="0.35">
      <c r="A4946" s="31" t="s">
        <v>144</v>
      </c>
      <c r="B4946" s="31" t="s">
        <v>120</v>
      </c>
      <c r="C4946" s="22" t="s">
        <v>157</v>
      </c>
      <c r="D4946" s="35">
        <v>43891</v>
      </c>
      <c r="E4946" s="32">
        <v>154145.96</v>
      </c>
    </row>
    <row r="4947" spans="1:5" ht="18" customHeight="1" x14ac:dyDescent="0.35">
      <c r="A4947" s="31" t="s">
        <v>144</v>
      </c>
      <c r="B4947" s="31" t="s">
        <v>120</v>
      </c>
      <c r="C4947" s="22" t="s">
        <v>157</v>
      </c>
      <c r="D4947" s="35">
        <v>43922</v>
      </c>
      <c r="E4947" s="32">
        <v>1769617.34</v>
      </c>
    </row>
    <row r="4948" spans="1:5" ht="18" customHeight="1" x14ac:dyDescent="0.35">
      <c r="A4948" s="31" t="s">
        <v>144</v>
      </c>
      <c r="B4948" s="31" t="s">
        <v>120</v>
      </c>
      <c r="C4948" s="22" t="s">
        <v>157</v>
      </c>
      <c r="D4948" s="35">
        <v>43952</v>
      </c>
      <c r="E4948" s="32">
        <v>169661.66</v>
      </c>
    </row>
    <row r="4949" spans="1:5" ht="18" customHeight="1" x14ac:dyDescent="0.35">
      <c r="A4949" s="31" t="s">
        <v>144</v>
      </c>
      <c r="B4949" s="31" t="s">
        <v>120</v>
      </c>
      <c r="C4949" s="22" t="s">
        <v>157</v>
      </c>
      <c r="D4949" s="35">
        <v>43983</v>
      </c>
      <c r="E4949" s="32">
        <v>193866.74</v>
      </c>
    </row>
    <row r="4950" spans="1:5" ht="18" customHeight="1" x14ac:dyDescent="0.35">
      <c r="A4950" s="31" t="s">
        <v>144</v>
      </c>
      <c r="B4950" s="31" t="s">
        <v>120</v>
      </c>
      <c r="C4950" s="22" t="s">
        <v>157</v>
      </c>
      <c r="D4950" s="35">
        <v>44013</v>
      </c>
      <c r="E4950" s="32">
        <v>242524.19</v>
      </c>
    </row>
    <row r="4951" spans="1:5" ht="18" customHeight="1" x14ac:dyDescent="0.35">
      <c r="A4951" s="31" t="s">
        <v>144</v>
      </c>
      <c r="B4951" s="31" t="s">
        <v>120</v>
      </c>
      <c r="C4951" s="22" t="s">
        <v>157</v>
      </c>
      <c r="D4951" s="35">
        <v>44044</v>
      </c>
      <c r="E4951" s="32">
        <v>316885.25</v>
      </c>
    </row>
    <row r="4952" spans="1:5" ht="18" customHeight="1" x14ac:dyDescent="0.35">
      <c r="A4952" s="31" t="s">
        <v>144</v>
      </c>
      <c r="B4952" s="31" t="s">
        <v>120</v>
      </c>
      <c r="C4952" s="22" t="s">
        <v>157</v>
      </c>
      <c r="D4952" s="35">
        <v>44075</v>
      </c>
      <c r="E4952" s="32">
        <v>374047.9</v>
      </c>
    </row>
    <row r="4953" spans="1:5" ht="18" customHeight="1" x14ac:dyDescent="0.35">
      <c r="A4953" s="31" t="s">
        <v>144</v>
      </c>
      <c r="B4953" s="31" t="s">
        <v>120</v>
      </c>
      <c r="C4953" s="22" t="s">
        <v>157</v>
      </c>
      <c r="D4953" s="35">
        <v>44105</v>
      </c>
      <c r="E4953" s="32">
        <v>136364.71</v>
      </c>
    </row>
    <row r="4954" spans="1:5" ht="18" customHeight="1" x14ac:dyDescent="0.35">
      <c r="A4954" s="31" t="s">
        <v>144</v>
      </c>
      <c r="B4954" s="31" t="s">
        <v>120</v>
      </c>
      <c r="C4954" s="22" t="s">
        <v>157</v>
      </c>
      <c r="D4954" s="35">
        <v>44136</v>
      </c>
      <c r="E4954" s="32">
        <v>161559.34</v>
      </c>
    </row>
    <row r="4955" spans="1:5" ht="18" customHeight="1" x14ac:dyDescent="0.35">
      <c r="A4955" s="31" t="s">
        <v>144</v>
      </c>
      <c r="B4955" s="31" t="s">
        <v>120</v>
      </c>
      <c r="C4955" s="22" t="s">
        <v>157</v>
      </c>
      <c r="D4955" s="35">
        <v>44166</v>
      </c>
      <c r="E4955" s="32">
        <v>357795.91</v>
      </c>
    </row>
    <row r="4956" spans="1:5" ht="18" customHeight="1" x14ac:dyDescent="0.35">
      <c r="A4956" s="31" t="s">
        <v>144</v>
      </c>
      <c r="B4956" s="31" t="s">
        <v>120</v>
      </c>
      <c r="C4956" s="22" t="s">
        <v>157</v>
      </c>
      <c r="D4956" s="35">
        <v>44197</v>
      </c>
      <c r="E4956" s="32">
        <v>60469.34</v>
      </c>
    </row>
    <row r="4957" spans="1:5" ht="18" customHeight="1" x14ac:dyDescent="0.35">
      <c r="A4957" s="31" t="s">
        <v>144</v>
      </c>
      <c r="B4957" s="31" t="s">
        <v>120</v>
      </c>
      <c r="C4957" s="22" t="s">
        <v>157</v>
      </c>
      <c r="D4957" s="35">
        <v>44228</v>
      </c>
      <c r="E4957" s="32">
        <v>46177.88</v>
      </c>
    </row>
    <row r="4958" spans="1:5" ht="18" customHeight="1" x14ac:dyDescent="0.35">
      <c r="A4958" s="31" t="s">
        <v>144</v>
      </c>
      <c r="B4958" s="31" t="s">
        <v>120</v>
      </c>
      <c r="C4958" s="22" t="s">
        <v>157</v>
      </c>
      <c r="D4958" s="35">
        <v>44256</v>
      </c>
      <c r="E4958" s="32">
        <v>81086.42</v>
      </c>
    </row>
    <row r="4959" spans="1:5" ht="18" customHeight="1" x14ac:dyDescent="0.35">
      <c r="A4959" s="31" t="s">
        <v>144</v>
      </c>
      <c r="B4959" s="31" t="s">
        <v>120</v>
      </c>
      <c r="C4959" s="22" t="s">
        <v>157</v>
      </c>
      <c r="D4959" s="35">
        <v>44287</v>
      </c>
      <c r="E4959" s="32">
        <v>68508.42</v>
      </c>
    </row>
    <row r="4960" spans="1:5" ht="18" customHeight="1" x14ac:dyDescent="0.35">
      <c r="A4960" s="31" t="s">
        <v>144</v>
      </c>
      <c r="B4960" s="31" t="s">
        <v>120</v>
      </c>
      <c r="C4960" s="22" t="s">
        <v>157</v>
      </c>
      <c r="D4960" s="35">
        <v>44317</v>
      </c>
      <c r="E4960" s="32">
        <v>305653.06</v>
      </c>
    </row>
    <row r="4961" spans="1:5" ht="18" customHeight="1" x14ac:dyDescent="0.35">
      <c r="A4961" s="31" t="s">
        <v>144</v>
      </c>
      <c r="B4961" s="31" t="s">
        <v>120</v>
      </c>
      <c r="C4961" s="22" t="s">
        <v>157</v>
      </c>
      <c r="D4961" s="35">
        <v>44348</v>
      </c>
      <c r="E4961" s="32">
        <v>53704.74</v>
      </c>
    </row>
    <row r="4962" spans="1:5" ht="18" customHeight="1" x14ac:dyDescent="0.35">
      <c r="A4962" s="31" t="s">
        <v>144</v>
      </c>
      <c r="B4962" s="31" t="s">
        <v>120</v>
      </c>
      <c r="C4962" s="22" t="s">
        <v>157</v>
      </c>
      <c r="D4962" s="35">
        <v>44378</v>
      </c>
      <c r="E4962" s="32">
        <v>107419.35</v>
      </c>
    </row>
    <row r="4963" spans="1:5" ht="18" customHeight="1" x14ac:dyDescent="0.35">
      <c r="A4963" s="31" t="s">
        <v>144</v>
      </c>
      <c r="B4963" s="31" t="s">
        <v>120</v>
      </c>
      <c r="C4963" s="22" t="s">
        <v>157</v>
      </c>
      <c r="D4963" s="35">
        <v>44409</v>
      </c>
      <c r="E4963" s="32">
        <v>47168.44</v>
      </c>
    </row>
    <row r="4964" spans="1:5" ht="18" customHeight="1" x14ac:dyDescent="0.35">
      <c r="A4964" s="31" t="s">
        <v>144</v>
      </c>
      <c r="B4964" s="31" t="s">
        <v>120</v>
      </c>
      <c r="C4964" s="22" t="s">
        <v>157</v>
      </c>
      <c r="D4964" s="35">
        <v>44440</v>
      </c>
      <c r="E4964" s="32">
        <v>40458.410000000003</v>
      </c>
    </row>
    <row r="4965" spans="1:5" ht="18" customHeight="1" x14ac:dyDescent="0.35">
      <c r="A4965" s="31" t="s">
        <v>144</v>
      </c>
      <c r="B4965" s="31" t="s">
        <v>120</v>
      </c>
      <c r="C4965" s="22" t="s">
        <v>157</v>
      </c>
      <c r="D4965" s="35">
        <v>44470</v>
      </c>
      <c r="E4965" s="32">
        <v>324198.73</v>
      </c>
    </row>
    <row r="4966" spans="1:5" ht="18" customHeight="1" x14ac:dyDescent="0.35">
      <c r="A4966" s="31" t="s">
        <v>144</v>
      </c>
      <c r="B4966" s="31" t="s">
        <v>120</v>
      </c>
      <c r="C4966" s="22" t="s">
        <v>157</v>
      </c>
      <c r="D4966" s="35">
        <v>44501</v>
      </c>
      <c r="E4966" s="32">
        <v>63589.83</v>
      </c>
    </row>
    <row r="4967" spans="1:5" ht="18" customHeight="1" x14ac:dyDescent="0.35">
      <c r="A4967" s="31" t="s">
        <v>144</v>
      </c>
      <c r="B4967" s="31" t="s">
        <v>120</v>
      </c>
      <c r="C4967" s="22" t="s">
        <v>157</v>
      </c>
      <c r="D4967" s="35">
        <v>44531</v>
      </c>
      <c r="E4967" s="32">
        <v>96980.12</v>
      </c>
    </row>
    <row r="4968" spans="1:5" ht="18" customHeight="1" x14ac:dyDescent="0.35">
      <c r="A4968" s="31" t="s">
        <v>144</v>
      </c>
      <c r="B4968" s="31" t="s">
        <v>120</v>
      </c>
      <c r="C4968" s="22" t="s">
        <v>157</v>
      </c>
      <c r="D4968" s="35">
        <v>44562</v>
      </c>
      <c r="E4968" s="32">
        <v>20574.25</v>
      </c>
    </row>
    <row r="4969" spans="1:5" ht="18" customHeight="1" x14ac:dyDescent="0.35">
      <c r="A4969" s="31" t="s">
        <v>144</v>
      </c>
      <c r="B4969" s="31" t="s">
        <v>120</v>
      </c>
      <c r="C4969" s="22" t="s">
        <v>157</v>
      </c>
      <c r="D4969" s="35">
        <v>44593</v>
      </c>
      <c r="E4969" s="32">
        <v>19018.78</v>
      </c>
    </row>
    <row r="4970" spans="1:5" ht="18" customHeight="1" x14ac:dyDescent="0.35">
      <c r="A4970" s="31" t="s">
        <v>144</v>
      </c>
      <c r="B4970" s="31" t="s">
        <v>120</v>
      </c>
      <c r="C4970" s="22" t="s">
        <v>157</v>
      </c>
      <c r="D4970" s="35">
        <v>44621</v>
      </c>
      <c r="E4970" s="32">
        <v>-923.62999999999897</v>
      </c>
    </row>
    <row r="4971" spans="1:5" ht="18" customHeight="1" x14ac:dyDescent="0.35">
      <c r="A4971" s="31" t="s">
        <v>144</v>
      </c>
      <c r="B4971" s="31" t="s">
        <v>120</v>
      </c>
      <c r="C4971" s="22" t="s">
        <v>157</v>
      </c>
      <c r="D4971" s="35">
        <v>44652</v>
      </c>
      <c r="E4971" s="32">
        <v>90931.53</v>
      </c>
    </row>
    <row r="4972" spans="1:5" ht="18" customHeight="1" x14ac:dyDescent="0.35">
      <c r="A4972" s="31" t="s">
        <v>144</v>
      </c>
      <c r="B4972" s="31" t="s">
        <v>120</v>
      </c>
      <c r="C4972" s="22" t="s">
        <v>157</v>
      </c>
      <c r="D4972" s="35">
        <v>44682</v>
      </c>
      <c r="E4972" s="32">
        <v>72010.98</v>
      </c>
    </row>
    <row r="4973" spans="1:5" ht="18" customHeight="1" x14ac:dyDescent="0.35">
      <c r="A4973" s="31" t="s">
        <v>144</v>
      </c>
      <c r="B4973" s="31" t="s">
        <v>120</v>
      </c>
      <c r="C4973" s="22" t="s">
        <v>157</v>
      </c>
      <c r="D4973" s="35">
        <v>44713</v>
      </c>
      <c r="E4973" s="32">
        <v>101580.4</v>
      </c>
    </row>
    <row r="4974" spans="1:5" ht="18" customHeight="1" x14ac:dyDescent="0.35">
      <c r="A4974" s="31" t="s">
        <v>144</v>
      </c>
      <c r="B4974" s="31" t="s">
        <v>120</v>
      </c>
      <c r="C4974" s="22" t="s">
        <v>157</v>
      </c>
      <c r="D4974" s="35">
        <v>44743</v>
      </c>
      <c r="E4974" s="32">
        <v>129971.17</v>
      </c>
    </row>
    <row r="4975" spans="1:5" ht="18" customHeight="1" x14ac:dyDescent="0.35">
      <c r="A4975" s="31" t="s">
        <v>144</v>
      </c>
      <c r="B4975" s="31" t="s">
        <v>120</v>
      </c>
      <c r="C4975" s="22" t="s">
        <v>157</v>
      </c>
      <c r="D4975" s="35">
        <v>44774</v>
      </c>
      <c r="E4975" s="32">
        <v>132135.78</v>
      </c>
    </row>
    <row r="4976" spans="1:5" ht="18" customHeight="1" x14ac:dyDescent="0.35">
      <c r="A4976" s="31" t="s">
        <v>144</v>
      </c>
      <c r="B4976" s="31" t="s">
        <v>120</v>
      </c>
      <c r="C4976" s="22" t="s">
        <v>157</v>
      </c>
      <c r="D4976" s="35">
        <v>44805</v>
      </c>
      <c r="E4976" s="32">
        <v>112538.4</v>
      </c>
    </row>
    <row r="4977" spans="1:5" ht="18" customHeight="1" x14ac:dyDescent="0.35">
      <c r="A4977" s="31" t="s">
        <v>144</v>
      </c>
      <c r="B4977" s="31" t="s">
        <v>120</v>
      </c>
      <c r="C4977" s="22" t="s">
        <v>157</v>
      </c>
      <c r="D4977" s="35">
        <v>44835</v>
      </c>
      <c r="E4977" s="32">
        <v>55763.18</v>
      </c>
    </row>
    <row r="4978" spans="1:5" ht="18" customHeight="1" x14ac:dyDescent="0.35">
      <c r="A4978" s="31" t="s">
        <v>144</v>
      </c>
      <c r="B4978" s="31" t="s">
        <v>120</v>
      </c>
      <c r="C4978" s="22" t="s">
        <v>157</v>
      </c>
      <c r="D4978" s="35">
        <v>44866</v>
      </c>
      <c r="E4978" s="32">
        <v>125606.7</v>
      </c>
    </row>
    <row r="4979" spans="1:5" ht="18" customHeight="1" x14ac:dyDescent="0.35">
      <c r="A4979" s="31" t="s">
        <v>144</v>
      </c>
      <c r="B4979" s="31" t="s">
        <v>120</v>
      </c>
      <c r="C4979" s="22" t="s">
        <v>157</v>
      </c>
      <c r="D4979" s="35">
        <v>44896</v>
      </c>
      <c r="E4979" s="32">
        <v>125647.28</v>
      </c>
    </row>
    <row r="4980" spans="1:5" ht="18" customHeight="1" x14ac:dyDescent="0.35">
      <c r="A4980" s="31" t="s">
        <v>144</v>
      </c>
      <c r="B4980" s="31" t="s">
        <v>120</v>
      </c>
      <c r="C4980" s="22" t="s">
        <v>157</v>
      </c>
      <c r="D4980" s="35">
        <v>44927</v>
      </c>
      <c r="E4980" s="32">
        <v>32686.78</v>
      </c>
    </row>
    <row r="4981" spans="1:5" ht="18" customHeight="1" x14ac:dyDescent="0.35">
      <c r="A4981" s="31" t="s">
        <v>125</v>
      </c>
      <c r="B4981" s="31" t="s">
        <v>275</v>
      </c>
      <c r="C4981" s="22" t="s">
        <v>157</v>
      </c>
      <c r="D4981" s="35">
        <v>43282</v>
      </c>
      <c r="E4981" s="32">
        <v>2432.23</v>
      </c>
    </row>
    <row r="4982" spans="1:5" ht="18" customHeight="1" x14ac:dyDescent="0.35">
      <c r="A4982" s="31" t="s">
        <v>125</v>
      </c>
      <c r="B4982" s="31" t="s">
        <v>275</v>
      </c>
      <c r="C4982" s="22" t="s">
        <v>157</v>
      </c>
      <c r="D4982" s="35">
        <v>43313</v>
      </c>
      <c r="E4982" s="32">
        <v>10160.16</v>
      </c>
    </row>
    <row r="4983" spans="1:5" ht="18" customHeight="1" x14ac:dyDescent="0.35">
      <c r="A4983" s="31" t="s">
        <v>125</v>
      </c>
      <c r="B4983" s="31" t="s">
        <v>275</v>
      </c>
      <c r="C4983" s="22" t="s">
        <v>157</v>
      </c>
      <c r="D4983" s="35">
        <v>43344</v>
      </c>
      <c r="E4983" s="32">
        <v>183310.43</v>
      </c>
    </row>
    <row r="4984" spans="1:5" ht="18" customHeight="1" x14ac:dyDescent="0.35">
      <c r="A4984" s="31" t="s">
        <v>125</v>
      </c>
      <c r="B4984" s="31" t="s">
        <v>275</v>
      </c>
      <c r="C4984" s="22" t="s">
        <v>157</v>
      </c>
      <c r="D4984" s="35">
        <v>43374</v>
      </c>
      <c r="E4984" s="32">
        <v>138417.73000000001</v>
      </c>
    </row>
    <row r="4985" spans="1:5" ht="18" customHeight="1" x14ac:dyDescent="0.35">
      <c r="A4985" s="31" t="s">
        <v>125</v>
      </c>
      <c r="B4985" s="31" t="s">
        <v>275</v>
      </c>
      <c r="C4985" s="22" t="s">
        <v>157</v>
      </c>
      <c r="D4985" s="35">
        <v>43405</v>
      </c>
      <c r="E4985" s="32">
        <v>10109.620000000001</v>
      </c>
    </row>
    <row r="4986" spans="1:5" ht="18" customHeight="1" x14ac:dyDescent="0.35">
      <c r="A4986" s="31" t="s">
        <v>125</v>
      </c>
      <c r="B4986" s="31" t="s">
        <v>275</v>
      </c>
      <c r="C4986" s="22" t="s">
        <v>157</v>
      </c>
      <c r="D4986" s="35">
        <v>43435</v>
      </c>
      <c r="E4986" s="32">
        <v>166561.88</v>
      </c>
    </row>
    <row r="4987" spans="1:5" ht="18" customHeight="1" x14ac:dyDescent="0.35">
      <c r="A4987" s="31" t="s">
        <v>125</v>
      </c>
      <c r="B4987" s="31" t="s">
        <v>275</v>
      </c>
      <c r="C4987" s="22" t="s">
        <v>157</v>
      </c>
      <c r="D4987" s="35">
        <v>43466</v>
      </c>
      <c r="E4987" s="32">
        <v>11282.11</v>
      </c>
    </row>
    <row r="4988" spans="1:5" ht="18" customHeight="1" x14ac:dyDescent="0.35">
      <c r="A4988" s="31" t="s">
        <v>125</v>
      </c>
      <c r="B4988" s="31" t="s">
        <v>275</v>
      </c>
      <c r="C4988" s="22" t="s">
        <v>157</v>
      </c>
      <c r="D4988" s="35">
        <v>43497</v>
      </c>
      <c r="E4988" s="32">
        <v>82756.759999999995</v>
      </c>
    </row>
    <row r="4989" spans="1:5" ht="18" customHeight="1" x14ac:dyDescent="0.35">
      <c r="A4989" s="31" t="s">
        <v>125</v>
      </c>
      <c r="B4989" s="31" t="s">
        <v>275</v>
      </c>
      <c r="C4989" s="22" t="s">
        <v>157</v>
      </c>
      <c r="D4989" s="35">
        <v>43525</v>
      </c>
      <c r="E4989" s="32">
        <v>12313.01</v>
      </c>
    </row>
    <row r="4990" spans="1:5" ht="18" customHeight="1" x14ac:dyDescent="0.35">
      <c r="A4990" s="31" t="s">
        <v>125</v>
      </c>
      <c r="B4990" s="31" t="s">
        <v>275</v>
      </c>
      <c r="C4990" s="22" t="s">
        <v>157</v>
      </c>
      <c r="D4990" s="35">
        <v>43556</v>
      </c>
      <c r="E4990" s="32">
        <v>389604.87</v>
      </c>
    </row>
    <row r="4991" spans="1:5" ht="18" customHeight="1" x14ac:dyDescent="0.35">
      <c r="A4991" s="31" t="s">
        <v>125</v>
      </c>
      <c r="B4991" s="31" t="s">
        <v>275</v>
      </c>
      <c r="C4991" s="22" t="s">
        <v>157</v>
      </c>
      <c r="D4991" s="35">
        <v>43586</v>
      </c>
      <c r="E4991" s="32">
        <v>11710.63</v>
      </c>
    </row>
    <row r="4992" spans="1:5" ht="18" customHeight="1" x14ac:dyDescent="0.35">
      <c r="A4992" s="31" t="s">
        <v>125</v>
      </c>
      <c r="B4992" s="31" t="s">
        <v>275</v>
      </c>
      <c r="C4992" s="22" t="s">
        <v>157</v>
      </c>
      <c r="D4992" s="35">
        <v>43617</v>
      </c>
      <c r="E4992" s="32">
        <v>124843.57</v>
      </c>
    </row>
    <row r="4993" spans="1:5" ht="18" customHeight="1" x14ac:dyDescent="0.35">
      <c r="A4993" s="31" t="s">
        <v>125</v>
      </c>
      <c r="B4993" s="31" t="s">
        <v>275</v>
      </c>
      <c r="C4993" s="22" t="s">
        <v>157</v>
      </c>
      <c r="D4993" s="35">
        <v>43647</v>
      </c>
      <c r="E4993" s="32">
        <v>76550.48</v>
      </c>
    </row>
    <row r="4994" spans="1:5" ht="18" customHeight="1" x14ac:dyDescent="0.35">
      <c r="A4994" s="31" t="s">
        <v>125</v>
      </c>
      <c r="B4994" s="31" t="s">
        <v>275</v>
      </c>
      <c r="C4994" s="22" t="s">
        <v>157</v>
      </c>
      <c r="D4994" s="35">
        <v>43678</v>
      </c>
      <c r="E4994" s="32">
        <v>14033</v>
      </c>
    </row>
    <row r="4995" spans="1:5" ht="18" customHeight="1" x14ac:dyDescent="0.35">
      <c r="A4995" s="31" t="s">
        <v>125</v>
      </c>
      <c r="B4995" s="31" t="s">
        <v>275</v>
      </c>
      <c r="C4995" s="22" t="s">
        <v>157</v>
      </c>
      <c r="D4995" s="35">
        <v>43709</v>
      </c>
      <c r="E4995" s="32">
        <v>92598.44</v>
      </c>
    </row>
    <row r="4996" spans="1:5" ht="18" customHeight="1" x14ac:dyDescent="0.35">
      <c r="A4996" s="31" t="s">
        <v>125</v>
      </c>
      <c r="B4996" s="31" t="s">
        <v>275</v>
      </c>
      <c r="C4996" s="22" t="s">
        <v>157</v>
      </c>
      <c r="D4996" s="35">
        <v>43739</v>
      </c>
      <c r="E4996" s="32">
        <v>67327.289999999994</v>
      </c>
    </row>
    <row r="4997" spans="1:5" ht="18" customHeight="1" x14ac:dyDescent="0.35">
      <c r="A4997" s="31" t="s">
        <v>125</v>
      </c>
      <c r="B4997" s="31" t="s">
        <v>275</v>
      </c>
      <c r="C4997" s="22" t="s">
        <v>157</v>
      </c>
      <c r="D4997" s="35">
        <v>43770</v>
      </c>
      <c r="E4997" s="32">
        <v>140491.69</v>
      </c>
    </row>
    <row r="4998" spans="1:5" ht="18" customHeight="1" x14ac:dyDescent="0.35">
      <c r="A4998" s="31" t="s">
        <v>125</v>
      </c>
      <c r="B4998" s="31" t="s">
        <v>275</v>
      </c>
      <c r="C4998" s="22" t="s">
        <v>157</v>
      </c>
      <c r="D4998" s="35">
        <v>43800</v>
      </c>
      <c r="E4998" s="32">
        <v>144578.68</v>
      </c>
    </row>
    <row r="4999" spans="1:5" ht="18" customHeight="1" x14ac:dyDescent="0.35">
      <c r="A4999" s="31" t="s">
        <v>125</v>
      </c>
      <c r="B4999" s="31" t="s">
        <v>275</v>
      </c>
      <c r="C4999" s="22" t="s">
        <v>157</v>
      </c>
      <c r="D4999" s="35">
        <v>43831</v>
      </c>
      <c r="E4999" s="32">
        <v>105830.58</v>
      </c>
    </row>
    <row r="5000" spans="1:5" ht="18" customHeight="1" x14ac:dyDescent="0.35">
      <c r="A5000" s="31" t="s">
        <v>125</v>
      </c>
      <c r="B5000" s="31" t="s">
        <v>275</v>
      </c>
      <c r="C5000" s="22" t="s">
        <v>157</v>
      </c>
      <c r="D5000" s="35">
        <v>43862</v>
      </c>
      <c r="E5000" s="32">
        <v>86396.61</v>
      </c>
    </row>
    <row r="5001" spans="1:5" ht="18" customHeight="1" x14ac:dyDescent="0.35">
      <c r="A5001" s="31" t="s">
        <v>125</v>
      </c>
      <c r="B5001" s="31" t="s">
        <v>275</v>
      </c>
      <c r="C5001" s="22" t="s">
        <v>157</v>
      </c>
      <c r="D5001" s="35">
        <v>43891</v>
      </c>
      <c r="E5001" s="32">
        <v>138840.70000000001</v>
      </c>
    </row>
    <row r="5002" spans="1:5" ht="18" customHeight="1" x14ac:dyDescent="0.35">
      <c r="A5002" s="31" t="s">
        <v>125</v>
      </c>
      <c r="B5002" s="31" t="s">
        <v>275</v>
      </c>
      <c r="C5002" s="22" t="s">
        <v>157</v>
      </c>
      <c r="D5002" s="35">
        <v>43922</v>
      </c>
      <c r="E5002" s="32">
        <v>109617.15</v>
      </c>
    </row>
    <row r="5003" spans="1:5" ht="18" customHeight="1" x14ac:dyDescent="0.35">
      <c r="A5003" s="31" t="s">
        <v>125</v>
      </c>
      <c r="B5003" s="31" t="s">
        <v>275</v>
      </c>
      <c r="C5003" s="22" t="s">
        <v>157</v>
      </c>
      <c r="D5003" s="35">
        <v>43952</v>
      </c>
      <c r="E5003" s="32">
        <v>151831.18</v>
      </c>
    </row>
    <row r="5004" spans="1:5" ht="18" customHeight="1" x14ac:dyDescent="0.35">
      <c r="A5004" s="31" t="s">
        <v>125</v>
      </c>
      <c r="B5004" s="31" t="s">
        <v>275</v>
      </c>
      <c r="C5004" s="22" t="s">
        <v>157</v>
      </c>
      <c r="D5004" s="35">
        <v>43983</v>
      </c>
      <c r="E5004" s="32">
        <v>129563.3</v>
      </c>
    </row>
    <row r="5005" spans="1:5" ht="18" customHeight="1" x14ac:dyDescent="0.35">
      <c r="A5005" s="31" t="s">
        <v>125</v>
      </c>
      <c r="B5005" s="31" t="s">
        <v>275</v>
      </c>
      <c r="C5005" s="22" t="s">
        <v>157</v>
      </c>
      <c r="D5005" s="35">
        <v>44013</v>
      </c>
      <c r="E5005" s="32">
        <v>109389.18</v>
      </c>
    </row>
    <row r="5006" spans="1:5" ht="18" customHeight="1" x14ac:dyDescent="0.35">
      <c r="A5006" s="31" t="s">
        <v>125</v>
      </c>
      <c r="B5006" s="31" t="s">
        <v>275</v>
      </c>
      <c r="C5006" s="22" t="s">
        <v>157</v>
      </c>
      <c r="D5006" s="35">
        <v>44044</v>
      </c>
      <c r="E5006" s="32">
        <v>109506.74</v>
      </c>
    </row>
    <row r="5007" spans="1:5" ht="18" customHeight="1" x14ac:dyDescent="0.35">
      <c r="A5007" s="31" t="s">
        <v>125</v>
      </c>
      <c r="B5007" s="31" t="s">
        <v>275</v>
      </c>
      <c r="C5007" s="22" t="s">
        <v>157</v>
      </c>
      <c r="D5007" s="35">
        <v>44075</v>
      </c>
      <c r="E5007" s="32">
        <v>35362.68</v>
      </c>
    </row>
    <row r="5008" spans="1:5" ht="18" customHeight="1" x14ac:dyDescent="0.35">
      <c r="A5008" s="31" t="s">
        <v>125</v>
      </c>
      <c r="B5008" s="31" t="s">
        <v>275</v>
      </c>
      <c r="C5008" s="22" t="s">
        <v>157</v>
      </c>
      <c r="D5008" s="35">
        <v>44105</v>
      </c>
      <c r="E5008" s="32">
        <v>97896.8</v>
      </c>
    </row>
    <row r="5009" spans="1:5" ht="18" customHeight="1" x14ac:dyDescent="0.35">
      <c r="A5009" s="31" t="s">
        <v>125</v>
      </c>
      <c r="B5009" s="31" t="s">
        <v>275</v>
      </c>
      <c r="C5009" s="22" t="s">
        <v>157</v>
      </c>
      <c r="D5009" s="35">
        <v>44136</v>
      </c>
      <c r="E5009" s="32">
        <v>8793.24</v>
      </c>
    </row>
    <row r="5010" spans="1:5" ht="18" customHeight="1" x14ac:dyDescent="0.35">
      <c r="A5010" s="31" t="s">
        <v>125</v>
      </c>
      <c r="B5010" s="31" t="s">
        <v>275</v>
      </c>
      <c r="C5010" s="22" t="s">
        <v>157</v>
      </c>
      <c r="D5010" s="35">
        <v>44166</v>
      </c>
      <c r="E5010" s="32">
        <v>22317.69</v>
      </c>
    </row>
    <row r="5011" spans="1:5" ht="18" customHeight="1" x14ac:dyDescent="0.35">
      <c r="A5011" s="31" t="s">
        <v>125</v>
      </c>
      <c r="B5011" s="31" t="s">
        <v>275</v>
      </c>
      <c r="C5011" s="22" t="s">
        <v>157</v>
      </c>
      <c r="D5011" s="35">
        <v>44197</v>
      </c>
      <c r="E5011" s="32">
        <v>23919.18</v>
      </c>
    </row>
    <row r="5012" spans="1:5" ht="18" customHeight="1" x14ac:dyDescent="0.35">
      <c r="A5012" s="31" t="s">
        <v>125</v>
      </c>
      <c r="B5012" s="31" t="s">
        <v>275</v>
      </c>
      <c r="C5012" s="22" t="s">
        <v>157</v>
      </c>
      <c r="D5012" s="35">
        <v>44228</v>
      </c>
      <c r="E5012" s="32">
        <v>37790.93</v>
      </c>
    </row>
    <row r="5013" spans="1:5" ht="18" customHeight="1" x14ac:dyDescent="0.35">
      <c r="A5013" s="31" t="s">
        <v>125</v>
      </c>
      <c r="B5013" s="31" t="s">
        <v>275</v>
      </c>
      <c r="C5013" s="22" t="s">
        <v>157</v>
      </c>
      <c r="D5013" s="35">
        <v>44256</v>
      </c>
      <c r="E5013" s="32">
        <v>96509.82</v>
      </c>
    </row>
    <row r="5014" spans="1:5" ht="18" customHeight="1" x14ac:dyDescent="0.35">
      <c r="A5014" s="31" t="s">
        <v>125</v>
      </c>
      <c r="B5014" s="31" t="s">
        <v>275</v>
      </c>
      <c r="C5014" s="22" t="s">
        <v>157</v>
      </c>
      <c r="D5014" s="35">
        <v>44287</v>
      </c>
      <c r="E5014" s="32">
        <v>37503.300000000003</v>
      </c>
    </row>
    <row r="5015" spans="1:5" ht="18" customHeight="1" x14ac:dyDescent="0.35">
      <c r="A5015" s="31" t="s">
        <v>125</v>
      </c>
      <c r="B5015" s="31" t="s">
        <v>275</v>
      </c>
      <c r="C5015" s="22" t="s">
        <v>157</v>
      </c>
      <c r="D5015" s="35">
        <v>44317</v>
      </c>
      <c r="E5015" s="32">
        <v>239938.71</v>
      </c>
    </row>
    <row r="5016" spans="1:5" ht="18" customHeight="1" x14ac:dyDescent="0.35">
      <c r="A5016" s="31" t="s">
        <v>125</v>
      </c>
      <c r="B5016" s="31" t="s">
        <v>275</v>
      </c>
      <c r="C5016" s="22" t="s">
        <v>157</v>
      </c>
      <c r="D5016" s="35">
        <v>44348</v>
      </c>
      <c r="E5016" s="32">
        <v>117750.06</v>
      </c>
    </row>
    <row r="5017" spans="1:5" ht="18" customHeight="1" x14ac:dyDescent="0.35">
      <c r="A5017" s="31" t="s">
        <v>125</v>
      </c>
      <c r="B5017" s="31" t="s">
        <v>275</v>
      </c>
      <c r="C5017" s="22" t="s">
        <v>157</v>
      </c>
      <c r="D5017" s="35">
        <v>44378</v>
      </c>
      <c r="E5017" s="32">
        <v>123792.59</v>
      </c>
    </row>
    <row r="5018" spans="1:5" ht="18" customHeight="1" x14ac:dyDescent="0.35">
      <c r="A5018" s="31" t="s">
        <v>125</v>
      </c>
      <c r="B5018" s="31" t="s">
        <v>275</v>
      </c>
      <c r="C5018" s="22" t="s">
        <v>157</v>
      </c>
      <c r="D5018" s="35">
        <v>44409</v>
      </c>
      <c r="E5018" s="32">
        <v>101323.33</v>
      </c>
    </row>
    <row r="5019" spans="1:5" ht="18" customHeight="1" x14ac:dyDescent="0.35">
      <c r="A5019" s="31" t="s">
        <v>125</v>
      </c>
      <c r="B5019" s="31" t="s">
        <v>275</v>
      </c>
      <c r="C5019" s="22" t="s">
        <v>157</v>
      </c>
      <c r="D5019" s="35">
        <v>44440</v>
      </c>
      <c r="E5019" s="32">
        <v>106305.42</v>
      </c>
    </row>
    <row r="5020" spans="1:5" ht="18" customHeight="1" x14ac:dyDescent="0.35">
      <c r="A5020" s="31" t="s">
        <v>145</v>
      </c>
      <c r="B5020" s="31" t="s">
        <v>120</v>
      </c>
      <c r="C5020" s="22" t="s">
        <v>157</v>
      </c>
      <c r="D5020" s="35">
        <v>43374</v>
      </c>
      <c r="E5020" s="32">
        <v>330016.43</v>
      </c>
    </row>
    <row r="5021" spans="1:5" ht="18" customHeight="1" x14ac:dyDescent="0.35">
      <c r="A5021" s="31" t="s">
        <v>145</v>
      </c>
      <c r="B5021" s="31" t="s">
        <v>120</v>
      </c>
      <c r="C5021" s="22" t="s">
        <v>157</v>
      </c>
      <c r="D5021" s="35">
        <v>43405</v>
      </c>
      <c r="E5021" s="32">
        <v>14849.7</v>
      </c>
    </row>
    <row r="5022" spans="1:5" ht="18" customHeight="1" x14ac:dyDescent="0.35">
      <c r="A5022" s="31" t="s">
        <v>145</v>
      </c>
      <c r="B5022" s="31" t="s">
        <v>120</v>
      </c>
      <c r="C5022" s="22" t="s">
        <v>157</v>
      </c>
      <c r="D5022" s="35">
        <v>43435</v>
      </c>
      <c r="E5022" s="32">
        <v>157112.26999999999</v>
      </c>
    </row>
    <row r="5023" spans="1:5" ht="18" customHeight="1" x14ac:dyDescent="0.35">
      <c r="A5023" s="31" t="s">
        <v>145</v>
      </c>
      <c r="B5023" s="31" t="s">
        <v>120</v>
      </c>
      <c r="C5023" s="22" t="s">
        <v>157</v>
      </c>
      <c r="D5023" s="35">
        <v>43466</v>
      </c>
      <c r="E5023" s="32">
        <v>107751.56</v>
      </c>
    </row>
    <row r="5024" spans="1:5" ht="18" customHeight="1" x14ac:dyDescent="0.35">
      <c r="A5024" s="31" t="s">
        <v>145</v>
      </c>
      <c r="B5024" s="31" t="s">
        <v>120</v>
      </c>
      <c r="C5024" s="22" t="s">
        <v>157</v>
      </c>
      <c r="D5024" s="35">
        <v>43497</v>
      </c>
      <c r="E5024" s="32">
        <v>300377.96999999997</v>
      </c>
    </row>
    <row r="5025" spans="1:5" ht="18" customHeight="1" x14ac:dyDescent="0.35">
      <c r="A5025" s="31" t="s">
        <v>145</v>
      </c>
      <c r="B5025" s="31" t="s">
        <v>120</v>
      </c>
      <c r="C5025" s="22" t="s">
        <v>157</v>
      </c>
      <c r="D5025" s="35">
        <v>43525</v>
      </c>
      <c r="E5025" s="32">
        <v>619602.39</v>
      </c>
    </row>
    <row r="5026" spans="1:5" ht="18" customHeight="1" x14ac:dyDescent="0.35">
      <c r="A5026" s="31" t="s">
        <v>145</v>
      </c>
      <c r="B5026" s="31" t="s">
        <v>120</v>
      </c>
      <c r="C5026" s="22" t="s">
        <v>157</v>
      </c>
      <c r="D5026" s="35">
        <v>43556</v>
      </c>
      <c r="E5026" s="32">
        <v>143673.26</v>
      </c>
    </row>
    <row r="5027" spans="1:5" ht="18" customHeight="1" x14ac:dyDescent="0.35">
      <c r="A5027" s="31" t="s">
        <v>145</v>
      </c>
      <c r="B5027" s="31" t="s">
        <v>120</v>
      </c>
      <c r="C5027" s="22" t="s">
        <v>157</v>
      </c>
      <c r="D5027" s="35">
        <v>43586</v>
      </c>
      <c r="E5027" s="32">
        <v>107308.48</v>
      </c>
    </row>
    <row r="5028" spans="1:5" ht="18" customHeight="1" x14ac:dyDescent="0.35">
      <c r="A5028" s="31" t="s">
        <v>145</v>
      </c>
      <c r="B5028" s="31" t="s">
        <v>120</v>
      </c>
      <c r="C5028" s="22" t="s">
        <v>157</v>
      </c>
      <c r="D5028" s="35">
        <v>43617</v>
      </c>
      <c r="E5028" s="32">
        <v>122606.54</v>
      </c>
    </row>
    <row r="5029" spans="1:5" ht="18" customHeight="1" x14ac:dyDescent="0.35">
      <c r="A5029" s="31" t="s">
        <v>145</v>
      </c>
      <c r="B5029" s="31" t="s">
        <v>120</v>
      </c>
      <c r="C5029" s="22" t="s">
        <v>157</v>
      </c>
      <c r="D5029" s="35">
        <v>43647</v>
      </c>
      <c r="E5029" s="32">
        <v>134724.91</v>
      </c>
    </row>
    <row r="5030" spans="1:5" ht="18" customHeight="1" x14ac:dyDescent="0.35">
      <c r="A5030" s="31" t="s">
        <v>145</v>
      </c>
      <c r="B5030" s="31" t="s">
        <v>120</v>
      </c>
      <c r="C5030" s="22" t="s">
        <v>157</v>
      </c>
      <c r="D5030" s="35">
        <v>43678</v>
      </c>
      <c r="E5030" s="32">
        <v>284675.53999999998</v>
      </c>
    </row>
    <row r="5031" spans="1:5" ht="18" customHeight="1" x14ac:dyDescent="0.35">
      <c r="A5031" s="31" t="s">
        <v>145</v>
      </c>
      <c r="B5031" s="31" t="s">
        <v>120</v>
      </c>
      <c r="C5031" s="22" t="s">
        <v>157</v>
      </c>
      <c r="D5031" s="35">
        <v>43709</v>
      </c>
      <c r="E5031" s="32">
        <v>165619.06</v>
      </c>
    </row>
    <row r="5032" spans="1:5" ht="18" customHeight="1" x14ac:dyDescent="0.35">
      <c r="A5032" s="31" t="s">
        <v>145</v>
      </c>
      <c r="B5032" s="31" t="s">
        <v>120</v>
      </c>
      <c r="C5032" s="22" t="s">
        <v>157</v>
      </c>
      <c r="D5032" s="35">
        <v>43739</v>
      </c>
      <c r="E5032" s="32">
        <v>303308.43</v>
      </c>
    </row>
    <row r="5033" spans="1:5" ht="18" customHeight="1" x14ac:dyDescent="0.35">
      <c r="A5033" s="31" t="s">
        <v>145</v>
      </c>
      <c r="B5033" s="31" t="s">
        <v>120</v>
      </c>
      <c r="C5033" s="22" t="s">
        <v>157</v>
      </c>
      <c r="D5033" s="35">
        <v>43770</v>
      </c>
      <c r="E5033" s="32">
        <v>228150.12</v>
      </c>
    </row>
    <row r="5034" spans="1:5" ht="18" customHeight="1" x14ac:dyDescent="0.35">
      <c r="A5034" s="31" t="s">
        <v>145</v>
      </c>
      <c r="B5034" s="31" t="s">
        <v>120</v>
      </c>
      <c r="C5034" s="22" t="s">
        <v>157</v>
      </c>
      <c r="D5034" s="35">
        <v>43800</v>
      </c>
      <c r="E5034" s="32">
        <v>282392.78000000003</v>
      </c>
    </row>
    <row r="5035" spans="1:5" ht="18" customHeight="1" x14ac:dyDescent="0.35">
      <c r="A5035" s="31" t="s">
        <v>145</v>
      </c>
      <c r="B5035" s="31" t="s">
        <v>120</v>
      </c>
      <c r="C5035" s="22" t="s">
        <v>157</v>
      </c>
      <c r="D5035" s="35">
        <v>43831</v>
      </c>
      <c r="E5035" s="32">
        <v>837.37</v>
      </c>
    </row>
    <row r="5036" spans="1:5" ht="18" customHeight="1" x14ac:dyDescent="0.35">
      <c r="A5036" s="31" t="s">
        <v>145</v>
      </c>
      <c r="B5036" s="31" t="s">
        <v>120</v>
      </c>
      <c r="C5036" s="22" t="s">
        <v>157</v>
      </c>
      <c r="D5036" s="35">
        <v>43862</v>
      </c>
      <c r="E5036" s="32">
        <v>79287.570000000007</v>
      </c>
    </row>
    <row r="5037" spans="1:5" ht="18" customHeight="1" x14ac:dyDescent="0.35">
      <c r="A5037" s="31" t="s">
        <v>145</v>
      </c>
      <c r="B5037" s="31" t="s">
        <v>120</v>
      </c>
      <c r="C5037" s="22" t="s">
        <v>157</v>
      </c>
      <c r="D5037" s="35">
        <v>43891</v>
      </c>
      <c r="E5037" s="32">
        <v>97905.96</v>
      </c>
    </row>
    <row r="5038" spans="1:5" ht="18" customHeight="1" x14ac:dyDescent="0.35">
      <c r="A5038" s="31" t="s">
        <v>145</v>
      </c>
      <c r="B5038" s="31" t="s">
        <v>120</v>
      </c>
      <c r="C5038" s="22" t="s">
        <v>157</v>
      </c>
      <c r="D5038" s="35">
        <v>43922</v>
      </c>
      <c r="E5038" s="32">
        <v>1216621.3500000001</v>
      </c>
    </row>
    <row r="5039" spans="1:5" ht="18" customHeight="1" x14ac:dyDescent="0.35">
      <c r="A5039" s="31" t="s">
        <v>145</v>
      </c>
      <c r="B5039" s="31" t="s">
        <v>120</v>
      </c>
      <c r="C5039" s="22" t="s">
        <v>157</v>
      </c>
      <c r="D5039" s="35">
        <v>43952</v>
      </c>
      <c r="E5039" s="32">
        <v>116380.99</v>
      </c>
    </row>
    <row r="5040" spans="1:5" ht="18" customHeight="1" x14ac:dyDescent="0.35">
      <c r="A5040" s="31" t="s">
        <v>145</v>
      </c>
      <c r="B5040" s="31" t="s">
        <v>120</v>
      </c>
      <c r="C5040" s="22" t="s">
        <v>157</v>
      </c>
      <c r="D5040" s="35">
        <v>43983</v>
      </c>
      <c r="E5040" s="32">
        <v>182084.42</v>
      </c>
    </row>
    <row r="5041" spans="1:5" ht="18" customHeight="1" x14ac:dyDescent="0.35">
      <c r="A5041" s="31" t="s">
        <v>145</v>
      </c>
      <c r="B5041" s="31" t="s">
        <v>120</v>
      </c>
      <c r="C5041" s="22" t="s">
        <v>157</v>
      </c>
      <c r="D5041" s="35">
        <v>44013</v>
      </c>
      <c r="E5041" s="32">
        <v>210165.1</v>
      </c>
    </row>
    <row r="5042" spans="1:5" ht="18" customHeight="1" x14ac:dyDescent="0.35">
      <c r="A5042" s="31" t="s">
        <v>145</v>
      </c>
      <c r="B5042" s="31" t="s">
        <v>120</v>
      </c>
      <c r="C5042" s="22" t="s">
        <v>157</v>
      </c>
      <c r="D5042" s="35">
        <v>44044</v>
      </c>
      <c r="E5042" s="32">
        <v>432872.5</v>
      </c>
    </row>
    <row r="5043" spans="1:5" ht="18" customHeight="1" x14ac:dyDescent="0.35">
      <c r="A5043" s="31" t="s">
        <v>145</v>
      </c>
      <c r="B5043" s="31" t="s">
        <v>120</v>
      </c>
      <c r="C5043" s="22" t="s">
        <v>157</v>
      </c>
      <c r="D5043" s="35">
        <v>44075</v>
      </c>
      <c r="E5043" s="32">
        <v>372857.29</v>
      </c>
    </row>
    <row r="5044" spans="1:5" ht="18" customHeight="1" x14ac:dyDescent="0.35">
      <c r="A5044" s="31" t="s">
        <v>145</v>
      </c>
      <c r="B5044" s="31" t="s">
        <v>120</v>
      </c>
      <c r="C5044" s="22" t="s">
        <v>157</v>
      </c>
      <c r="D5044" s="35">
        <v>44105</v>
      </c>
      <c r="E5044" s="32">
        <v>110074.73</v>
      </c>
    </row>
    <row r="5045" spans="1:5" ht="18" customHeight="1" x14ac:dyDescent="0.35">
      <c r="A5045" s="31" t="s">
        <v>145</v>
      </c>
      <c r="B5045" s="31" t="s">
        <v>120</v>
      </c>
      <c r="C5045" s="22" t="s">
        <v>157</v>
      </c>
      <c r="D5045" s="35">
        <v>44136</v>
      </c>
      <c r="E5045" s="32">
        <v>174916.45</v>
      </c>
    </row>
    <row r="5046" spans="1:5" ht="18" customHeight="1" x14ac:dyDescent="0.35">
      <c r="A5046" s="31" t="s">
        <v>145</v>
      </c>
      <c r="B5046" s="31" t="s">
        <v>120</v>
      </c>
      <c r="C5046" s="22" t="s">
        <v>157</v>
      </c>
      <c r="D5046" s="35">
        <v>44166</v>
      </c>
      <c r="E5046" s="32">
        <v>437439.13</v>
      </c>
    </row>
    <row r="5047" spans="1:5" ht="18" customHeight="1" x14ac:dyDescent="0.35">
      <c r="A5047" s="31" t="s">
        <v>145</v>
      </c>
      <c r="B5047" s="31" t="s">
        <v>120</v>
      </c>
      <c r="C5047" s="22" t="s">
        <v>157</v>
      </c>
      <c r="D5047" s="35">
        <v>44197</v>
      </c>
      <c r="E5047" s="32">
        <v>18640.98</v>
      </c>
    </row>
    <row r="5048" spans="1:5" ht="18" customHeight="1" x14ac:dyDescent="0.35">
      <c r="A5048" s="31" t="s">
        <v>145</v>
      </c>
      <c r="B5048" s="31" t="s">
        <v>120</v>
      </c>
      <c r="C5048" s="22" t="s">
        <v>157</v>
      </c>
      <c r="D5048" s="35">
        <v>44228</v>
      </c>
      <c r="E5048" s="32">
        <v>50179.94</v>
      </c>
    </row>
    <row r="5049" spans="1:5" ht="18" customHeight="1" x14ac:dyDescent="0.35">
      <c r="A5049" s="31" t="s">
        <v>145</v>
      </c>
      <c r="B5049" s="31" t="s">
        <v>120</v>
      </c>
      <c r="C5049" s="22" t="s">
        <v>157</v>
      </c>
      <c r="D5049" s="35">
        <v>44256</v>
      </c>
      <c r="E5049" s="32">
        <v>81444.27</v>
      </c>
    </row>
    <row r="5050" spans="1:5" ht="18" customHeight="1" x14ac:dyDescent="0.35">
      <c r="A5050" s="31" t="s">
        <v>145</v>
      </c>
      <c r="B5050" s="31" t="s">
        <v>120</v>
      </c>
      <c r="C5050" s="22" t="s">
        <v>157</v>
      </c>
      <c r="D5050" s="35">
        <v>44287</v>
      </c>
      <c r="E5050" s="32">
        <v>68675.28</v>
      </c>
    </row>
    <row r="5051" spans="1:5" ht="18" customHeight="1" x14ac:dyDescent="0.35">
      <c r="A5051" s="31" t="s">
        <v>145</v>
      </c>
      <c r="B5051" s="31" t="s">
        <v>120</v>
      </c>
      <c r="C5051" s="22" t="s">
        <v>157</v>
      </c>
      <c r="D5051" s="35">
        <v>44317</v>
      </c>
      <c r="E5051" s="32">
        <v>342316.51</v>
      </c>
    </row>
    <row r="5052" spans="1:5" ht="18" customHeight="1" x14ac:dyDescent="0.35">
      <c r="A5052" s="31" t="s">
        <v>145</v>
      </c>
      <c r="B5052" s="31" t="s">
        <v>120</v>
      </c>
      <c r="C5052" s="22" t="s">
        <v>157</v>
      </c>
      <c r="D5052" s="35">
        <v>44348</v>
      </c>
      <c r="E5052" s="32">
        <v>53263.63</v>
      </c>
    </row>
    <row r="5053" spans="1:5" ht="18" customHeight="1" x14ac:dyDescent="0.35">
      <c r="A5053" s="31" t="s">
        <v>145</v>
      </c>
      <c r="B5053" s="31" t="s">
        <v>120</v>
      </c>
      <c r="C5053" s="22" t="s">
        <v>157</v>
      </c>
      <c r="D5053" s="35">
        <v>44378</v>
      </c>
      <c r="E5053" s="32">
        <v>112682.94</v>
      </c>
    </row>
    <row r="5054" spans="1:5" ht="18" customHeight="1" x14ac:dyDescent="0.35">
      <c r="A5054" s="31" t="s">
        <v>145</v>
      </c>
      <c r="B5054" s="31" t="s">
        <v>120</v>
      </c>
      <c r="C5054" s="22" t="s">
        <v>157</v>
      </c>
      <c r="D5054" s="35">
        <v>44409</v>
      </c>
      <c r="E5054" s="32">
        <v>47056.89</v>
      </c>
    </row>
    <row r="5055" spans="1:5" ht="18" customHeight="1" x14ac:dyDescent="0.35">
      <c r="A5055" s="31" t="s">
        <v>145</v>
      </c>
      <c r="B5055" s="31" t="s">
        <v>120</v>
      </c>
      <c r="C5055" s="22" t="s">
        <v>157</v>
      </c>
      <c r="D5055" s="35">
        <v>44440</v>
      </c>
      <c r="E5055" s="32">
        <v>38257.800000000003</v>
      </c>
    </row>
    <row r="5056" spans="1:5" ht="18" customHeight="1" x14ac:dyDescent="0.35">
      <c r="A5056" s="31" t="s">
        <v>145</v>
      </c>
      <c r="B5056" s="31" t="s">
        <v>120</v>
      </c>
      <c r="C5056" s="22" t="s">
        <v>157</v>
      </c>
      <c r="D5056" s="35">
        <v>44470</v>
      </c>
      <c r="E5056" s="32">
        <v>364066.15</v>
      </c>
    </row>
    <row r="5057" spans="1:5" ht="18" customHeight="1" x14ac:dyDescent="0.35">
      <c r="A5057" s="31" t="s">
        <v>145</v>
      </c>
      <c r="B5057" s="31" t="s">
        <v>120</v>
      </c>
      <c r="C5057" s="22" t="s">
        <v>157</v>
      </c>
      <c r="D5057" s="35">
        <v>44501</v>
      </c>
      <c r="E5057" s="32">
        <v>60885.06</v>
      </c>
    </row>
    <row r="5058" spans="1:5" ht="18" customHeight="1" x14ac:dyDescent="0.35">
      <c r="A5058" s="31" t="s">
        <v>145</v>
      </c>
      <c r="B5058" s="31" t="s">
        <v>120</v>
      </c>
      <c r="C5058" s="22" t="s">
        <v>157</v>
      </c>
      <c r="D5058" s="35">
        <v>44531</v>
      </c>
      <c r="E5058" s="32">
        <v>88936.73</v>
      </c>
    </row>
    <row r="5059" spans="1:5" ht="18" customHeight="1" x14ac:dyDescent="0.35">
      <c r="A5059" s="31" t="s">
        <v>145</v>
      </c>
      <c r="B5059" s="31" t="s">
        <v>120</v>
      </c>
      <c r="C5059" s="22" t="s">
        <v>157</v>
      </c>
      <c r="D5059" s="35">
        <v>44562</v>
      </c>
      <c r="E5059" s="32">
        <v>20574.25</v>
      </c>
    </row>
    <row r="5060" spans="1:5" ht="18" customHeight="1" x14ac:dyDescent="0.35">
      <c r="A5060" s="31" t="s">
        <v>145</v>
      </c>
      <c r="B5060" s="31" t="s">
        <v>120</v>
      </c>
      <c r="C5060" s="22" t="s">
        <v>157</v>
      </c>
      <c r="D5060" s="35">
        <v>44593</v>
      </c>
      <c r="E5060" s="32">
        <v>17438.099999999999</v>
      </c>
    </row>
    <row r="5061" spans="1:5" ht="18" customHeight="1" x14ac:dyDescent="0.35">
      <c r="A5061" s="31" t="s">
        <v>145</v>
      </c>
      <c r="B5061" s="31" t="s">
        <v>120</v>
      </c>
      <c r="C5061" s="22" t="s">
        <v>157</v>
      </c>
      <c r="D5061" s="35">
        <v>44621</v>
      </c>
      <c r="E5061" s="32">
        <v>-5180.87</v>
      </c>
    </row>
    <row r="5062" spans="1:5" ht="18" customHeight="1" x14ac:dyDescent="0.35">
      <c r="A5062" s="31" t="s">
        <v>145</v>
      </c>
      <c r="B5062" s="31" t="s">
        <v>120</v>
      </c>
      <c r="C5062" s="22" t="s">
        <v>157</v>
      </c>
      <c r="D5062" s="35">
        <v>44652</v>
      </c>
      <c r="E5062" s="32">
        <v>91896.37</v>
      </c>
    </row>
    <row r="5063" spans="1:5" ht="18" customHeight="1" x14ac:dyDescent="0.35">
      <c r="A5063" s="31" t="s">
        <v>145</v>
      </c>
      <c r="B5063" s="31" t="s">
        <v>120</v>
      </c>
      <c r="C5063" s="22" t="s">
        <v>157</v>
      </c>
      <c r="D5063" s="35">
        <v>44682</v>
      </c>
      <c r="E5063" s="32">
        <v>70809.100000000006</v>
      </c>
    </row>
    <row r="5064" spans="1:5" ht="18" customHeight="1" x14ac:dyDescent="0.35">
      <c r="A5064" s="31" t="s">
        <v>145</v>
      </c>
      <c r="B5064" s="31" t="s">
        <v>120</v>
      </c>
      <c r="C5064" s="22" t="s">
        <v>157</v>
      </c>
      <c r="D5064" s="35">
        <v>44713</v>
      </c>
      <c r="E5064" s="32">
        <v>101184.85</v>
      </c>
    </row>
    <row r="5065" spans="1:5" ht="18" customHeight="1" x14ac:dyDescent="0.35">
      <c r="A5065" s="31" t="s">
        <v>145</v>
      </c>
      <c r="B5065" s="31" t="s">
        <v>120</v>
      </c>
      <c r="C5065" s="22" t="s">
        <v>157</v>
      </c>
      <c r="D5065" s="35">
        <v>44743</v>
      </c>
      <c r="E5065" s="32">
        <v>113575.12</v>
      </c>
    </row>
    <row r="5066" spans="1:5" ht="18" customHeight="1" x14ac:dyDescent="0.35">
      <c r="A5066" s="31" t="s">
        <v>145</v>
      </c>
      <c r="B5066" s="31" t="s">
        <v>120</v>
      </c>
      <c r="C5066" s="22" t="s">
        <v>157</v>
      </c>
      <c r="D5066" s="35">
        <v>44774</v>
      </c>
      <c r="E5066" s="32">
        <v>145613.82</v>
      </c>
    </row>
    <row r="5067" spans="1:5" ht="18" customHeight="1" x14ac:dyDescent="0.35">
      <c r="A5067" s="31" t="s">
        <v>145</v>
      </c>
      <c r="B5067" s="31" t="s">
        <v>120</v>
      </c>
      <c r="C5067" s="22" t="s">
        <v>157</v>
      </c>
      <c r="D5067" s="35">
        <v>44805</v>
      </c>
      <c r="E5067" s="32">
        <v>170307.93</v>
      </c>
    </row>
    <row r="5068" spans="1:5" ht="18" customHeight="1" x14ac:dyDescent="0.35">
      <c r="A5068" s="31" t="s">
        <v>145</v>
      </c>
      <c r="B5068" s="31" t="s">
        <v>120</v>
      </c>
      <c r="C5068" s="22" t="s">
        <v>157</v>
      </c>
      <c r="D5068" s="35">
        <v>44835</v>
      </c>
      <c r="E5068" s="32">
        <v>81605.440000000002</v>
      </c>
    </row>
    <row r="5069" spans="1:5" ht="18" customHeight="1" x14ac:dyDescent="0.35">
      <c r="A5069" s="31" t="s">
        <v>145</v>
      </c>
      <c r="B5069" s="31" t="s">
        <v>120</v>
      </c>
      <c r="C5069" s="22" t="s">
        <v>157</v>
      </c>
      <c r="D5069" s="35">
        <v>44866</v>
      </c>
      <c r="E5069" s="32">
        <v>156439.85</v>
      </c>
    </row>
    <row r="5070" spans="1:5" ht="18" customHeight="1" x14ac:dyDescent="0.35">
      <c r="A5070" s="31" t="s">
        <v>145</v>
      </c>
      <c r="B5070" s="31" t="s">
        <v>120</v>
      </c>
      <c r="C5070" s="22" t="s">
        <v>157</v>
      </c>
      <c r="D5070" s="35">
        <v>44896</v>
      </c>
      <c r="E5070" s="32">
        <v>153303.51999999999</v>
      </c>
    </row>
    <row r="5071" spans="1:5" ht="18" customHeight="1" x14ac:dyDescent="0.35">
      <c r="A5071" s="31" t="s">
        <v>145</v>
      </c>
      <c r="B5071" s="31" t="s">
        <v>120</v>
      </c>
      <c r="C5071" s="22" t="s">
        <v>157</v>
      </c>
      <c r="D5071" s="35">
        <v>44927</v>
      </c>
      <c r="E5071" s="32">
        <v>42344.44</v>
      </c>
    </row>
    <row r="5072" spans="1:5" ht="18" customHeight="1" x14ac:dyDescent="0.35">
      <c r="A5072" s="31" t="s">
        <v>126</v>
      </c>
      <c r="B5072" s="31" t="s">
        <v>275</v>
      </c>
      <c r="C5072" s="22" t="s">
        <v>157</v>
      </c>
      <c r="D5072" s="35">
        <v>43282</v>
      </c>
      <c r="E5072" s="32">
        <v>2432.23</v>
      </c>
    </row>
    <row r="5073" spans="1:5" ht="18" customHeight="1" x14ac:dyDescent="0.35">
      <c r="A5073" s="31" t="s">
        <v>126</v>
      </c>
      <c r="B5073" s="31" t="s">
        <v>275</v>
      </c>
      <c r="C5073" s="22" t="s">
        <v>157</v>
      </c>
      <c r="D5073" s="35">
        <v>43313</v>
      </c>
      <c r="E5073" s="32">
        <v>11440.16</v>
      </c>
    </row>
    <row r="5074" spans="1:5" ht="18" customHeight="1" x14ac:dyDescent="0.35">
      <c r="A5074" s="31" t="s">
        <v>126</v>
      </c>
      <c r="B5074" s="31" t="s">
        <v>275</v>
      </c>
      <c r="C5074" s="22" t="s">
        <v>157</v>
      </c>
      <c r="D5074" s="35">
        <v>43344</v>
      </c>
      <c r="E5074" s="32">
        <v>180110.42</v>
      </c>
    </row>
    <row r="5075" spans="1:5" ht="18" customHeight="1" x14ac:dyDescent="0.35">
      <c r="A5075" s="31" t="s">
        <v>126</v>
      </c>
      <c r="B5075" s="31" t="s">
        <v>275</v>
      </c>
      <c r="C5075" s="22" t="s">
        <v>157</v>
      </c>
      <c r="D5075" s="35">
        <v>43374</v>
      </c>
      <c r="E5075" s="32">
        <v>136055.64000000001</v>
      </c>
    </row>
    <row r="5076" spans="1:5" ht="18" customHeight="1" x14ac:dyDescent="0.35">
      <c r="A5076" s="31" t="s">
        <v>126</v>
      </c>
      <c r="B5076" s="31" t="s">
        <v>275</v>
      </c>
      <c r="C5076" s="22" t="s">
        <v>157</v>
      </c>
      <c r="D5076" s="35">
        <v>43405</v>
      </c>
      <c r="E5076" s="32">
        <v>9452.73</v>
      </c>
    </row>
    <row r="5077" spans="1:5" ht="18" customHeight="1" x14ac:dyDescent="0.35">
      <c r="A5077" s="31" t="s">
        <v>126</v>
      </c>
      <c r="B5077" s="31" t="s">
        <v>275</v>
      </c>
      <c r="C5077" s="22" t="s">
        <v>157</v>
      </c>
      <c r="D5077" s="35">
        <v>43435</v>
      </c>
      <c r="E5077" s="32">
        <v>142403.54</v>
      </c>
    </row>
    <row r="5078" spans="1:5" ht="18" customHeight="1" x14ac:dyDescent="0.35">
      <c r="A5078" s="31" t="s">
        <v>126</v>
      </c>
      <c r="B5078" s="31" t="s">
        <v>275</v>
      </c>
      <c r="C5078" s="22" t="s">
        <v>157</v>
      </c>
      <c r="D5078" s="35">
        <v>43466</v>
      </c>
      <c r="E5078" s="32">
        <v>11169.83</v>
      </c>
    </row>
    <row r="5079" spans="1:5" ht="18" customHeight="1" x14ac:dyDescent="0.35">
      <c r="A5079" s="31" t="s">
        <v>126</v>
      </c>
      <c r="B5079" s="31" t="s">
        <v>275</v>
      </c>
      <c r="C5079" s="22" t="s">
        <v>157</v>
      </c>
      <c r="D5079" s="35">
        <v>43497</v>
      </c>
      <c r="E5079" s="32">
        <v>84469.91</v>
      </c>
    </row>
    <row r="5080" spans="1:5" ht="18" customHeight="1" x14ac:dyDescent="0.35">
      <c r="A5080" s="31" t="s">
        <v>126</v>
      </c>
      <c r="B5080" s="31" t="s">
        <v>275</v>
      </c>
      <c r="C5080" s="22" t="s">
        <v>157</v>
      </c>
      <c r="D5080" s="35">
        <v>43525</v>
      </c>
      <c r="E5080" s="32">
        <v>12313.01</v>
      </c>
    </row>
    <row r="5081" spans="1:5" ht="18" customHeight="1" x14ac:dyDescent="0.35">
      <c r="A5081" s="31" t="s">
        <v>126</v>
      </c>
      <c r="B5081" s="31" t="s">
        <v>275</v>
      </c>
      <c r="C5081" s="22" t="s">
        <v>157</v>
      </c>
      <c r="D5081" s="35">
        <v>43556</v>
      </c>
      <c r="E5081" s="32">
        <v>389604.88</v>
      </c>
    </row>
    <row r="5082" spans="1:5" ht="18" customHeight="1" x14ac:dyDescent="0.35">
      <c r="A5082" s="31" t="s">
        <v>126</v>
      </c>
      <c r="B5082" s="31" t="s">
        <v>275</v>
      </c>
      <c r="C5082" s="22" t="s">
        <v>157</v>
      </c>
      <c r="D5082" s="35">
        <v>43586</v>
      </c>
      <c r="E5082" s="32">
        <v>11710.63</v>
      </c>
    </row>
    <row r="5083" spans="1:5" ht="18" customHeight="1" x14ac:dyDescent="0.35">
      <c r="A5083" s="31" t="s">
        <v>126</v>
      </c>
      <c r="B5083" s="31" t="s">
        <v>275</v>
      </c>
      <c r="C5083" s="22" t="s">
        <v>157</v>
      </c>
      <c r="D5083" s="35">
        <v>43617</v>
      </c>
      <c r="E5083" s="32">
        <v>77723.7</v>
      </c>
    </row>
    <row r="5084" spans="1:5" ht="18" customHeight="1" x14ac:dyDescent="0.35">
      <c r="A5084" s="31" t="s">
        <v>126</v>
      </c>
      <c r="B5084" s="31" t="s">
        <v>275</v>
      </c>
      <c r="C5084" s="22" t="s">
        <v>157</v>
      </c>
      <c r="D5084" s="35">
        <v>43647</v>
      </c>
      <c r="E5084" s="32">
        <v>48060.92</v>
      </c>
    </row>
    <row r="5085" spans="1:5" ht="18" customHeight="1" x14ac:dyDescent="0.35">
      <c r="A5085" s="31" t="s">
        <v>126</v>
      </c>
      <c r="B5085" s="31" t="s">
        <v>275</v>
      </c>
      <c r="C5085" s="22" t="s">
        <v>157</v>
      </c>
      <c r="D5085" s="35">
        <v>43678</v>
      </c>
      <c r="E5085" s="32">
        <v>14033</v>
      </c>
    </row>
    <row r="5086" spans="1:5" ht="18" customHeight="1" x14ac:dyDescent="0.35">
      <c r="A5086" s="31" t="s">
        <v>126</v>
      </c>
      <c r="B5086" s="31" t="s">
        <v>275</v>
      </c>
      <c r="C5086" s="22" t="s">
        <v>157</v>
      </c>
      <c r="D5086" s="35">
        <v>43709</v>
      </c>
      <c r="E5086" s="32">
        <v>92926.65</v>
      </c>
    </row>
    <row r="5087" spans="1:5" ht="18" customHeight="1" x14ac:dyDescent="0.35">
      <c r="A5087" s="31" t="s">
        <v>126</v>
      </c>
      <c r="B5087" s="31" t="s">
        <v>275</v>
      </c>
      <c r="C5087" s="22" t="s">
        <v>157</v>
      </c>
      <c r="D5087" s="35">
        <v>43739</v>
      </c>
      <c r="E5087" s="32">
        <v>48998.7</v>
      </c>
    </row>
    <row r="5088" spans="1:5" ht="18" customHeight="1" x14ac:dyDescent="0.35">
      <c r="A5088" s="31" t="s">
        <v>126</v>
      </c>
      <c r="B5088" s="31" t="s">
        <v>275</v>
      </c>
      <c r="C5088" s="22" t="s">
        <v>157</v>
      </c>
      <c r="D5088" s="35">
        <v>43770</v>
      </c>
      <c r="E5088" s="32">
        <v>77343.740000000005</v>
      </c>
    </row>
    <row r="5089" spans="1:5" ht="18" customHeight="1" x14ac:dyDescent="0.35">
      <c r="A5089" s="31" t="s">
        <v>126</v>
      </c>
      <c r="B5089" s="31" t="s">
        <v>275</v>
      </c>
      <c r="C5089" s="22" t="s">
        <v>157</v>
      </c>
      <c r="D5089" s="35">
        <v>43800</v>
      </c>
      <c r="E5089" s="32">
        <v>95700.89</v>
      </c>
    </row>
    <row r="5090" spans="1:5" ht="18" customHeight="1" x14ac:dyDescent="0.35">
      <c r="A5090" s="31" t="s">
        <v>126</v>
      </c>
      <c r="B5090" s="31" t="s">
        <v>275</v>
      </c>
      <c r="C5090" s="22" t="s">
        <v>157</v>
      </c>
      <c r="D5090" s="35">
        <v>43831</v>
      </c>
      <c r="E5090" s="32">
        <v>83610.63</v>
      </c>
    </row>
    <row r="5091" spans="1:5" ht="18" customHeight="1" x14ac:dyDescent="0.35">
      <c r="A5091" s="31" t="s">
        <v>126</v>
      </c>
      <c r="B5091" s="31" t="s">
        <v>275</v>
      </c>
      <c r="C5091" s="22" t="s">
        <v>157</v>
      </c>
      <c r="D5091" s="35">
        <v>43862</v>
      </c>
      <c r="E5091" s="32">
        <v>98931.13</v>
      </c>
    </row>
    <row r="5092" spans="1:5" ht="18" customHeight="1" x14ac:dyDescent="0.35">
      <c r="A5092" s="31" t="s">
        <v>126</v>
      </c>
      <c r="B5092" s="31" t="s">
        <v>275</v>
      </c>
      <c r="C5092" s="22" t="s">
        <v>157</v>
      </c>
      <c r="D5092" s="35">
        <v>43891</v>
      </c>
      <c r="E5092" s="32">
        <v>120552.86</v>
      </c>
    </row>
    <row r="5093" spans="1:5" ht="18" customHeight="1" x14ac:dyDescent="0.35">
      <c r="A5093" s="31" t="s">
        <v>126</v>
      </c>
      <c r="B5093" s="31" t="s">
        <v>275</v>
      </c>
      <c r="C5093" s="22" t="s">
        <v>157</v>
      </c>
      <c r="D5093" s="35">
        <v>43922</v>
      </c>
      <c r="E5093" s="32">
        <v>98854.28</v>
      </c>
    </row>
    <row r="5094" spans="1:5" ht="18" customHeight="1" x14ac:dyDescent="0.35">
      <c r="A5094" s="31" t="s">
        <v>126</v>
      </c>
      <c r="B5094" s="31" t="s">
        <v>275</v>
      </c>
      <c r="C5094" s="22" t="s">
        <v>157</v>
      </c>
      <c r="D5094" s="35">
        <v>43952</v>
      </c>
      <c r="E5094" s="32">
        <v>136855.01</v>
      </c>
    </row>
    <row r="5095" spans="1:5" ht="18" customHeight="1" x14ac:dyDescent="0.35">
      <c r="A5095" s="31" t="s">
        <v>126</v>
      </c>
      <c r="B5095" s="31" t="s">
        <v>275</v>
      </c>
      <c r="C5095" s="22" t="s">
        <v>157</v>
      </c>
      <c r="D5095" s="35">
        <v>43983</v>
      </c>
      <c r="E5095" s="32">
        <v>120990.25</v>
      </c>
    </row>
    <row r="5096" spans="1:5" ht="18" customHeight="1" x14ac:dyDescent="0.35">
      <c r="A5096" s="31" t="s">
        <v>126</v>
      </c>
      <c r="B5096" s="31" t="s">
        <v>275</v>
      </c>
      <c r="C5096" s="22" t="s">
        <v>157</v>
      </c>
      <c r="D5096" s="35">
        <v>44013</v>
      </c>
      <c r="E5096" s="32">
        <v>106832.61</v>
      </c>
    </row>
    <row r="5097" spans="1:5" ht="18" customHeight="1" x14ac:dyDescent="0.35">
      <c r="A5097" s="31" t="s">
        <v>126</v>
      </c>
      <c r="B5097" s="31" t="s">
        <v>275</v>
      </c>
      <c r="C5097" s="22" t="s">
        <v>157</v>
      </c>
      <c r="D5097" s="35">
        <v>44044</v>
      </c>
      <c r="E5097" s="32">
        <v>103825.43</v>
      </c>
    </row>
    <row r="5098" spans="1:5" ht="18" customHeight="1" x14ac:dyDescent="0.35">
      <c r="A5098" s="31" t="s">
        <v>126</v>
      </c>
      <c r="B5098" s="31" t="s">
        <v>275</v>
      </c>
      <c r="C5098" s="22" t="s">
        <v>157</v>
      </c>
      <c r="D5098" s="35">
        <v>44075</v>
      </c>
      <c r="E5098" s="32">
        <v>38541.25</v>
      </c>
    </row>
    <row r="5099" spans="1:5" ht="18" customHeight="1" x14ac:dyDescent="0.35">
      <c r="A5099" s="31" t="s">
        <v>126</v>
      </c>
      <c r="B5099" s="31" t="s">
        <v>275</v>
      </c>
      <c r="C5099" s="22" t="s">
        <v>157</v>
      </c>
      <c r="D5099" s="35">
        <v>44105</v>
      </c>
      <c r="E5099" s="32">
        <v>73584.899999999994</v>
      </c>
    </row>
    <row r="5100" spans="1:5" ht="18" customHeight="1" x14ac:dyDescent="0.35">
      <c r="A5100" s="31" t="s">
        <v>126</v>
      </c>
      <c r="B5100" s="31" t="s">
        <v>275</v>
      </c>
      <c r="C5100" s="22" t="s">
        <v>157</v>
      </c>
      <c r="D5100" s="35">
        <v>44136</v>
      </c>
      <c r="E5100" s="32">
        <v>9779.23</v>
      </c>
    </row>
    <row r="5101" spans="1:5" ht="18" customHeight="1" x14ac:dyDescent="0.35">
      <c r="A5101" s="31" t="s">
        <v>126</v>
      </c>
      <c r="B5101" s="31" t="s">
        <v>275</v>
      </c>
      <c r="C5101" s="22" t="s">
        <v>157</v>
      </c>
      <c r="D5101" s="35">
        <v>44166</v>
      </c>
      <c r="E5101" s="32">
        <v>25083.64</v>
      </c>
    </row>
    <row r="5102" spans="1:5" ht="18" customHeight="1" x14ac:dyDescent="0.35">
      <c r="A5102" s="31" t="s">
        <v>126</v>
      </c>
      <c r="B5102" s="31" t="s">
        <v>275</v>
      </c>
      <c r="C5102" s="22" t="s">
        <v>157</v>
      </c>
      <c r="D5102" s="35">
        <v>44197</v>
      </c>
      <c r="E5102" s="32">
        <v>23919.19</v>
      </c>
    </row>
    <row r="5103" spans="1:5" ht="18" customHeight="1" x14ac:dyDescent="0.35">
      <c r="A5103" s="31" t="s">
        <v>126</v>
      </c>
      <c r="B5103" s="31" t="s">
        <v>275</v>
      </c>
      <c r="C5103" s="22" t="s">
        <v>157</v>
      </c>
      <c r="D5103" s="35">
        <v>44228</v>
      </c>
      <c r="E5103" s="32">
        <v>56328.71</v>
      </c>
    </row>
    <row r="5104" spans="1:5" ht="18" customHeight="1" x14ac:dyDescent="0.35">
      <c r="A5104" s="31" t="s">
        <v>126</v>
      </c>
      <c r="B5104" s="31" t="s">
        <v>275</v>
      </c>
      <c r="C5104" s="22" t="s">
        <v>157</v>
      </c>
      <c r="D5104" s="35">
        <v>44256</v>
      </c>
      <c r="E5104" s="32">
        <v>71424.09</v>
      </c>
    </row>
    <row r="5105" spans="1:5" ht="18" customHeight="1" x14ac:dyDescent="0.35">
      <c r="A5105" s="31" t="s">
        <v>126</v>
      </c>
      <c r="B5105" s="31" t="s">
        <v>275</v>
      </c>
      <c r="C5105" s="22" t="s">
        <v>157</v>
      </c>
      <c r="D5105" s="35">
        <v>44287</v>
      </c>
      <c r="E5105" s="32">
        <v>37503.31</v>
      </c>
    </row>
    <row r="5106" spans="1:5" ht="18" customHeight="1" x14ac:dyDescent="0.35">
      <c r="A5106" s="31" t="s">
        <v>126</v>
      </c>
      <c r="B5106" s="31" t="s">
        <v>275</v>
      </c>
      <c r="C5106" s="22" t="s">
        <v>157</v>
      </c>
      <c r="D5106" s="35">
        <v>44317</v>
      </c>
      <c r="E5106" s="32">
        <v>144230.95000000001</v>
      </c>
    </row>
    <row r="5107" spans="1:5" ht="18" customHeight="1" x14ac:dyDescent="0.35">
      <c r="A5107" s="31" t="s">
        <v>126</v>
      </c>
      <c r="B5107" s="31" t="s">
        <v>275</v>
      </c>
      <c r="C5107" s="22" t="s">
        <v>157</v>
      </c>
      <c r="D5107" s="35">
        <v>44348</v>
      </c>
      <c r="E5107" s="32">
        <v>80840.42</v>
      </c>
    </row>
    <row r="5108" spans="1:5" ht="18" customHeight="1" x14ac:dyDescent="0.35">
      <c r="A5108" s="31" t="s">
        <v>126</v>
      </c>
      <c r="B5108" s="31" t="s">
        <v>275</v>
      </c>
      <c r="C5108" s="22" t="s">
        <v>157</v>
      </c>
      <c r="D5108" s="35">
        <v>44378</v>
      </c>
      <c r="E5108" s="32">
        <v>66511.8</v>
      </c>
    </row>
    <row r="5109" spans="1:5" ht="18" customHeight="1" x14ac:dyDescent="0.35">
      <c r="A5109" s="31" t="s">
        <v>126</v>
      </c>
      <c r="B5109" s="31" t="s">
        <v>275</v>
      </c>
      <c r="C5109" s="22" t="s">
        <v>157</v>
      </c>
      <c r="D5109" s="35">
        <v>44409</v>
      </c>
      <c r="E5109" s="32">
        <v>64133.71</v>
      </c>
    </row>
    <row r="5110" spans="1:5" ht="18" customHeight="1" x14ac:dyDescent="0.35">
      <c r="A5110" s="31" t="s">
        <v>126</v>
      </c>
      <c r="B5110" s="31" t="s">
        <v>275</v>
      </c>
      <c r="C5110" s="22" t="s">
        <v>157</v>
      </c>
      <c r="D5110" s="35">
        <v>44440</v>
      </c>
      <c r="E5110" s="32">
        <v>49029.760000000002</v>
      </c>
    </row>
    <row r="5111" spans="1:5" ht="18" customHeight="1" x14ac:dyDescent="0.35">
      <c r="A5111" s="31" t="s">
        <v>132</v>
      </c>
      <c r="B5111" s="31" t="s">
        <v>133</v>
      </c>
      <c r="C5111" s="22" t="s">
        <v>157</v>
      </c>
      <c r="D5111" s="35">
        <v>43252</v>
      </c>
      <c r="E5111" s="32">
        <v>10997.09</v>
      </c>
    </row>
    <row r="5112" spans="1:5" ht="18" customHeight="1" x14ac:dyDescent="0.35">
      <c r="A5112" s="31" t="s">
        <v>132</v>
      </c>
      <c r="B5112" s="31" t="s">
        <v>133</v>
      </c>
      <c r="C5112" s="22" t="s">
        <v>157</v>
      </c>
      <c r="D5112" s="35">
        <v>43282</v>
      </c>
      <c r="E5112" s="32">
        <v>28945.13</v>
      </c>
    </row>
    <row r="5113" spans="1:5" ht="18" customHeight="1" x14ac:dyDescent="0.35">
      <c r="A5113" s="31" t="s">
        <v>132</v>
      </c>
      <c r="B5113" s="31" t="s">
        <v>133</v>
      </c>
      <c r="C5113" s="22" t="s">
        <v>157</v>
      </c>
      <c r="D5113" s="35">
        <v>43313</v>
      </c>
      <c r="E5113" s="32">
        <v>14858.13</v>
      </c>
    </row>
    <row r="5114" spans="1:5" ht="18" customHeight="1" x14ac:dyDescent="0.35">
      <c r="A5114" s="31" t="s">
        <v>132</v>
      </c>
      <c r="B5114" s="31" t="s">
        <v>133</v>
      </c>
      <c r="C5114" s="22" t="s">
        <v>157</v>
      </c>
      <c r="D5114" s="35">
        <v>43344</v>
      </c>
      <c r="E5114" s="32">
        <v>70353.72</v>
      </c>
    </row>
    <row r="5115" spans="1:5" ht="18" customHeight="1" x14ac:dyDescent="0.35">
      <c r="A5115" s="31" t="s">
        <v>132</v>
      </c>
      <c r="B5115" s="31" t="s">
        <v>133</v>
      </c>
      <c r="C5115" s="22" t="s">
        <v>157</v>
      </c>
      <c r="D5115" s="35">
        <v>43374</v>
      </c>
      <c r="E5115" s="32">
        <v>772424.51</v>
      </c>
    </row>
    <row r="5116" spans="1:5" ht="18" customHeight="1" x14ac:dyDescent="0.35">
      <c r="A5116" s="31" t="s">
        <v>132</v>
      </c>
      <c r="B5116" s="31" t="s">
        <v>133</v>
      </c>
      <c r="C5116" s="22" t="s">
        <v>157</v>
      </c>
      <c r="D5116" s="35">
        <v>43405</v>
      </c>
      <c r="E5116" s="32">
        <v>358168.92</v>
      </c>
    </row>
    <row r="5117" spans="1:5" ht="18" customHeight="1" x14ac:dyDescent="0.35">
      <c r="A5117" s="31" t="s">
        <v>132</v>
      </c>
      <c r="B5117" s="31" t="s">
        <v>133</v>
      </c>
      <c r="C5117" s="22" t="s">
        <v>157</v>
      </c>
      <c r="D5117" s="35">
        <v>43435</v>
      </c>
      <c r="E5117" s="32">
        <v>1865059.45</v>
      </c>
    </row>
    <row r="5118" spans="1:5" ht="18" customHeight="1" x14ac:dyDescent="0.35">
      <c r="A5118" s="31" t="s">
        <v>132</v>
      </c>
      <c r="B5118" s="31" t="s">
        <v>133</v>
      </c>
      <c r="C5118" s="22" t="s">
        <v>157</v>
      </c>
      <c r="D5118" s="35">
        <v>43466</v>
      </c>
      <c r="E5118" s="32">
        <v>107254.18</v>
      </c>
    </row>
    <row r="5119" spans="1:5" ht="18" customHeight="1" x14ac:dyDescent="0.35">
      <c r="A5119" s="31" t="s">
        <v>132</v>
      </c>
      <c r="B5119" s="31" t="s">
        <v>133</v>
      </c>
      <c r="C5119" s="22" t="s">
        <v>157</v>
      </c>
      <c r="D5119" s="35">
        <v>43497</v>
      </c>
      <c r="E5119" s="32">
        <v>184417.35</v>
      </c>
    </row>
    <row r="5120" spans="1:5" ht="18" customHeight="1" x14ac:dyDescent="0.35">
      <c r="A5120" s="31" t="s">
        <v>132</v>
      </c>
      <c r="B5120" s="31" t="s">
        <v>133</v>
      </c>
      <c r="C5120" s="22" t="s">
        <v>157</v>
      </c>
      <c r="D5120" s="35">
        <v>43525</v>
      </c>
      <c r="E5120" s="32">
        <v>196829.45</v>
      </c>
    </row>
    <row r="5121" spans="1:5" ht="18" customHeight="1" x14ac:dyDescent="0.35">
      <c r="A5121" s="31" t="s">
        <v>132</v>
      </c>
      <c r="B5121" s="31" t="s">
        <v>133</v>
      </c>
      <c r="C5121" s="22" t="s">
        <v>157</v>
      </c>
      <c r="D5121" s="35">
        <v>43556</v>
      </c>
      <c r="E5121" s="32">
        <v>399073.36</v>
      </c>
    </row>
    <row r="5122" spans="1:5" ht="18" customHeight="1" x14ac:dyDescent="0.35">
      <c r="A5122" s="31" t="s">
        <v>132</v>
      </c>
      <c r="B5122" s="31" t="s">
        <v>133</v>
      </c>
      <c r="C5122" s="22" t="s">
        <v>157</v>
      </c>
      <c r="D5122" s="35">
        <v>43586</v>
      </c>
      <c r="E5122" s="32">
        <v>429237.26</v>
      </c>
    </row>
    <row r="5123" spans="1:5" ht="18" customHeight="1" x14ac:dyDescent="0.35">
      <c r="A5123" s="31" t="s">
        <v>132</v>
      </c>
      <c r="B5123" s="31" t="s">
        <v>133</v>
      </c>
      <c r="C5123" s="22" t="s">
        <v>157</v>
      </c>
      <c r="D5123" s="35">
        <v>43617</v>
      </c>
      <c r="E5123" s="32">
        <v>103408.46</v>
      </c>
    </row>
    <row r="5124" spans="1:5" ht="18" customHeight="1" x14ac:dyDescent="0.35">
      <c r="A5124" s="31" t="s">
        <v>132</v>
      </c>
      <c r="B5124" s="31" t="s">
        <v>133</v>
      </c>
      <c r="C5124" s="22" t="s">
        <v>157</v>
      </c>
      <c r="D5124" s="35">
        <v>43678</v>
      </c>
      <c r="E5124" s="32">
        <v>196464.39</v>
      </c>
    </row>
    <row r="5125" spans="1:5" ht="18" customHeight="1" x14ac:dyDescent="0.35">
      <c r="A5125" s="31" t="s">
        <v>132</v>
      </c>
      <c r="B5125" s="31" t="s">
        <v>133</v>
      </c>
      <c r="C5125" s="22" t="s">
        <v>157</v>
      </c>
      <c r="D5125" s="35">
        <v>43709</v>
      </c>
      <c r="E5125" s="32">
        <v>27720.83</v>
      </c>
    </row>
    <row r="5126" spans="1:5" ht="18" customHeight="1" x14ac:dyDescent="0.35">
      <c r="A5126" s="31" t="s">
        <v>132</v>
      </c>
      <c r="B5126" s="31" t="s">
        <v>133</v>
      </c>
      <c r="C5126" s="22" t="s">
        <v>157</v>
      </c>
      <c r="D5126" s="35">
        <v>43739</v>
      </c>
      <c r="E5126" s="32">
        <v>128985.9</v>
      </c>
    </row>
    <row r="5127" spans="1:5" ht="18" customHeight="1" x14ac:dyDescent="0.35">
      <c r="A5127" s="31" t="s">
        <v>132</v>
      </c>
      <c r="B5127" s="31" t="s">
        <v>133</v>
      </c>
      <c r="C5127" s="22" t="s">
        <v>157</v>
      </c>
      <c r="D5127" s="35">
        <v>43770</v>
      </c>
      <c r="E5127" s="32">
        <v>69333.33</v>
      </c>
    </row>
    <row r="5128" spans="1:5" ht="18" customHeight="1" x14ac:dyDescent="0.35">
      <c r="A5128" s="31" t="s">
        <v>132</v>
      </c>
      <c r="B5128" s="31" t="s">
        <v>133</v>
      </c>
      <c r="C5128" s="22" t="s">
        <v>157</v>
      </c>
      <c r="D5128" s="35">
        <v>43800</v>
      </c>
      <c r="E5128" s="32">
        <v>81337.55</v>
      </c>
    </row>
    <row r="5129" spans="1:5" ht="18" customHeight="1" x14ac:dyDescent="0.35">
      <c r="A5129" s="31" t="s">
        <v>132</v>
      </c>
      <c r="B5129" s="31" t="s">
        <v>133</v>
      </c>
      <c r="C5129" s="22" t="s">
        <v>157</v>
      </c>
      <c r="D5129" s="35">
        <v>43831</v>
      </c>
      <c r="E5129" s="32">
        <v>115420.16</v>
      </c>
    </row>
    <row r="5130" spans="1:5" ht="18" customHeight="1" x14ac:dyDescent="0.35">
      <c r="A5130" s="31" t="s">
        <v>132</v>
      </c>
      <c r="B5130" s="31" t="s">
        <v>133</v>
      </c>
      <c r="C5130" s="22" t="s">
        <v>157</v>
      </c>
      <c r="D5130" s="35">
        <v>43862</v>
      </c>
      <c r="E5130" s="32">
        <v>388.16</v>
      </c>
    </row>
    <row r="5131" spans="1:5" ht="18" customHeight="1" x14ac:dyDescent="0.35">
      <c r="A5131" s="31" t="s">
        <v>132</v>
      </c>
      <c r="B5131" s="31" t="s">
        <v>133</v>
      </c>
      <c r="C5131" s="22" t="s">
        <v>157</v>
      </c>
      <c r="D5131" s="35">
        <v>43891</v>
      </c>
      <c r="E5131" s="32">
        <v>15655.39</v>
      </c>
    </row>
    <row r="5132" spans="1:5" ht="18" customHeight="1" x14ac:dyDescent="0.35">
      <c r="A5132" s="31" t="s">
        <v>132</v>
      </c>
      <c r="B5132" s="31" t="s">
        <v>133</v>
      </c>
      <c r="C5132" s="22" t="s">
        <v>157</v>
      </c>
      <c r="D5132" s="35">
        <v>43922</v>
      </c>
      <c r="E5132" s="32">
        <v>56136.4</v>
      </c>
    </row>
    <row r="5133" spans="1:5" ht="18" customHeight="1" x14ac:dyDescent="0.35">
      <c r="A5133" s="31" t="s">
        <v>132</v>
      </c>
      <c r="B5133" s="31" t="s">
        <v>133</v>
      </c>
      <c r="C5133" s="22" t="s">
        <v>157</v>
      </c>
      <c r="D5133" s="35">
        <v>43952</v>
      </c>
      <c r="E5133" s="32">
        <v>27249.31</v>
      </c>
    </row>
    <row r="5134" spans="1:5" ht="18" customHeight="1" x14ac:dyDescent="0.35">
      <c r="A5134" s="31" t="s">
        <v>132</v>
      </c>
      <c r="B5134" s="31" t="s">
        <v>133</v>
      </c>
      <c r="C5134" s="22" t="s">
        <v>157</v>
      </c>
      <c r="D5134" s="35">
        <v>43983</v>
      </c>
      <c r="E5134" s="32">
        <v>52121.62</v>
      </c>
    </row>
    <row r="5135" spans="1:5" ht="18" customHeight="1" x14ac:dyDescent="0.35">
      <c r="A5135" s="31" t="s">
        <v>132</v>
      </c>
      <c r="B5135" s="31" t="s">
        <v>133</v>
      </c>
      <c r="C5135" s="22" t="s">
        <v>157</v>
      </c>
      <c r="D5135" s="35">
        <v>44013</v>
      </c>
      <c r="E5135" s="32">
        <v>40975.26</v>
      </c>
    </row>
    <row r="5136" spans="1:5" ht="18" customHeight="1" x14ac:dyDescent="0.35">
      <c r="A5136" s="31" t="s">
        <v>132</v>
      </c>
      <c r="B5136" s="31" t="s">
        <v>133</v>
      </c>
      <c r="C5136" s="22" t="s">
        <v>157</v>
      </c>
      <c r="D5136" s="35">
        <v>44044</v>
      </c>
      <c r="E5136" s="32">
        <v>68073.009999999995</v>
      </c>
    </row>
    <row r="5137" spans="1:5" ht="18" customHeight="1" x14ac:dyDescent="0.35">
      <c r="A5137" s="31" t="s">
        <v>132</v>
      </c>
      <c r="B5137" s="31" t="s">
        <v>133</v>
      </c>
      <c r="C5137" s="22" t="s">
        <v>157</v>
      </c>
      <c r="D5137" s="35">
        <v>44075</v>
      </c>
      <c r="E5137" s="32">
        <v>29309.59</v>
      </c>
    </row>
    <row r="5138" spans="1:5" ht="18" customHeight="1" x14ac:dyDescent="0.35">
      <c r="A5138" s="31" t="s">
        <v>132</v>
      </c>
      <c r="B5138" s="31" t="s">
        <v>133</v>
      </c>
      <c r="C5138" s="22" t="s">
        <v>157</v>
      </c>
      <c r="D5138" s="35">
        <v>44105</v>
      </c>
      <c r="E5138" s="32">
        <v>45597.51</v>
      </c>
    </row>
    <row r="5139" spans="1:5" ht="18" customHeight="1" x14ac:dyDescent="0.35">
      <c r="A5139" s="31" t="s">
        <v>132</v>
      </c>
      <c r="B5139" s="31" t="s">
        <v>133</v>
      </c>
      <c r="C5139" s="22" t="s">
        <v>157</v>
      </c>
      <c r="D5139" s="35">
        <v>44136</v>
      </c>
      <c r="E5139" s="32">
        <v>24312.81</v>
      </c>
    </row>
    <row r="5140" spans="1:5" ht="18" customHeight="1" x14ac:dyDescent="0.35">
      <c r="A5140" s="31" t="s">
        <v>132</v>
      </c>
      <c r="B5140" s="31" t="s">
        <v>133</v>
      </c>
      <c r="C5140" s="22" t="s">
        <v>157</v>
      </c>
      <c r="D5140" s="35">
        <v>44166</v>
      </c>
      <c r="E5140" s="32">
        <v>28621.61</v>
      </c>
    </row>
    <row r="5141" spans="1:5" ht="18" customHeight="1" x14ac:dyDescent="0.35">
      <c r="A5141" s="31" t="s">
        <v>132</v>
      </c>
      <c r="B5141" s="31" t="s">
        <v>133</v>
      </c>
      <c r="C5141" s="22" t="s">
        <v>157</v>
      </c>
      <c r="D5141" s="35">
        <v>44197</v>
      </c>
      <c r="E5141" s="32">
        <v>48718.16</v>
      </c>
    </row>
    <row r="5142" spans="1:5" ht="18" customHeight="1" x14ac:dyDescent="0.35">
      <c r="A5142" s="31" t="s">
        <v>132</v>
      </c>
      <c r="B5142" s="31" t="s">
        <v>133</v>
      </c>
      <c r="C5142" s="22" t="s">
        <v>157</v>
      </c>
      <c r="D5142" s="35">
        <v>44228</v>
      </c>
      <c r="E5142" s="32">
        <v>86485.28</v>
      </c>
    </row>
    <row r="5143" spans="1:5" ht="18" customHeight="1" x14ac:dyDescent="0.35">
      <c r="A5143" s="31" t="s">
        <v>132</v>
      </c>
      <c r="B5143" s="31" t="s">
        <v>133</v>
      </c>
      <c r="C5143" s="22" t="s">
        <v>157</v>
      </c>
      <c r="D5143" s="35">
        <v>44256</v>
      </c>
      <c r="E5143" s="32">
        <v>51923.18</v>
      </c>
    </row>
    <row r="5144" spans="1:5" ht="18" customHeight="1" x14ac:dyDescent="0.35">
      <c r="A5144" s="31" t="s">
        <v>132</v>
      </c>
      <c r="B5144" s="31" t="s">
        <v>133</v>
      </c>
      <c r="C5144" s="22" t="s">
        <v>157</v>
      </c>
      <c r="D5144" s="35">
        <v>44287</v>
      </c>
      <c r="E5144" s="32">
        <v>51420.44</v>
      </c>
    </row>
    <row r="5145" spans="1:5" ht="18" customHeight="1" x14ac:dyDescent="0.35">
      <c r="A5145" s="31" t="s">
        <v>132</v>
      </c>
      <c r="B5145" s="31" t="s">
        <v>133</v>
      </c>
      <c r="C5145" s="22" t="s">
        <v>157</v>
      </c>
      <c r="D5145" s="35">
        <v>44317</v>
      </c>
      <c r="E5145" s="32">
        <v>16770.32</v>
      </c>
    </row>
    <row r="5146" spans="1:5" ht="18" customHeight="1" x14ac:dyDescent="0.35">
      <c r="A5146" s="31" t="s">
        <v>132</v>
      </c>
      <c r="B5146" s="31" t="s">
        <v>133</v>
      </c>
      <c r="C5146" s="22" t="s">
        <v>157</v>
      </c>
      <c r="D5146" s="35">
        <v>44348</v>
      </c>
      <c r="E5146" s="32">
        <v>34306.03</v>
      </c>
    </row>
    <row r="5147" spans="1:5" ht="18" customHeight="1" x14ac:dyDescent="0.35">
      <c r="A5147" s="31" t="s">
        <v>132</v>
      </c>
      <c r="B5147" s="31" t="s">
        <v>133</v>
      </c>
      <c r="C5147" s="22" t="s">
        <v>157</v>
      </c>
      <c r="D5147" s="35">
        <v>44378</v>
      </c>
      <c r="E5147" s="32">
        <v>1676.23</v>
      </c>
    </row>
    <row r="5148" spans="1:5" ht="18" customHeight="1" x14ac:dyDescent="0.35">
      <c r="A5148" s="31" t="s">
        <v>132</v>
      </c>
      <c r="B5148" s="31" t="s">
        <v>133</v>
      </c>
      <c r="C5148" s="22" t="s">
        <v>157</v>
      </c>
      <c r="D5148" s="35">
        <v>44409</v>
      </c>
      <c r="E5148" s="32">
        <v>6500.23</v>
      </c>
    </row>
    <row r="5149" spans="1:5" ht="18" customHeight="1" x14ac:dyDescent="0.35">
      <c r="A5149" s="31" t="s">
        <v>132</v>
      </c>
      <c r="B5149" s="31" t="s">
        <v>133</v>
      </c>
      <c r="C5149" s="22" t="s">
        <v>157</v>
      </c>
      <c r="D5149" s="35">
        <v>44440</v>
      </c>
      <c r="E5149" s="32">
        <v>16969.86</v>
      </c>
    </row>
    <row r="5150" spans="1:5" ht="18" customHeight="1" x14ac:dyDescent="0.35">
      <c r="A5150" s="31" t="s">
        <v>132</v>
      </c>
      <c r="B5150" s="31" t="s">
        <v>133</v>
      </c>
      <c r="C5150" s="22" t="s">
        <v>157</v>
      </c>
      <c r="D5150" s="35">
        <v>44470</v>
      </c>
      <c r="E5150" s="32">
        <v>105256.81</v>
      </c>
    </row>
    <row r="5151" spans="1:5" ht="18" customHeight="1" x14ac:dyDescent="0.35">
      <c r="A5151" s="31" t="s">
        <v>132</v>
      </c>
      <c r="B5151" s="31" t="s">
        <v>133</v>
      </c>
      <c r="C5151" s="22" t="s">
        <v>157</v>
      </c>
      <c r="D5151" s="35">
        <v>44501</v>
      </c>
      <c r="E5151" s="32">
        <v>4616.1400000000003</v>
      </c>
    </row>
    <row r="5152" spans="1:5" ht="18" customHeight="1" x14ac:dyDescent="0.35">
      <c r="A5152" s="31" t="s">
        <v>132</v>
      </c>
      <c r="B5152" s="31" t="s">
        <v>133</v>
      </c>
      <c r="C5152" s="22" t="s">
        <v>157</v>
      </c>
      <c r="D5152" s="35">
        <v>44531</v>
      </c>
      <c r="E5152" s="32">
        <v>2826.36</v>
      </c>
    </row>
    <row r="5153" spans="1:5" ht="18" customHeight="1" x14ac:dyDescent="0.35">
      <c r="A5153" s="31" t="s">
        <v>132</v>
      </c>
      <c r="B5153" s="31" t="s">
        <v>133</v>
      </c>
      <c r="C5153" s="22" t="s">
        <v>157</v>
      </c>
      <c r="D5153" s="35">
        <v>44562</v>
      </c>
      <c r="E5153" s="32">
        <v>49403.79</v>
      </c>
    </row>
    <row r="5154" spans="1:5" ht="18" customHeight="1" x14ac:dyDescent="0.35">
      <c r="A5154" s="31" t="s">
        <v>250</v>
      </c>
      <c r="B5154" s="31" t="s">
        <v>111</v>
      </c>
      <c r="C5154" s="22" t="s">
        <v>157</v>
      </c>
      <c r="D5154" s="35">
        <v>44896</v>
      </c>
      <c r="E5154" s="32">
        <v>11535.38</v>
      </c>
    </row>
    <row r="5155" spans="1:5" ht="18" customHeight="1" x14ac:dyDescent="0.35">
      <c r="A5155" s="31" t="s">
        <v>250</v>
      </c>
      <c r="B5155" s="31" t="s">
        <v>111</v>
      </c>
      <c r="C5155" s="22" t="s">
        <v>157</v>
      </c>
      <c r="D5155" s="35">
        <v>44927</v>
      </c>
      <c r="E5155" s="32">
        <v>10960.29</v>
      </c>
    </row>
    <row r="5156" spans="1:5" ht="18" customHeight="1" x14ac:dyDescent="0.35">
      <c r="A5156" s="31" t="s">
        <v>251</v>
      </c>
      <c r="B5156" s="31" t="s">
        <v>111</v>
      </c>
      <c r="C5156" s="22" t="s">
        <v>157</v>
      </c>
      <c r="D5156" s="35">
        <v>44896</v>
      </c>
      <c r="E5156" s="32">
        <v>9312.5499999999993</v>
      </c>
    </row>
    <row r="5157" spans="1:5" ht="18" customHeight="1" x14ac:dyDescent="0.35">
      <c r="A5157" s="31" t="s">
        <v>251</v>
      </c>
      <c r="B5157" s="31" t="s">
        <v>111</v>
      </c>
      <c r="C5157" s="22" t="s">
        <v>157</v>
      </c>
      <c r="D5157" s="35">
        <v>44927</v>
      </c>
      <c r="E5157" s="32">
        <v>11476.75</v>
      </c>
    </row>
    <row r="5158" spans="1:5" ht="18" customHeight="1" x14ac:dyDescent="0.35">
      <c r="A5158" s="31" t="s">
        <v>170</v>
      </c>
      <c r="B5158" s="31" t="s">
        <v>73</v>
      </c>
      <c r="C5158" s="22" t="s">
        <v>157</v>
      </c>
      <c r="D5158" s="35">
        <v>44866</v>
      </c>
      <c r="E5158" s="32">
        <v>1964.36</v>
      </c>
    </row>
    <row r="5159" spans="1:5" ht="18" customHeight="1" x14ac:dyDescent="0.35">
      <c r="A5159" s="31" t="s">
        <v>170</v>
      </c>
      <c r="B5159" s="31" t="s">
        <v>73</v>
      </c>
      <c r="C5159" s="22" t="s">
        <v>157</v>
      </c>
      <c r="D5159" s="35">
        <v>44896</v>
      </c>
      <c r="E5159" s="32">
        <v>1984.2</v>
      </c>
    </row>
    <row r="5160" spans="1:5" ht="18" customHeight="1" x14ac:dyDescent="0.35">
      <c r="A5160" s="31" t="s">
        <v>170</v>
      </c>
      <c r="B5160" s="31" t="s">
        <v>73</v>
      </c>
      <c r="C5160" s="22" t="s">
        <v>157</v>
      </c>
      <c r="D5160" s="35">
        <v>44927</v>
      </c>
      <c r="E5160" s="32">
        <v>1081.68</v>
      </c>
    </row>
    <row r="5161" spans="1:5" ht="18" customHeight="1" x14ac:dyDescent="0.35">
      <c r="A5161" s="31" t="s">
        <v>130</v>
      </c>
      <c r="B5161" s="31" t="s">
        <v>85</v>
      </c>
      <c r="C5161" s="22" t="s">
        <v>157</v>
      </c>
      <c r="D5161" s="35">
        <v>43435</v>
      </c>
      <c r="E5161" s="32">
        <v>897750</v>
      </c>
    </row>
    <row r="5162" spans="1:5" ht="18" customHeight="1" x14ac:dyDescent="0.35">
      <c r="A5162" s="31" t="s">
        <v>130</v>
      </c>
      <c r="B5162" s="31" t="s">
        <v>85</v>
      </c>
      <c r="C5162" s="22" t="s">
        <v>157</v>
      </c>
      <c r="D5162" s="35">
        <v>43466</v>
      </c>
      <c r="E5162" s="32">
        <v>1078058.77</v>
      </c>
    </row>
    <row r="5163" spans="1:5" ht="18" customHeight="1" x14ac:dyDescent="0.35">
      <c r="A5163" s="31" t="s">
        <v>130</v>
      </c>
      <c r="B5163" s="31" t="s">
        <v>85</v>
      </c>
      <c r="C5163" s="22" t="s">
        <v>157</v>
      </c>
      <c r="D5163" s="35">
        <v>43525</v>
      </c>
      <c r="E5163" s="32">
        <v>1132783.0900000001</v>
      </c>
    </row>
    <row r="5164" spans="1:5" ht="18" customHeight="1" x14ac:dyDescent="0.35">
      <c r="A5164" s="31" t="s">
        <v>130</v>
      </c>
      <c r="B5164" s="31" t="s">
        <v>85</v>
      </c>
      <c r="C5164" s="22" t="s">
        <v>157</v>
      </c>
      <c r="D5164" s="35">
        <v>43556</v>
      </c>
      <c r="E5164" s="32">
        <v>242947.51</v>
      </c>
    </row>
    <row r="5165" spans="1:5" ht="18" customHeight="1" x14ac:dyDescent="0.35">
      <c r="A5165" s="31" t="s">
        <v>130</v>
      </c>
      <c r="B5165" s="31" t="s">
        <v>85</v>
      </c>
      <c r="C5165" s="22" t="s">
        <v>157</v>
      </c>
      <c r="D5165" s="35">
        <v>43617</v>
      </c>
      <c r="E5165" s="32">
        <v>3472742.98</v>
      </c>
    </row>
    <row r="5166" spans="1:5" ht="18" customHeight="1" x14ac:dyDescent="0.35">
      <c r="A5166" s="31" t="s">
        <v>130</v>
      </c>
      <c r="B5166" s="31" t="s">
        <v>85</v>
      </c>
      <c r="C5166" s="22" t="s">
        <v>157</v>
      </c>
      <c r="D5166" s="35">
        <v>43647</v>
      </c>
      <c r="E5166" s="32">
        <v>344369.41</v>
      </c>
    </row>
    <row r="5167" spans="1:5" ht="18" customHeight="1" x14ac:dyDescent="0.35">
      <c r="A5167" s="31" t="s">
        <v>130</v>
      </c>
      <c r="B5167" s="31" t="s">
        <v>85</v>
      </c>
      <c r="C5167" s="22" t="s">
        <v>157</v>
      </c>
      <c r="D5167" s="35">
        <v>43709</v>
      </c>
      <c r="E5167" s="32">
        <v>2655062.69</v>
      </c>
    </row>
    <row r="5168" spans="1:5" ht="18" customHeight="1" x14ac:dyDescent="0.35">
      <c r="A5168" s="31" t="s">
        <v>130</v>
      </c>
      <c r="B5168" s="31" t="s">
        <v>85</v>
      </c>
      <c r="C5168" s="22" t="s">
        <v>157</v>
      </c>
      <c r="D5168" s="35">
        <v>43770</v>
      </c>
      <c r="E5168" s="32">
        <v>785594.31</v>
      </c>
    </row>
    <row r="5169" spans="1:5" ht="18" customHeight="1" x14ac:dyDescent="0.35">
      <c r="A5169" s="31" t="s">
        <v>130</v>
      </c>
      <c r="B5169" s="31" t="s">
        <v>85</v>
      </c>
      <c r="C5169" s="22" t="s">
        <v>157</v>
      </c>
      <c r="D5169" s="35">
        <v>43800</v>
      </c>
      <c r="E5169" s="32">
        <v>120629.88</v>
      </c>
    </row>
    <row r="5170" spans="1:5" ht="18" customHeight="1" x14ac:dyDescent="0.35">
      <c r="A5170" s="31" t="s">
        <v>130</v>
      </c>
      <c r="B5170" s="31" t="s">
        <v>85</v>
      </c>
      <c r="C5170" s="22" t="s">
        <v>157</v>
      </c>
      <c r="D5170" s="35">
        <v>43831</v>
      </c>
      <c r="E5170" s="32">
        <v>65000</v>
      </c>
    </row>
    <row r="5171" spans="1:5" ht="18" customHeight="1" x14ac:dyDescent="0.35">
      <c r="A5171" s="31" t="s">
        <v>130</v>
      </c>
      <c r="B5171" s="31" t="s">
        <v>85</v>
      </c>
      <c r="C5171" s="22" t="s">
        <v>157</v>
      </c>
      <c r="D5171" s="35">
        <v>43891</v>
      </c>
      <c r="E5171" s="32">
        <v>295909.58</v>
      </c>
    </row>
    <row r="5172" spans="1:5" ht="18" customHeight="1" x14ac:dyDescent="0.35">
      <c r="A5172" s="31" t="s">
        <v>130</v>
      </c>
      <c r="B5172" s="31" t="s">
        <v>85</v>
      </c>
      <c r="C5172" s="22" t="s">
        <v>157</v>
      </c>
      <c r="D5172" s="35">
        <v>43952</v>
      </c>
      <c r="E5172" s="32">
        <v>270136.32000000001</v>
      </c>
    </row>
    <row r="5173" spans="1:5" ht="18" customHeight="1" x14ac:dyDescent="0.35">
      <c r="A5173" s="31" t="s">
        <v>130</v>
      </c>
      <c r="B5173" s="31" t="s">
        <v>85</v>
      </c>
      <c r="C5173" s="22" t="s">
        <v>157</v>
      </c>
      <c r="D5173" s="35">
        <v>43983</v>
      </c>
      <c r="E5173" s="32">
        <v>119484.2</v>
      </c>
    </row>
    <row r="5174" spans="1:5" ht="18" customHeight="1" x14ac:dyDescent="0.35">
      <c r="A5174" s="31" t="s">
        <v>130</v>
      </c>
      <c r="B5174" s="31" t="s">
        <v>85</v>
      </c>
      <c r="C5174" s="22" t="s">
        <v>157</v>
      </c>
      <c r="D5174" s="35">
        <v>44013</v>
      </c>
      <c r="E5174" s="32">
        <v>1406.51</v>
      </c>
    </row>
    <row r="5175" spans="1:5" ht="18" customHeight="1" x14ac:dyDescent="0.35">
      <c r="A5175" s="31" t="s">
        <v>130</v>
      </c>
      <c r="B5175" s="31" t="s">
        <v>85</v>
      </c>
      <c r="C5175" s="22" t="s">
        <v>157</v>
      </c>
      <c r="D5175" s="35">
        <v>44044</v>
      </c>
      <c r="E5175" s="32">
        <v>1432.6</v>
      </c>
    </row>
    <row r="5176" spans="1:5" ht="18" customHeight="1" x14ac:dyDescent="0.35">
      <c r="A5176" s="31" t="s">
        <v>130</v>
      </c>
      <c r="B5176" s="31" t="s">
        <v>85</v>
      </c>
      <c r="C5176" s="22" t="s">
        <v>157</v>
      </c>
      <c r="D5176" s="35">
        <v>44075</v>
      </c>
      <c r="E5176" s="32">
        <v>164091.10999999999</v>
      </c>
    </row>
    <row r="5177" spans="1:5" ht="18" customHeight="1" x14ac:dyDescent="0.35">
      <c r="A5177" s="31" t="s">
        <v>130</v>
      </c>
      <c r="B5177" s="31" t="s">
        <v>85</v>
      </c>
      <c r="C5177" s="22" t="s">
        <v>157</v>
      </c>
      <c r="D5177" s="35">
        <v>44136</v>
      </c>
      <c r="E5177" s="32">
        <v>3132.22</v>
      </c>
    </row>
    <row r="5178" spans="1:5" ht="18" customHeight="1" x14ac:dyDescent="0.35">
      <c r="A5178" s="31" t="s">
        <v>130</v>
      </c>
      <c r="B5178" s="31" t="s">
        <v>85</v>
      </c>
      <c r="C5178" s="22" t="s">
        <v>157</v>
      </c>
      <c r="D5178" s="35">
        <v>44166</v>
      </c>
      <c r="E5178" s="32">
        <v>147006.62</v>
      </c>
    </row>
    <row r="5179" spans="1:5" ht="18" customHeight="1" x14ac:dyDescent="0.35">
      <c r="A5179" s="31" t="s">
        <v>130</v>
      </c>
      <c r="B5179" s="31" t="s">
        <v>85</v>
      </c>
      <c r="C5179" s="22" t="s">
        <v>157</v>
      </c>
      <c r="D5179" s="35">
        <v>44228</v>
      </c>
      <c r="E5179" s="32">
        <v>760079.78</v>
      </c>
    </row>
    <row r="5180" spans="1:5" ht="18" customHeight="1" x14ac:dyDescent="0.35">
      <c r="A5180" s="31" t="s">
        <v>130</v>
      </c>
      <c r="B5180" s="31" t="s">
        <v>85</v>
      </c>
      <c r="C5180" s="22" t="s">
        <v>157</v>
      </c>
      <c r="D5180" s="35">
        <v>44256</v>
      </c>
      <c r="E5180" s="32">
        <v>78543.539999999994</v>
      </c>
    </row>
    <row r="5181" spans="1:5" ht="18" customHeight="1" x14ac:dyDescent="0.35">
      <c r="A5181" s="31" t="s">
        <v>130</v>
      </c>
      <c r="B5181" s="31" t="s">
        <v>85</v>
      </c>
      <c r="C5181" s="22" t="s">
        <v>157</v>
      </c>
      <c r="D5181" s="35">
        <v>44287</v>
      </c>
      <c r="E5181" s="32">
        <v>1407311.83</v>
      </c>
    </row>
    <row r="5182" spans="1:5" ht="18" customHeight="1" x14ac:dyDescent="0.35">
      <c r="A5182" s="31" t="s">
        <v>130</v>
      </c>
      <c r="B5182" s="31" t="s">
        <v>85</v>
      </c>
      <c r="C5182" s="22" t="s">
        <v>157</v>
      </c>
      <c r="D5182" s="35">
        <v>44317</v>
      </c>
      <c r="E5182" s="32">
        <v>234801.98</v>
      </c>
    </row>
    <row r="5183" spans="1:5" ht="18" customHeight="1" x14ac:dyDescent="0.35">
      <c r="A5183" s="31" t="s">
        <v>130</v>
      </c>
      <c r="B5183" s="31" t="s">
        <v>85</v>
      </c>
      <c r="C5183" s="22" t="s">
        <v>157</v>
      </c>
      <c r="D5183" s="35">
        <v>44348</v>
      </c>
      <c r="E5183" s="32">
        <v>518789.29</v>
      </c>
    </row>
    <row r="5184" spans="1:5" ht="18" customHeight="1" x14ac:dyDescent="0.35">
      <c r="A5184" s="31" t="s">
        <v>130</v>
      </c>
      <c r="B5184" s="31" t="s">
        <v>85</v>
      </c>
      <c r="C5184" s="22" t="s">
        <v>157</v>
      </c>
      <c r="D5184" s="35">
        <v>44378</v>
      </c>
      <c r="E5184" s="32">
        <v>15880.94</v>
      </c>
    </row>
    <row r="5185" spans="1:5" ht="18" customHeight="1" x14ac:dyDescent="0.35">
      <c r="A5185" s="31" t="s">
        <v>130</v>
      </c>
      <c r="B5185" s="31" t="s">
        <v>85</v>
      </c>
      <c r="C5185" s="22" t="s">
        <v>157</v>
      </c>
      <c r="D5185" s="35">
        <v>44409</v>
      </c>
      <c r="E5185" s="32">
        <v>18684.27</v>
      </c>
    </row>
    <row r="5186" spans="1:5" ht="18" customHeight="1" x14ac:dyDescent="0.35">
      <c r="A5186" s="31" t="s">
        <v>130</v>
      </c>
      <c r="B5186" s="31" t="s">
        <v>85</v>
      </c>
      <c r="C5186" s="22" t="s">
        <v>157</v>
      </c>
      <c r="D5186" s="35">
        <v>44440</v>
      </c>
      <c r="E5186" s="32">
        <v>127840.31</v>
      </c>
    </row>
    <row r="5187" spans="1:5" ht="18" customHeight="1" x14ac:dyDescent="0.35">
      <c r="A5187" s="31" t="s">
        <v>130</v>
      </c>
      <c r="B5187" s="31" t="s">
        <v>85</v>
      </c>
      <c r="C5187" s="22" t="s">
        <v>157</v>
      </c>
      <c r="D5187" s="35">
        <v>44470</v>
      </c>
      <c r="E5187" s="32">
        <v>83492.5</v>
      </c>
    </row>
    <row r="5188" spans="1:5" ht="18" customHeight="1" x14ac:dyDescent="0.35">
      <c r="A5188" s="31" t="s">
        <v>130</v>
      </c>
      <c r="B5188" s="31" t="s">
        <v>85</v>
      </c>
      <c r="C5188" s="22" t="s">
        <v>157</v>
      </c>
      <c r="D5188" s="35">
        <v>44501</v>
      </c>
      <c r="E5188" s="32">
        <v>169440.16</v>
      </c>
    </row>
    <row r="5189" spans="1:5" ht="18" customHeight="1" x14ac:dyDescent="0.35">
      <c r="A5189" s="31" t="s">
        <v>130</v>
      </c>
      <c r="B5189" s="31" t="s">
        <v>85</v>
      </c>
      <c r="C5189" s="22" t="s">
        <v>157</v>
      </c>
      <c r="D5189" s="35">
        <v>44531</v>
      </c>
      <c r="E5189" s="32">
        <v>165335.6</v>
      </c>
    </row>
    <row r="5190" spans="1:5" ht="18" customHeight="1" x14ac:dyDescent="0.35">
      <c r="A5190" s="31" t="s">
        <v>130</v>
      </c>
      <c r="B5190" s="31" t="s">
        <v>85</v>
      </c>
      <c r="C5190" s="22" t="s">
        <v>157</v>
      </c>
      <c r="D5190" s="35">
        <v>44562</v>
      </c>
      <c r="E5190" s="32">
        <v>38011.5</v>
      </c>
    </row>
    <row r="5191" spans="1:5" ht="18" customHeight="1" x14ac:dyDescent="0.35">
      <c r="A5191" s="31" t="s">
        <v>130</v>
      </c>
      <c r="B5191" s="31" t="s">
        <v>85</v>
      </c>
      <c r="C5191" s="22" t="s">
        <v>157</v>
      </c>
      <c r="D5191" s="35">
        <v>44593</v>
      </c>
      <c r="E5191" s="32">
        <v>31785.09</v>
      </c>
    </row>
    <row r="5192" spans="1:5" ht="18" customHeight="1" x14ac:dyDescent="0.35">
      <c r="A5192" s="31" t="s">
        <v>130</v>
      </c>
      <c r="B5192" s="31" t="s">
        <v>85</v>
      </c>
      <c r="C5192" s="22" t="s">
        <v>157</v>
      </c>
      <c r="D5192" s="35">
        <v>44621</v>
      </c>
      <c r="E5192" s="32">
        <v>427458.18</v>
      </c>
    </row>
    <row r="5193" spans="1:5" ht="18" customHeight="1" x14ac:dyDescent="0.35">
      <c r="A5193" s="31" t="s">
        <v>130</v>
      </c>
      <c r="B5193" s="31" t="s">
        <v>85</v>
      </c>
      <c r="C5193" s="22" t="s">
        <v>157</v>
      </c>
      <c r="D5193" s="35">
        <v>44652</v>
      </c>
      <c r="E5193" s="32">
        <v>37859.06</v>
      </c>
    </row>
    <row r="5194" spans="1:5" ht="18" customHeight="1" x14ac:dyDescent="0.35">
      <c r="A5194" s="31" t="s">
        <v>130</v>
      </c>
      <c r="B5194" s="31" t="s">
        <v>85</v>
      </c>
      <c r="C5194" s="22" t="s">
        <v>157</v>
      </c>
      <c r="D5194" s="35">
        <v>44682</v>
      </c>
      <c r="E5194" s="32">
        <v>136737.24</v>
      </c>
    </row>
    <row r="5195" spans="1:5" ht="18" customHeight="1" x14ac:dyDescent="0.35">
      <c r="A5195" s="31" t="s">
        <v>130</v>
      </c>
      <c r="B5195" s="31" t="s">
        <v>85</v>
      </c>
      <c r="C5195" s="22" t="s">
        <v>157</v>
      </c>
      <c r="D5195" s="35">
        <v>44713</v>
      </c>
      <c r="E5195" s="32">
        <v>653520.81000000006</v>
      </c>
    </row>
    <row r="5196" spans="1:5" ht="18" customHeight="1" x14ac:dyDescent="0.35">
      <c r="A5196" s="31" t="s">
        <v>130</v>
      </c>
      <c r="B5196" s="31" t="s">
        <v>85</v>
      </c>
      <c r="C5196" s="22" t="s">
        <v>157</v>
      </c>
      <c r="D5196" s="35">
        <v>44743</v>
      </c>
      <c r="E5196" s="32">
        <v>49978.32</v>
      </c>
    </row>
    <row r="5197" spans="1:5" ht="18" customHeight="1" x14ac:dyDescent="0.35">
      <c r="A5197" s="31" t="s">
        <v>130</v>
      </c>
      <c r="B5197" s="31" t="s">
        <v>85</v>
      </c>
      <c r="C5197" s="22" t="s">
        <v>157</v>
      </c>
      <c r="D5197" s="35">
        <v>44774</v>
      </c>
      <c r="E5197" s="32">
        <v>127662.3</v>
      </c>
    </row>
    <row r="5198" spans="1:5" ht="18" customHeight="1" x14ac:dyDescent="0.35">
      <c r="A5198" s="31" t="s">
        <v>130</v>
      </c>
      <c r="B5198" s="31" t="s">
        <v>85</v>
      </c>
      <c r="C5198" s="22" t="s">
        <v>157</v>
      </c>
      <c r="D5198" s="35">
        <v>44805</v>
      </c>
      <c r="E5198" s="32">
        <v>780165.33</v>
      </c>
    </row>
    <row r="5199" spans="1:5" ht="18" customHeight="1" x14ac:dyDescent="0.35">
      <c r="A5199" s="31" t="s">
        <v>130</v>
      </c>
      <c r="B5199" s="31" t="s">
        <v>85</v>
      </c>
      <c r="C5199" s="22" t="s">
        <v>157</v>
      </c>
      <c r="D5199" s="35">
        <v>44866</v>
      </c>
      <c r="E5199" s="32">
        <v>743592.04</v>
      </c>
    </row>
    <row r="5200" spans="1:5" ht="18" customHeight="1" x14ac:dyDescent="0.35">
      <c r="A5200" s="31" t="s">
        <v>130</v>
      </c>
      <c r="B5200" s="31" t="s">
        <v>85</v>
      </c>
      <c r="C5200" s="22" t="s">
        <v>157</v>
      </c>
      <c r="D5200" s="35">
        <v>44896</v>
      </c>
      <c r="E5200" s="32">
        <v>115467.11</v>
      </c>
    </row>
    <row r="5201" spans="1:5" ht="18" customHeight="1" x14ac:dyDescent="0.35">
      <c r="A5201" s="31" t="s">
        <v>130</v>
      </c>
      <c r="B5201" s="31" t="s">
        <v>85</v>
      </c>
      <c r="C5201" s="22" t="s">
        <v>157</v>
      </c>
      <c r="D5201" s="35">
        <v>44927</v>
      </c>
      <c r="E5201" s="32">
        <v>13819.08</v>
      </c>
    </row>
    <row r="5202" spans="1:5" ht="18" customHeight="1" x14ac:dyDescent="0.35">
      <c r="A5202" s="31" t="s">
        <v>128</v>
      </c>
      <c r="B5202" s="31" t="s">
        <v>73</v>
      </c>
      <c r="C5202" s="22" t="s">
        <v>157</v>
      </c>
      <c r="D5202" s="35">
        <v>43556</v>
      </c>
      <c r="E5202" s="32">
        <v>100407.5</v>
      </c>
    </row>
    <row r="5203" spans="1:5" ht="18" customHeight="1" x14ac:dyDescent="0.35">
      <c r="A5203" s="31" t="s">
        <v>128</v>
      </c>
      <c r="B5203" s="31" t="s">
        <v>73</v>
      </c>
      <c r="C5203" s="22" t="s">
        <v>157</v>
      </c>
      <c r="D5203" s="35">
        <v>44713</v>
      </c>
      <c r="E5203" s="32">
        <v>871.82</v>
      </c>
    </row>
    <row r="5204" spans="1:5" ht="18" customHeight="1" x14ac:dyDescent="0.35">
      <c r="A5204" s="31" t="s">
        <v>128</v>
      </c>
      <c r="B5204" s="31" t="s">
        <v>73</v>
      </c>
      <c r="C5204" s="22" t="s">
        <v>157</v>
      </c>
      <c r="D5204" s="35">
        <v>44835</v>
      </c>
      <c r="E5204" s="32">
        <v>472.09</v>
      </c>
    </row>
    <row r="5205" spans="1:5" ht="18" customHeight="1" x14ac:dyDescent="0.35">
      <c r="A5205" s="31" t="s">
        <v>128</v>
      </c>
      <c r="B5205" s="31" t="s">
        <v>73</v>
      </c>
      <c r="C5205" s="22" t="s">
        <v>157</v>
      </c>
      <c r="D5205" s="35">
        <v>44866</v>
      </c>
      <c r="E5205" s="32">
        <v>982.18</v>
      </c>
    </row>
    <row r="5206" spans="1:5" ht="18" customHeight="1" x14ac:dyDescent="0.35">
      <c r="A5206" s="31" t="s">
        <v>128</v>
      </c>
      <c r="B5206" s="31" t="s">
        <v>73</v>
      </c>
      <c r="C5206" s="22" t="s">
        <v>157</v>
      </c>
      <c r="D5206" s="35">
        <v>44896</v>
      </c>
      <c r="E5206" s="32">
        <v>496.05</v>
      </c>
    </row>
    <row r="5207" spans="1:5" ht="18" customHeight="1" x14ac:dyDescent="0.35">
      <c r="A5207" s="31" t="s">
        <v>128</v>
      </c>
      <c r="B5207" s="31" t="s">
        <v>73</v>
      </c>
      <c r="C5207" s="22" t="s">
        <v>157</v>
      </c>
      <c r="D5207" s="35">
        <v>44927</v>
      </c>
      <c r="E5207" s="32">
        <v>1081.68</v>
      </c>
    </row>
    <row r="5208" spans="1:5" ht="18" customHeight="1" x14ac:dyDescent="0.35">
      <c r="A5208" s="31" t="s">
        <v>249</v>
      </c>
      <c r="B5208" s="31" t="s">
        <v>111</v>
      </c>
      <c r="C5208" s="22" t="s">
        <v>157</v>
      </c>
      <c r="D5208" s="35">
        <v>44896</v>
      </c>
      <c r="E5208" s="32">
        <v>3192127.32</v>
      </c>
    </row>
    <row r="5209" spans="1:5" ht="18" customHeight="1" x14ac:dyDescent="0.35">
      <c r="A5209" s="31" t="s">
        <v>249</v>
      </c>
      <c r="B5209" s="31" t="s">
        <v>111</v>
      </c>
      <c r="C5209" s="22" t="s">
        <v>157</v>
      </c>
      <c r="D5209" s="35">
        <v>44927</v>
      </c>
      <c r="E5209" s="32">
        <v>5799668.2599999998</v>
      </c>
    </row>
    <row r="5210" spans="1:5" ht="18" customHeight="1" x14ac:dyDescent="0.35">
      <c r="A5210" s="31" t="s">
        <v>129</v>
      </c>
      <c r="B5210" s="31" t="s">
        <v>74</v>
      </c>
      <c r="C5210" s="22" t="s">
        <v>157</v>
      </c>
      <c r="D5210" s="35">
        <v>43313</v>
      </c>
      <c r="E5210" s="32">
        <v>1329.79</v>
      </c>
    </row>
    <row r="5211" spans="1:5" ht="18" customHeight="1" x14ac:dyDescent="0.35">
      <c r="A5211" s="31" t="s">
        <v>129</v>
      </c>
      <c r="B5211" s="31" t="s">
        <v>74</v>
      </c>
      <c r="C5211" s="22" t="s">
        <v>157</v>
      </c>
      <c r="D5211" s="35">
        <v>43344</v>
      </c>
      <c r="E5211" s="32">
        <v>224363.44</v>
      </c>
    </row>
    <row r="5212" spans="1:5" ht="18" customHeight="1" x14ac:dyDescent="0.35">
      <c r="A5212" s="31" t="s">
        <v>129</v>
      </c>
      <c r="B5212" s="31" t="s">
        <v>74</v>
      </c>
      <c r="C5212" s="22" t="s">
        <v>157</v>
      </c>
      <c r="D5212" s="35">
        <v>43374</v>
      </c>
      <c r="E5212" s="32">
        <v>257483.11</v>
      </c>
    </row>
    <row r="5213" spans="1:5" ht="18" customHeight="1" x14ac:dyDescent="0.35">
      <c r="A5213" s="31" t="s">
        <v>129</v>
      </c>
      <c r="B5213" s="31" t="s">
        <v>74</v>
      </c>
      <c r="C5213" s="22" t="s">
        <v>157</v>
      </c>
      <c r="D5213" s="35">
        <v>43405</v>
      </c>
      <c r="E5213" s="32">
        <v>299811.78000000003</v>
      </c>
    </row>
    <row r="5214" spans="1:5" ht="18" customHeight="1" x14ac:dyDescent="0.35">
      <c r="A5214" s="31" t="s">
        <v>129</v>
      </c>
      <c r="B5214" s="31" t="s">
        <v>74</v>
      </c>
      <c r="C5214" s="22" t="s">
        <v>157</v>
      </c>
      <c r="D5214" s="35">
        <v>43435</v>
      </c>
      <c r="E5214" s="32">
        <v>927602.53</v>
      </c>
    </row>
    <row r="5215" spans="1:5" ht="18" customHeight="1" x14ac:dyDescent="0.35">
      <c r="A5215" s="31" t="s">
        <v>129</v>
      </c>
      <c r="B5215" s="31" t="s">
        <v>74</v>
      </c>
      <c r="C5215" s="22" t="s">
        <v>157</v>
      </c>
      <c r="D5215" s="35">
        <v>43466</v>
      </c>
      <c r="E5215" s="32">
        <v>334459.76</v>
      </c>
    </row>
    <row r="5216" spans="1:5" ht="18" customHeight="1" x14ac:dyDescent="0.35">
      <c r="A5216" s="31" t="s">
        <v>129</v>
      </c>
      <c r="B5216" s="31" t="s">
        <v>74</v>
      </c>
      <c r="C5216" s="22" t="s">
        <v>157</v>
      </c>
      <c r="D5216" s="35">
        <v>43497</v>
      </c>
      <c r="E5216" s="32">
        <v>69342.48</v>
      </c>
    </row>
    <row r="5217" spans="1:5" ht="18" customHeight="1" x14ac:dyDescent="0.35">
      <c r="A5217" s="31" t="s">
        <v>129</v>
      </c>
      <c r="B5217" s="31" t="s">
        <v>74</v>
      </c>
      <c r="C5217" s="22" t="s">
        <v>157</v>
      </c>
      <c r="D5217" s="35">
        <v>43525</v>
      </c>
      <c r="E5217" s="32">
        <v>32362.959999999999</v>
      </c>
    </row>
    <row r="5218" spans="1:5" ht="18" customHeight="1" x14ac:dyDescent="0.35">
      <c r="A5218" s="31" t="s">
        <v>129</v>
      </c>
      <c r="B5218" s="31" t="s">
        <v>74</v>
      </c>
      <c r="C5218" s="22" t="s">
        <v>157</v>
      </c>
      <c r="D5218" s="35">
        <v>43556</v>
      </c>
      <c r="E5218" s="32">
        <v>2022710.54</v>
      </c>
    </row>
    <row r="5219" spans="1:5" ht="18" customHeight="1" x14ac:dyDescent="0.35">
      <c r="A5219" s="31" t="s">
        <v>129</v>
      </c>
      <c r="B5219" s="31" t="s">
        <v>74</v>
      </c>
      <c r="C5219" s="22" t="s">
        <v>157</v>
      </c>
      <c r="D5219" s="35">
        <v>43586</v>
      </c>
      <c r="E5219" s="32">
        <v>503643.62</v>
      </c>
    </row>
    <row r="5220" spans="1:5" ht="18" customHeight="1" x14ac:dyDescent="0.35">
      <c r="A5220" s="31" t="s">
        <v>129</v>
      </c>
      <c r="B5220" s="31" t="s">
        <v>74</v>
      </c>
      <c r="C5220" s="22" t="s">
        <v>157</v>
      </c>
      <c r="D5220" s="35">
        <v>43617</v>
      </c>
      <c r="E5220" s="32">
        <v>3170266.87</v>
      </c>
    </row>
    <row r="5221" spans="1:5" ht="18" customHeight="1" x14ac:dyDescent="0.35">
      <c r="A5221" s="31" t="s">
        <v>129</v>
      </c>
      <c r="B5221" s="31" t="s">
        <v>74</v>
      </c>
      <c r="C5221" s="22" t="s">
        <v>157</v>
      </c>
      <c r="D5221" s="35">
        <v>43647</v>
      </c>
      <c r="E5221" s="32">
        <v>376665.35</v>
      </c>
    </row>
    <row r="5222" spans="1:5" ht="18" customHeight="1" x14ac:dyDescent="0.35">
      <c r="A5222" s="31" t="s">
        <v>129</v>
      </c>
      <c r="B5222" s="31" t="s">
        <v>74</v>
      </c>
      <c r="C5222" s="22" t="s">
        <v>157</v>
      </c>
      <c r="D5222" s="35">
        <v>43678</v>
      </c>
      <c r="E5222" s="32">
        <v>147681.97</v>
      </c>
    </row>
    <row r="5223" spans="1:5" ht="18" customHeight="1" x14ac:dyDescent="0.35">
      <c r="A5223" s="31" t="s">
        <v>129</v>
      </c>
      <c r="B5223" s="31" t="s">
        <v>74</v>
      </c>
      <c r="C5223" s="22" t="s">
        <v>157</v>
      </c>
      <c r="D5223" s="35">
        <v>43709</v>
      </c>
      <c r="E5223" s="32">
        <v>6791085.9299999997</v>
      </c>
    </row>
    <row r="5224" spans="1:5" ht="18" customHeight="1" x14ac:dyDescent="0.35">
      <c r="A5224" s="31" t="s">
        <v>129</v>
      </c>
      <c r="B5224" s="31" t="s">
        <v>74</v>
      </c>
      <c r="C5224" s="22" t="s">
        <v>157</v>
      </c>
      <c r="D5224" s="35">
        <v>43739</v>
      </c>
      <c r="E5224" s="32">
        <v>5774279</v>
      </c>
    </row>
    <row r="5225" spans="1:5" ht="18" customHeight="1" x14ac:dyDescent="0.35">
      <c r="A5225" s="31" t="s">
        <v>129</v>
      </c>
      <c r="B5225" s="31" t="s">
        <v>74</v>
      </c>
      <c r="C5225" s="22" t="s">
        <v>157</v>
      </c>
      <c r="D5225" s="35">
        <v>43770</v>
      </c>
      <c r="E5225" s="32">
        <v>11405587.439999999</v>
      </c>
    </row>
    <row r="5226" spans="1:5" ht="18" customHeight="1" x14ac:dyDescent="0.35">
      <c r="A5226" s="31" t="s">
        <v>129</v>
      </c>
      <c r="B5226" s="31" t="s">
        <v>74</v>
      </c>
      <c r="C5226" s="22" t="s">
        <v>157</v>
      </c>
      <c r="D5226" s="35">
        <v>43800</v>
      </c>
      <c r="E5226" s="32">
        <v>8135808.0099999998</v>
      </c>
    </row>
    <row r="5227" spans="1:5" ht="18" customHeight="1" x14ac:dyDescent="0.35">
      <c r="A5227" s="31" t="s">
        <v>129</v>
      </c>
      <c r="B5227" s="31" t="s">
        <v>74</v>
      </c>
      <c r="C5227" s="22" t="s">
        <v>157</v>
      </c>
      <c r="D5227" s="35">
        <v>43831</v>
      </c>
      <c r="E5227" s="32">
        <v>9123695.6300000008</v>
      </c>
    </row>
    <row r="5228" spans="1:5" ht="18" customHeight="1" x14ac:dyDescent="0.35">
      <c r="A5228" s="31" t="s">
        <v>129</v>
      </c>
      <c r="B5228" s="31" t="s">
        <v>74</v>
      </c>
      <c r="C5228" s="22" t="s">
        <v>157</v>
      </c>
      <c r="D5228" s="35">
        <v>43862</v>
      </c>
      <c r="E5228" s="32">
        <v>1899607.34</v>
      </c>
    </row>
    <row r="5229" spans="1:5" ht="18" customHeight="1" x14ac:dyDescent="0.35">
      <c r="A5229" s="31" t="s">
        <v>129</v>
      </c>
      <c r="B5229" s="31" t="s">
        <v>74</v>
      </c>
      <c r="C5229" s="22" t="s">
        <v>157</v>
      </c>
      <c r="D5229" s="35">
        <v>43891</v>
      </c>
      <c r="E5229" s="32">
        <v>1741940.65</v>
      </c>
    </row>
    <row r="5230" spans="1:5" ht="18" customHeight="1" x14ac:dyDescent="0.35">
      <c r="A5230" s="31" t="s">
        <v>129</v>
      </c>
      <c r="B5230" s="31" t="s">
        <v>74</v>
      </c>
      <c r="C5230" s="22" t="s">
        <v>157</v>
      </c>
      <c r="D5230" s="35">
        <v>43922</v>
      </c>
      <c r="E5230" s="32">
        <v>697519.65</v>
      </c>
    </row>
    <row r="5231" spans="1:5" ht="18" customHeight="1" x14ac:dyDescent="0.35">
      <c r="A5231" s="31" t="s">
        <v>129</v>
      </c>
      <c r="B5231" s="31" t="s">
        <v>74</v>
      </c>
      <c r="C5231" s="22" t="s">
        <v>157</v>
      </c>
      <c r="D5231" s="35">
        <v>43952</v>
      </c>
      <c r="E5231" s="32">
        <v>104056.11</v>
      </c>
    </row>
    <row r="5232" spans="1:5" ht="18" customHeight="1" x14ac:dyDescent="0.35">
      <c r="A5232" s="31" t="s">
        <v>129</v>
      </c>
      <c r="B5232" s="31" t="s">
        <v>74</v>
      </c>
      <c r="C5232" s="22" t="s">
        <v>157</v>
      </c>
      <c r="D5232" s="35">
        <v>43983</v>
      </c>
      <c r="E5232" s="32">
        <v>587832.80000000005</v>
      </c>
    </row>
    <row r="5233" spans="1:5" ht="18" customHeight="1" x14ac:dyDescent="0.35">
      <c r="A5233" s="31" t="s">
        <v>129</v>
      </c>
      <c r="B5233" s="31" t="s">
        <v>74</v>
      </c>
      <c r="C5233" s="22" t="s">
        <v>157</v>
      </c>
      <c r="D5233" s="35">
        <v>44013</v>
      </c>
      <c r="E5233" s="32">
        <v>222733.66</v>
      </c>
    </row>
    <row r="5234" spans="1:5" ht="18" customHeight="1" x14ac:dyDescent="0.35">
      <c r="A5234" s="31" t="s">
        <v>129</v>
      </c>
      <c r="B5234" s="31" t="s">
        <v>74</v>
      </c>
      <c r="C5234" s="22" t="s">
        <v>157</v>
      </c>
      <c r="D5234" s="35">
        <v>44044</v>
      </c>
      <c r="E5234" s="32">
        <v>1366053.69</v>
      </c>
    </row>
    <row r="5235" spans="1:5" ht="18" customHeight="1" x14ac:dyDescent="0.35">
      <c r="A5235" s="31" t="s">
        <v>129</v>
      </c>
      <c r="B5235" s="31" t="s">
        <v>74</v>
      </c>
      <c r="C5235" s="22" t="s">
        <v>157</v>
      </c>
      <c r="D5235" s="35">
        <v>44075</v>
      </c>
      <c r="E5235" s="32">
        <v>414467.47</v>
      </c>
    </row>
    <row r="5236" spans="1:5" ht="18" customHeight="1" x14ac:dyDescent="0.35">
      <c r="A5236" s="31" t="s">
        <v>129</v>
      </c>
      <c r="B5236" s="31" t="s">
        <v>74</v>
      </c>
      <c r="C5236" s="22" t="s">
        <v>157</v>
      </c>
      <c r="D5236" s="35">
        <v>44105</v>
      </c>
      <c r="E5236" s="32">
        <v>10495.46</v>
      </c>
    </row>
    <row r="5237" spans="1:5" ht="18" customHeight="1" x14ac:dyDescent="0.35">
      <c r="A5237" s="31" t="s">
        <v>129</v>
      </c>
      <c r="B5237" s="31" t="s">
        <v>74</v>
      </c>
      <c r="C5237" s="22" t="s">
        <v>157</v>
      </c>
      <c r="D5237" s="35">
        <v>44136</v>
      </c>
      <c r="E5237" s="32">
        <v>282162.96000000002</v>
      </c>
    </row>
    <row r="5238" spans="1:5" ht="18" customHeight="1" x14ac:dyDescent="0.35">
      <c r="A5238" s="31" t="s">
        <v>129</v>
      </c>
      <c r="B5238" s="31" t="s">
        <v>74</v>
      </c>
      <c r="C5238" s="22" t="s">
        <v>157</v>
      </c>
      <c r="D5238" s="35">
        <v>44166</v>
      </c>
      <c r="E5238" s="32">
        <v>61841.2</v>
      </c>
    </row>
    <row r="5239" spans="1:5" ht="18" customHeight="1" x14ac:dyDescent="0.35">
      <c r="A5239" s="31" t="s">
        <v>129</v>
      </c>
      <c r="B5239" s="31" t="s">
        <v>74</v>
      </c>
      <c r="C5239" s="22" t="s">
        <v>157</v>
      </c>
      <c r="D5239" s="35">
        <v>44197</v>
      </c>
      <c r="E5239" s="32">
        <v>47886.51</v>
      </c>
    </row>
    <row r="5240" spans="1:5" ht="18" customHeight="1" x14ac:dyDescent="0.35">
      <c r="A5240" s="31" t="s">
        <v>129</v>
      </c>
      <c r="B5240" s="31" t="s">
        <v>74</v>
      </c>
      <c r="C5240" s="22" t="s">
        <v>157</v>
      </c>
      <c r="D5240" s="35">
        <v>44228</v>
      </c>
      <c r="E5240" s="32">
        <v>127506.61</v>
      </c>
    </row>
    <row r="5241" spans="1:5" ht="18" customHeight="1" x14ac:dyDescent="0.35">
      <c r="A5241" s="31" t="s">
        <v>129</v>
      </c>
      <c r="B5241" s="31" t="s">
        <v>74</v>
      </c>
      <c r="C5241" s="22" t="s">
        <v>157</v>
      </c>
      <c r="D5241" s="35">
        <v>44256</v>
      </c>
      <c r="E5241" s="32">
        <v>29790.880000000001</v>
      </c>
    </row>
    <row r="5242" spans="1:5" ht="18" customHeight="1" x14ac:dyDescent="0.35">
      <c r="A5242" s="31" t="s">
        <v>129</v>
      </c>
      <c r="B5242" s="31" t="s">
        <v>74</v>
      </c>
      <c r="C5242" s="22" t="s">
        <v>157</v>
      </c>
      <c r="D5242" s="35">
        <v>44287</v>
      </c>
      <c r="E5242" s="32">
        <v>153434.93</v>
      </c>
    </row>
    <row r="5243" spans="1:5" ht="18" customHeight="1" x14ac:dyDescent="0.35">
      <c r="A5243" s="31" t="s">
        <v>129</v>
      </c>
      <c r="B5243" s="31" t="s">
        <v>74</v>
      </c>
      <c r="C5243" s="22" t="s">
        <v>157</v>
      </c>
      <c r="D5243" s="35">
        <v>44317</v>
      </c>
      <c r="E5243" s="32">
        <v>40997.25</v>
      </c>
    </row>
    <row r="5244" spans="1:5" ht="18" customHeight="1" x14ac:dyDescent="0.35">
      <c r="A5244" s="31" t="s">
        <v>129</v>
      </c>
      <c r="B5244" s="31" t="s">
        <v>74</v>
      </c>
      <c r="C5244" s="22" t="s">
        <v>157</v>
      </c>
      <c r="D5244" s="35">
        <v>44348</v>
      </c>
      <c r="E5244" s="32">
        <v>151362</v>
      </c>
    </row>
    <row r="5245" spans="1:5" ht="18" customHeight="1" x14ac:dyDescent="0.35">
      <c r="A5245" s="31" t="s">
        <v>129</v>
      </c>
      <c r="B5245" s="31" t="s">
        <v>74</v>
      </c>
      <c r="C5245" s="22" t="s">
        <v>157</v>
      </c>
      <c r="D5245" s="35">
        <v>44378</v>
      </c>
      <c r="E5245" s="32">
        <v>290802.78000000003</v>
      </c>
    </row>
    <row r="5246" spans="1:5" ht="18" customHeight="1" x14ac:dyDescent="0.35">
      <c r="A5246" s="31" t="s">
        <v>129</v>
      </c>
      <c r="B5246" s="31" t="s">
        <v>74</v>
      </c>
      <c r="C5246" s="22" t="s">
        <v>157</v>
      </c>
      <c r="D5246" s="35">
        <v>44409</v>
      </c>
      <c r="E5246" s="32">
        <v>138252.12</v>
      </c>
    </row>
    <row r="5247" spans="1:5" ht="18" customHeight="1" x14ac:dyDescent="0.35">
      <c r="A5247" s="31" t="s">
        <v>129</v>
      </c>
      <c r="B5247" s="31" t="s">
        <v>74</v>
      </c>
      <c r="C5247" s="22" t="s">
        <v>157</v>
      </c>
      <c r="D5247" s="35">
        <v>44440</v>
      </c>
      <c r="E5247" s="32">
        <v>77625.31</v>
      </c>
    </row>
    <row r="5248" spans="1:5" ht="18" customHeight="1" x14ac:dyDescent="0.35">
      <c r="A5248" s="31" t="s">
        <v>129</v>
      </c>
      <c r="B5248" s="31" t="s">
        <v>74</v>
      </c>
      <c r="C5248" s="22" t="s">
        <v>157</v>
      </c>
      <c r="D5248" s="35">
        <v>44470</v>
      </c>
      <c r="E5248" s="32">
        <v>31700.02</v>
      </c>
    </row>
    <row r="5249" spans="1:5" ht="18" customHeight="1" x14ac:dyDescent="0.35">
      <c r="A5249" s="31" t="s">
        <v>129</v>
      </c>
      <c r="B5249" s="31" t="s">
        <v>74</v>
      </c>
      <c r="C5249" s="22" t="s">
        <v>157</v>
      </c>
      <c r="D5249" s="35">
        <v>44501</v>
      </c>
      <c r="E5249" s="32">
        <v>5063.82</v>
      </c>
    </row>
    <row r="5250" spans="1:5" ht="18" customHeight="1" x14ac:dyDescent="0.35">
      <c r="A5250" s="31" t="s">
        <v>129</v>
      </c>
      <c r="B5250" s="31" t="s">
        <v>74</v>
      </c>
      <c r="C5250" s="22" t="s">
        <v>157</v>
      </c>
      <c r="D5250" s="35">
        <v>44531</v>
      </c>
      <c r="E5250" s="32">
        <v>76825.53</v>
      </c>
    </row>
    <row r="5251" spans="1:5" ht="18" customHeight="1" x14ac:dyDescent="0.35">
      <c r="A5251" s="31" t="s">
        <v>129</v>
      </c>
      <c r="B5251" s="31" t="s">
        <v>74</v>
      </c>
      <c r="C5251" s="22" t="s">
        <v>157</v>
      </c>
      <c r="D5251" s="35">
        <v>44562</v>
      </c>
      <c r="E5251" s="32">
        <v>14185.98</v>
      </c>
    </row>
    <row r="5252" spans="1:5" ht="18" customHeight="1" x14ac:dyDescent="0.35">
      <c r="A5252" s="31" t="s">
        <v>129</v>
      </c>
      <c r="B5252" s="31" t="s">
        <v>74</v>
      </c>
      <c r="C5252" s="22" t="s">
        <v>157</v>
      </c>
      <c r="D5252" s="35">
        <v>44593</v>
      </c>
      <c r="E5252" s="32">
        <v>549623.52</v>
      </c>
    </row>
    <row r="5253" spans="1:5" ht="18" customHeight="1" x14ac:dyDescent="0.35">
      <c r="A5253" s="31" t="s">
        <v>129</v>
      </c>
      <c r="B5253" s="31" t="s">
        <v>74</v>
      </c>
      <c r="C5253" s="22" t="s">
        <v>157</v>
      </c>
      <c r="D5253" s="35">
        <v>44621</v>
      </c>
      <c r="E5253" s="32">
        <v>179935.55</v>
      </c>
    </row>
    <row r="5254" spans="1:5" ht="18" customHeight="1" x14ac:dyDescent="0.35">
      <c r="A5254" s="31" t="s">
        <v>129</v>
      </c>
      <c r="B5254" s="31" t="s">
        <v>74</v>
      </c>
      <c r="C5254" s="22" t="s">
        <v>157</v>
      </c>
      <c r="D5254" s="35">
        <v>44652</v>
      </c>
      <c r="E5254" s="32">
        <v>5559.8</v>
      </c>
    </row>
    <row r="5255" spans="1:5" ht="18" customHeight="1" x14ac:dyDescent="0.35">
      <c r="A5255" s="31" t="s">
        <v>129</v>
      </c>
      <c r="B5255" s="31" t="s">
        <v>74</v>
      </c>
      <c r="C5255" s="22" t="s">
        <v>157</v>
      </c>
      <c r="D5255" s="35">
        <v>44682</v>
      </c>
      <c r="E5255" s="32">
        <v>182973.4</v>
      </c>
    </row>
    <row r="5256" spans="1:5" ht="18" customHeight="1" x14ac:dyDescent="0.35">
      <c r="A5256" s="31" t="s">
        <v>129</v>
      </c>
      <c r="B5256" s="31" t="s">
        <v>74</v>
      </c>
      <c r="C5256" s="22" t="s">
        <v>157</v>
      </c>
      <c r="D5256" s="35">
        <v>44713</v>
      </c>
      <c r="E5256" s="32">
        <v>108804.19</v>
      </c>
    </row>
    <row r="5257" spans="1:5" ht="18" customHeight="1" x14ac:dyDescent="0.35">
      <c r="A5257" s="31" t="s">
        <v>129</v>
      </c>
      <c r="B5257" s="31" t="s">
        <v>74</v>
      </c>
      <c r="C5257" s="22" t="s">
        <v>157</v>
      </c>
      <c r="D5257" s="35">
        <v>44743</v>
      </c>
      <c r="E5257" s="32">
        <v>32431</v>
      </c>
    </row>
    <row r="5258" spans="1:5" ht="18" customHeight="1" x14ac:dyDescent="0.35">
      <c r="A5258" s="31" t="s">
        <v>129</v>
      </c>
      <c r="B5258" s="31" t="s">
        <v>74</v>
      </c>
      <c r="C5258" s="22" t="s">
        <v>157</v>
      </c>
      <c r="D5258" s="35">
        <v>44774</v>
      </c>
      <c r="E5258" s="32">
        <v>283816.59000000003</v>
      </c>
    </row>
    <row r="5259" spans="1:5" ht="18" customHeight="1" x14ac:dyDescent="0.35">
      <c r="A5259" s="31" t="s">
        <v>129</v>
      </c>
      <c r="B5259" s="31" t="s">
        <v>74</v>
      </c>
      <c r="C5259" s="22" t="s">
        <v>157</v>
      </c>
      <c r="D5259" s="35">
        <v>44805</v>
      </c>
      <c r="E5259" s="32">
        <v>141259.03</v>
      </c>
    </row>
    <row r="5260" spans="1:5" ht="18" customHeight="1" x14ac:dyDescent="0.35">
      <c r="A5260" s="31" t="s">
        <v>129</v>
      </c>
      <c r="B5260" s="31" t="s">
        <v>74</v>
      </c>
      <c r="C5260" s="22" t="s">
        <v>157</v>
      </c>
      <c r="D5260" s="35">
        <v>44835</v>
      </c>
      <c r="E5260" s="32">
        <v>8225.68</v>
      </c>
    </row>
    <row r="5261" spans="1:5" ht="18" customHeight="1" x14ac:dyDescent="0.35">
      <c r="A5261" s="31" t="s">
        <v>129</v>
      </c>
      <c r="B5261" s="31" t="s">
        <v>74</v>
      </c>
      <c r="C5261" s="22" t="s">
        <v>157</v>
      </c>
      <c r="D5261" s="35">
        <v>44866</v>
      </c>
      <c r="E5261" s="32">
        <v>250261.69</v>
      </c>
    </row>
    <row r="5262" spans="1:5" ht="18" customHeight="1" x14ac:dyDescent="0.35">
      <c r="A5262" s="31" t="s">
        <v>129</v>
      </c>
      <c r="B5262" s="31" t="s">
        <v>74</v>
      </c>
      <c r="C5262" s="22" t="s">
        <v>157</v>
      </c>
      <c r="D5262" s="35">
        <v>44896</v>
      </c>
      <c r="E5262" s="32">
        <v>146040.45000000001</v>
      </c>
    </row>
    <row r="5263" spans="1:5" ht="18" customHeight="1" x14ac:dyDescent="0.35">
      <c r="A5263" s="31" t="s">
        <v>129</v>
      </c>
      <c r="B5263" s="31" t="s">
        <v>74</v>
      </c>
      <c r="C5263" s="22" t="s">
        <v>157</v>
      </c>
      <c r="D5263" s="35">
        <v>44927</v>
      </c>
      <c r="E5263" s="32">
        <v>189032.59</v>
      </c>
    </row>
    <row r="5264" spans="1:5" ht="18" customHeight="1" x14ac:dyDescent="0.35">
      <c r="A5264" s="31" t="s">
        <v>129</v>
      </c>
      <c r="B5264" s="31" t="s">
        <v>74</v>
      </c>
      <c r="C5264" s="22" t="s">
        <v>158</v>
      </c>
      <c r="D5264" s="35">
        <v>44075</v>
      </c>
      <c r="E5264" s="32">
        <v>17500</v>
      </c>
    </row>
    <row r="5265" spans="1:5" ht="18" customHeight="1" x14ac:dyDescent="0.35">
      <c r="A5265" s="31" t="s">
        <v>129</v>
      </c>
      <c r="B5265" s="31" t="s">
        <v>74</v>
      </c>
      <c r="C5265" s="22" t="s">
        <v>158</v>
      </c>
      <c r="D5265" s="35">
        <v>44136</v>
      </c>
      <c r="E5265" s="32">
        <v>425494.48</v>
      </c>
    </row>
    <row r="5266" spans="1:5" ht="18" customHeight="1" x14ac:dyDescent="0.35">
      <c r="A5266" s="31" t="s">
        <v>129</v>
      </c>
      <c r="B5266" s="31" t="s">
        <v>74</v>
      </c>
      <c r="C5266" s="22" t="s">
        <v>158</v>
      </c>
      <c r="D5266" s="35">
        <v>44166</v>
      </c>
      <c r="E5266" s="32">
        <v>123518.67</v>
      </c>
    </row>
    <row r="5267" spans="1:5" ht="18" customHeight="1" x14ac:dyDescent="0.35">
      <c r="A5267" s="31" t="s">
        <v>129</v>
      </c>
      <c r="B5267" s="31" t="s">
        <v>74</v>
      </c>
      <c r="C5267" s="22" t="s">
        <v>158</v>
      </c>
      <c r="D5267" s="35">
        <v>44197</v>
      </c>
      <c r="E5267" s="32">
        <v>236888.55</v>
      </c>
    </row>
    <row r="5268" spans="1:5" ht="18" customHeight="1" x14ac:dyDescent="0.35">
      <c r="A5268" s="31" t="s">
        <v>129</v>
      </c>
      <c r="B5268" s="31" t="s">
        <v>74</v>
      </c>
      <c r="C5268" s="22" t="s">
        <v>158</v>
      </c>
      <c r="D5268" s="35">
        <v>44228</v>
      </c>
      <c r="E5268" s="32">
        <v>993757.29</v>
      </c>
    </row>
    <row r="5269" spans="1:5" ht="18" customHeight="1" x14ac:dyDescent="0.35">
      <c r="A5269" s="31" t="s">
        <v>129</v>
      </c>
      <c r="B5269" s="31" t="s">
        <v>74</v>
      </c>
      <c r="C5269" s="22" t="s">
        <v>158</v>
      </c>
      <c r="D5269" s="35">
        <v>44256</v>
      </c>
      <c r="E5269" s="32">
        <v>2179122.75</v>
      </c>
    </row>
    <row r="5270" spans="1:5" ht="18" customHeight="1" x14ac:dyDescent="0.35">
      <c r="A5270" s="31" t="s">
        <v>129</v>
      </c>
      <c r="B5270" s="31" t="s">
        <v>74</v>
      </c>
      <c r="C5270" s="22" t="s">
        <v>158</v>
      </c>
      <c r="D5270" s="35">
        <v>44287</v>
      </c>
      <c r="E5270" s="32">
        <v>225776.04</v>
      </c>
    </row>
    <row r="5271" spans="1:5" ht="18" customHeight="1" x14ac:dyDescent="0.35">
      <c r="A5271" s="31" t="s">
        <v>129</v>
      </c>
      <c r="B5271" s="31" t="s">
        <v>74</v>
      </c>
      <c r="C5271" s="22" t="s">
        <v>158</v>
      </c>
      <c r="D5271" s="35">
        <v>44317</v>
      </c>
      <c r="E5271" s="32">
        <v>236906.76</v>
      </c>
    </row>
    <row r="5272" spans="1:5" ht="18" customHeight="1" x14ac:dyDescent="0.35">
      <c r="A5272" s="31" t="s">
        <v>129</v>
      </c>
      <c r="B5272" s="31" t="s">
        <v>74</v>
      </c>
      <c r="C5272" s="22" t="s">
        <v>158</v>
      </c>
      <c r="D5272" s="35">
        <v>44348</v>
      </c>
      <c r="E5272" s="32">
        <v>2673667.89</v>
      </c>
    </row>
    <row r="5273" spans="1:5" ht="18" customHeight="1" x14ac:dyDescent="0.35">
      <c r="A5273" s="31" t="s">
        <v>129</v>
      </c>
      <c r="B5273" s="31" t="s">
        <v>74</v>
      </c>
      <c r="C5273" s="22" t="s">
        <v>158</v>
      </c>
      <c r="D5273" s="35">
        <v>44378</v>
      </c>
      <c r="E5273" s="32">
        <v>345932.2</v>
      </c>
    </row>
    <row r="5274" spans="1:5" ht="18" customHeight="1" x14ac:dyDescent="0.35">
      <c r="A5274" s="31" t="s">
        <v>129</v>
      </c>
      <c r="B5274" s="31" t="s">
        <v>74</v>
      </c>
      <c r="C5274" s="22" t="s">
        <v>158</v>
      </c>
      <c r="D5274" s="35">
        <v>44409</v>
      </c>
      <c r="E5274" s="32">
        <v>1031624.67</v>
      </c>
    </row>
    <row r="5275" spans="1:5" ht="18" customHeight="1" x14ac:dyDescent="0.35">
      <c r="A5275" s="31" t="s">
        <v>129</v>
      </c>
      <c r="B5275" s="31" t="s">
        <v>74</v>
      </c>
      <c r="C5275" s="22" t="s">
        <v>158</v>
      </c>
      <c r="D5275" s="35">
        <v>44440</v>
      </c>
      <c r="E5275" s="32">
        <v>2853352.47</v>
      </c>
    </row>
    <row r="5276" spans="1:5" ht="18" customHeight="1" x14ac:dyDescent="0.35">
      <c r="A5276" s="31" t="s">
        <v>171</v>
      </c>
      <c r="B5276" s="31" t="s">
        <v>73</v>
      </c>
      <c r="C5276" s="22" t="s">
        <v>157</v>
      </c>
      <c r="D5276" s="35">
        <v>44866</v>
      </c>
      <c r="E5276" s="32">
        <v>1964.36</v>
      </c>
    </row>
    <row r="5277" spans="1:5" ht="18" customHeight="1" x14ac:dyDescent="0.35">
      <c r="A5277" s="31" t="s">
        <v>171</v>
      </c>
      <c r="B5277" s="31" t="s">
        <v>73</v>
      </c>
      <c r="C5277" s="22" t="s">
        <v>157</v>
      </c>
      <c r="D5277" s="35">
        <v>44896</v>
      </c>
      <c r="E5277" s="32">
        <v>2455.4499999999998</v>
      </c>
    </row>
    <row r="5278" spans="1:5" ht="18" customHeight="1" x14ac:dyDescent="0.35">
      <c r="A5278" s="31" t="s">
        <v>171</v>
      </c>
      <c r="B5278" s="31" t="s">
        <v>73</v>
      </c>
      <c r="C5278" s="22" t="s">
        <v>157</v>
      </c>
      <c r="D5278" s="35">
        <v>44927</v>
      </c>
      <c r="E5278" s="32">
        <v>1622.52</v>
      </c>
    </row>
    <row r="5279" spans="1:5" ht="18" customHeight="1" x14ac:dyDescent="0.35">
      <c r="A5279" s="31" t="s">
        <v>127</v>
      </c>
      <c r="B5279" s="31" t="s">
        <v>86</v>
      </c>
      <c r="C5279" s="22" t="s">
        <v>157</v>
      </c>
      <c r="D5279" s="35">
        <v>43282</v>
      </c>
      <c r="E5279" s="32">
        <v>2235.9</v>
      </c>
    </row>
    <row r="5280" spans="1:5" ht="18" customHeight="1" x14ac:dyDescent="0.35">
      <c r="A5280" s="31" t="s">
        <v>127</v>
      </c>
      <c r="B5280" s="31" t="s">
        <v>86</v>
      </c>
      <c r="C5280" s="22" t="s">
        <v>157</v>
      </c>
      <c r="D5280" s="35">
        <v>43313</v>
      </c>
      <c r="E5280" s="32">
        <v>2130.9899999999998</v>
      </c>
    </row>
    <row r="5281" spans="1:5" ht="18" customHeight="1" x14ac:dyDescent="0.35">
      <c r="A5281" s="31" t="s">
        <v>127</v>
      </c>
      <c r="B5281" s="31" t="s">
        <v>86</v>
      </c>
      <c r="C5281" s="22" t="s">
        <v>157</v>
      </c>
      <c r="D5281" s="35">
        <v>43344</v>
      </c>
      <c r="E5281" s="32">
        <v>27785.09</v>
      </c>
    </row>
    <row r="5282" spans="1:5" ht="18" customHeight="1" x14ac:dyDescent="0.35">
      <c r="A5282" s="31" t="s">
        <v>127</v>
      </c>
      <c r="B5282" s="31" t="s">
        <v>86</v>
      </c>
      <c r="C5282" s="22" t="s">
        <v>157</v>
      </c>
      <c r="D5282" s="35">
        <v>43374</v>
      </c>
      <c r="E5282" s="32">
        <v>6349.76</v>
      </c>
    </row>
    <row r="5283" spans="1:5" ht="18" customHeight="1" x14ac:dyDescent="0.35">
      <c r="A5283" s="31" t="s">
        <v>127</v>
      </c>
      <c r="B5283" s="31" t="s">
        <v>86</v>
      </c>
      <c r="C5283" s="22" t="s">
        <v>157</v>
      </c>
      <c r="D5283" s="35">
        <v>43405</v>
      </c>
      <c r="E5283" s="32">
        <v>34737.71</v>
      </c>
    </row>
    <row r="5284" spans="1:5" ht="18" customHeight="1" x14ac:dyDescent="0.35">
      <c r="A5284" s="31" t="s">
        <v>127</v>
      </c>
      <c r="B5284" s="31" t="s">
        <v>86</v>
      </c>
      <c r="C5284" s="22" t="s">
        <v>157</v>
      </c>
      <c r="D5284" s="35">
        <v>43466</v>
      </c>
      <c r="E5284" s="32">
        <v>723861.59</v>
      </c>
    </row>
    <row r="5285" spans="1:5" ht="18" customHeight="1" x14ac:dyDescent="0.35">
      <c r="A5285" s="31" t="s">
        <v>127</v>
      </c>
      <c r="B5285" s="31" t="s">
        <v>86</v>
      </c>
      <c r="C5285" s="22" t="s">
        <v>157</v>
      </c>
      <c r="D5285" s="35">
        <v>43497</v>
      </c>
      <c r="E5285" s="32">
        <v>127041.36</v>
      </c>
    </row>
    <row r="5286" spans="1:5" ht="18" customHeight="1" x14ac:dyDescent="0.35">
      <c r="A5286" s="31" t="s">
        <v>127</v>
      </c>
      <c r="B5286" s="31" t="s">
        <v>86</v>
      </c>
      <c r="C5286" s="22" t="s">
        <v>157</v>
      </c>
      <c r="D5286" s="35">
        <v>43525</v>
      </c>
      <c r="E5286" s="32">
        <v>154000.79999999999</v>
      </c>
    </row>
    <row r="5287" spans="1:5" ht="18" customHeight="1" x14ac:dyDescent="0.35">
      <c r="A5287" s="31" t="s">
        <v>127</v>
      </c>
      <c r="B5287" s="31" t="s">
        <v>86</v>
      </c>
      <c r="C5287" s="22" t="s">
        <v>157</v>
      </c>
      <c r="D5287" s="35">
        <v>43556</v>
      </c>
      <c r="E5287" s="32">
        <v>293477.24</v>
      </c>
    </row>
    <row r="5288" spans="1:5" ht="18" customHeight="1" x14ac:dyDescent="0.35">
      <c r="A5288" s="31" t="s">
        <v>127</v>
      </c>
      <c r="B5288" s="31" t="s">
        <v>86</v>
      </c>
      <c r="C5288" s="22" t="s">
        <v>157</v>
      </c>
      <c r="D5288" s="35">
        <v>43586</v>
      </c>
      <c r="E5288" s="32">
        <v>643575.19999999995</v>
      </c>
    </row>
    <row r="5289" spans="1:5" ht="18" customHeight="1" x14ac:dyDescent="0.35">
      <c r="A5289" s="31" t="s">
        <v>127</v>
      </c>
      <c r="B5289" s="31" t="s">
        <v>86</v>
      </c>
      <c r="C5289" s="22" t="s">
        <v>157</v>
      </c>
      <c r="D5289" s="35">
        <v>43709</v>
      </c>
      <c r="E5289" s="32">
        <v>719461.62</v>
      </c>
    </row>
    <row r="5290" spans="1:5" ht="18" customHeight="1" x14ac:dyDescent="0.35">
      <c r="A5290" s="31" t="s">
        <v>127</v>
      </c>
      <c r="B5290" s="31" t="s">
        <v>86</v>
      </c>
      <c r="C5290" s="22" t="s">
        <v>157</v>
      </c>
      <c r="D5290" s="35">
        <v>43739</v>
      </c>
      <c r="E5290" s="32">
        <v>488300.82</v>
      </c>
    </row>
    <row r="5291" spans="1:5" ht="18" customHeight="1" x14ac:dyDescent="0.35">
      <c r="A5291" s="31" t="s">
        <v>127</v>
      </c>
      <c r="B5291" s="31" t="s">
        <v>86</v>
      </c>
      <c r="C5291" s="22" t="s">
        <v>157</v>
      </c>
      <c r="D5291" s="35">
        <v>43831</v>
      </c>
      <c r="E5291" s="32">
        <v>193874.88</v>
      </c>
    </row>
    <row r="5292" spans="1:5" ht="18" customHeight="1" x14ac:dyDescent="0.35">
      <c r="A5292" s="31" t="s">
        <v>127</v>
      </c>
      <c r="B5292" s="31" t="s">
        <v>86</v>
      </c>
      <c r="C5292" s="22" t="s">
        <v>157</v>
      </c>
      <c r="D5292" s="35">
        <v>43862</v>
      </c>
      <c r="E5292" s="32">
        <v>136684.93</v>
      </c>
    </row>
    <row r="5293" spans="1:5" ht="18" customHeight="1" x14ac:dyDescent="0.35">
      <c r="A5293" s="31" t="s">
        <v>127</v>
      </c>
      <c r="B5293" s="31" t="s">
        <v>86</v>
      </c>
      <c r="C5293" s="22" t="s">
        <v>157</v>
      </c>
      <c r="D5293" s="35">
        <v>43891</v>
      </c>
      <c r="E5293" s="32">
        <v>930203.62</v>
      </c>
    </row>
    <row r="5294" spans="1:5" ht="18" customHeight="1" x14ac:dyDescent="0.35">
      <c r="A5294" s="31" t="s">
        <v>127</v>
      </c>
      <c r="B5294" s="31" t="s">
        <v>86</v>
      </c>
      <c r="C5294" s="22" t="s">
        <v>157</v>
      </c>
      <c r="D5294" s="35">
        <v>43922</v>
      </c>
      <c r="E5294" s="32">
        <v>815331.07</v>
      </c>
    </row>
    <row r="5295" spans="1:5" ht="18" customHeight="1" x14ac:dyDescent="0.35">
      <c r="A5295" s="31" t="s">
        <v>127</v>
      </c>
      <c r="B5295" s="31" t="s">
        <v>86</v>
      </c>
      <c r="C5295" s="22" t="s">
        <v>157</v>
      </c>
      <c r="D5295" s="35">
        <v>43952</v>
      </c>
      <c r="E5295" s="32">
        <v>110593.88</v>
      </c>
    </row>
    <row r="5296" spans="1:5" ht="18" customHeight="1" x14ac:dyDescent="0.35">
      <c r="A5296" s="31" t="s">
        <v>127</v>
      </c>
      <c r="B5296" s="31" t="s">
        <v>86</v>
      </c>
      <c r="C5296" s="22" t="s">
        <v>157</v>
      </c>
      <c r="D5296" s="35">
        <v>43983</v>
      </c>
      <c r="E5296" s="32">
        <v>954324.65</v>
      </c>
    </row>
    <row r="5297" spans="1:5" ht="18" customHeight="1" x14ac:dyDescent="0.35">
      <c r="A5297" s="31" t="s">
        <v>127</v>
      </c>
      <c r="B5297" s="31" t="s">
        <v>86</v>
      </c>
      <c r="C5297" s="22" t="s">
        <v>157</v>
      </c>
      <c r="D5297" s="35">
        <v>44013</v>
      </c>
      <c r="E5297" s="32">
        <v>548512.4</v>
      </c>
    </row>
    <row r="5298" spans="1:5" ht="18" customHeight="1" x14ac:dyDescent="0.35">
      <c r="A5298" s="31" t="s">
        <v>127</v>
      </c>
      <c r="B5298" s="31" t="s">
        <v>86</v>
      </c>
      <c r="C5298" s="22" t="s">
        <v>157</v>
      </c>
      <c r="D5298" s="35">
        <v>44044</v>
      </c>
      <c r="E5298" s="32">
        <v>1228984.93</v>
      </c>
    </row>
    <row r="5299" spans="1:5" ht="18" customHeight="1" x14ac:dyDescent="0.35">
      <c r="A5299" s="31" t="s">
        <v>127</v>
      </c>
      <c r="B5299" s="31" t="s">
        <v>86</v>
      </c>
      <c r="C5299" s="22" t="s">
        <v>157</v>
      </c>
      <c r="D5299" s="35">
        <v>44075</v>
      </c>
      <c r="E5299" s="32">
        <v>737701.57</v>
      </c>
    </row>
    <row r="5300" spans="1:5" ht="18" customHeight="1" x14ac:dyDescent="0.35">
      <c r="A5300" s="31" t="s">
        <v>127</v>
      </c>
      <c r="B5300" s="31" t="s">
        <v>86</v>
      </c>
      <c r="C5300" s="22" t="s">
        <v>157</v>
      </c>
      <c r="D5300" s="35">
        <v>44105</v>
      </c>
      <c r="E5300" s="32">
        <v>223.89</v>
      </c>
    </row>
    <row r="5301" spans="1:5" ht="18" customHeight="1" x14ac:dyDescent="0.35">
      <c r="A5301" s="31" t="s">
        <v>127</v>
      </c>
      <c r="B5301" s="31" t="s">
        <v>86</v>
      </c>
      <c r="C5301" s="22" t="s">
        <v>157</v>
      </c>
      <c r="D5301" s="35">
        <v>44136</v>
      </c>
      <c r="E5301" s="32">
        <v>2741160.47</v>
      </c>
    </row>
    <row r="5302" spans="1:5" ht="18" customHeight="1" x14ac:dyDescent="0.35">
      <c r="A5302" s="31" t="s">
        <v>127</v>
      </c>
      <c r="B5302" s="31" t="s">
        <v>86</v>
      </c>
      <c r="C5302" s="22" t="s">
        <v>157</v>
      </c>
      <c r="D5302" s="35">
        <v>44166</v>
      </c>
      <c r="E5302" s="32">
        <v>1636346.91</v>
      </c>
    </row>
    <row r="5303" spans="1:5" ht="18" customHeight="1" x14ac:dyDescent="0.35">
      <c r="A5303" s="31" t="s">
        <v>127</v>
      </c>
      <c r="B5303" s="31" t="s">
        <v>86</v>
      </c>
      <c r="C5303" s="22" t="s">
        <v>157</v>
      </c>
      <c r="D5303" s="35">
        <v>44197</v>
      </c>
      <c r="E5303" s="32">
        <v>353.6</v>
      </c>
    </row>
    <row r="5304" spans="1:5" ht="18" customHeight="1" x14ac:dyDescent="0.35">
      <c r="A5304" s="31" t="s">
        <v>127</v>
      </c>
      <c r="B5304" s="31" t="s">
        <v>86</v>
      </c>
      <c r="C5304" s="22" t="s">
        <v>157</v>
      </c>
      <c r="D5304" s="35">
        <v>44228</v>
      </c>
      <c r="E5304" s="32">
        <v>531349.4</v>
      </c>
    </row>
    <row r="5305" spans="1:5" ht="18" customHeight="1" x14ac:dyDescent="0.35">
      <c r="A5305" s="31" t="s">
        <v>127</v>
      </c>
      <c r="B5305" s="31" t="s">
        <v>86</v>
      </c>
      <c r="C5305" s="22" t="s">
        <v>157</v>
      </c>
      <c r="D5305" s="35">
        <v>44256</v>
      </c>
      <c r="E5305" s="32">
        <v>545.55999999999995</v>
      </c>
    </row>
    <row r="5306" spans="1:5" ht="18" customHeight="1" x14ac:dyDescent="0.35">
      <c r="A5306" s="31" t="s">
        <v>127</v>
      </c>
      <c r="B5306" s="31" t="s">
        <v>86</v>
      </c>
      <c r="C5306" s="22" t="s">
        <v>157</v>
      </c>
      <c r="D5306" s="35">
        <v>44287</v>
      </c>
      <c r="E5306" s="32">
        <v>1806211.48</v>
      </c>
    </row>
    <row r="5307" spans="1:5" ht="18" customHeight="1" x14ac:dyDescent="0.35">
      <c r="A5307" s="31" t="s">
        <v>127</v>
      </c>
      <c r="B5307" s="31" t="s">
        <v>86</v>
      </c>
      <c r="C5307" s="22" t="s">
        <v>157</v>
      </c>
      <c r="D5307" s="35">
        <v>44317</v>
      </c>
      <c r="E5307" s="32">
        <v>960216.76</v>
      </c>
    </row>
    <row r="5308" spans="1:5" ht="18" customHeight="1" x14ac:dyDescent="0.35">
      <c r="A5308" s="31" t="s">
        <v>127</v>
      </c>
      <c r="B5308" s="31" t="s">
        <v>86</v>
      </c>
      <c r="C5308" s="22" t="s">
        <v>157</v>
      </c>
      <c r="D5308" s="35">
        <v>44348</v>
      </c>
      <c r="E5308" s="32">
        <v>135521.64000000001</v>
      </c>
    </row>
    <row r="5309" spans="1:5" ht="18" customHeight="1" x14ac:dyDescent="0.35">
      <c r="A5309" s="31" t="s">
        <v>127</v>
      </c>
      <c r="B5309" s="31" t="s">
        <v>86</v>
      </c>
      <c r="C5309" s="22" t="s">
        <v>157</v>
      </c>
      <c r="D5309" s="35">
        <v>44378</v>
      </c>
      <c r="E5309" s="32">
        <v>1636537.16</v>
      </c>
    </row>
    <row r="5310" spans="1:5" ht="18" customHeight="1" x14ac:dyDescent="0.35">
      <c r="A5310" s="31" t="s">
        <v>127</v>
      </c>
      <c r="B5310" s="31" t="s">
        <v>86</v>
      </c>
      <c r="C5310" s="22" t="s">
        <v>157</v>
      </c>
      <c r="D5310" s="35">
        <v>44409</v>
      </c>
      <c r="E5310" s="32">
        <v>656877.79</v>
      </c>
    </row>
    <row r="5311" spans="1:5" ht="18" customHeight="1" x14ac:dyDescent="0.35">
      <c r="A5311" s="31" t="s">
        <v>127</v>
      </c>
      <c r="B5311" s="31" t="s">
        <v>86</v>
      </c>
      <c r="C5311" s="22" t="s">
        <v>157</v>
      </c>
      <c r="D5311" s="35">
        <v>44440</v>
      </c>
      <c r="E5311" s="32">
        <v>293713.40999999997</v>
      </c>
    </row>
    <row r="5312" spans="1:5" ht="18" customHeight="1" x14ac:dyDescent="0.35">
      <c r="A5312" s="31" t="s">
        <v>127</v>
      </c>
      <c r="B5312" s="31" t="s">
        <v>86</v>
      </c>
      <c r="C5312" s="22" t="s">
        <v>157</v>
      </c>
      <c r="D5312" s="35">
        <v>44470</v>
      </c>
      <c r="E5312" s="32">
        <v>1868280.35</v>
      </c>
    </row>
    <row r="5313" spans="1:5" ht="18" customHeight="1" x14ac:dyDescent="0.35">
      <c r="A5313" s="31" t="s">
        <v>127</v>
      </c>
      <c r="B5313" s="31" t="s">
        <v>86</v>
      </c>
      <c r="C5313" s="22" t="s">
        <v>157</v>
      </c>
      <c r="D5313" s="35">
        <v>44501</v>
      </c>
      <c r="E5313" s="32">
        <v>853686.7</v>
      </c>
    </row>
    <row r="5314" spans="1:5" ht="18" customHeight="1" x14ac:dyDescent="0.35">
      <c r="A5314" s="31" t="s">
        <v>127</v>
      </c>
      <c r="B5314" s="31" t="s">
        <v>86</v>
      </c>
      <c r="C5314" s="22" t="s">
        <v>157</v>
      </c>
      <c r="D5314" s="35">
        <v>44531</v>
      </c>
      <c r="E5314" s="32">
        <v>2499550.14</v>
      </c>
    </row>
    <row r="5315" spans="1:5" ht="18" customHeight="1" x14ac:dyDescent="0.35">
      <c r="A5315" s="31" t="s">
        <v>131</v>
      </c>
      <c r="B5315" s="31" t="s">
        <v>254</v>
      </c>
      <c r="C5315" s="22" t="s">
        <v>157</v>
      </c>
      <c r="D5315" s="35">
        <v>43313</v>
      </c>
      <c r="E5315" s="32">
        <v>11528.58</v>
      </c>
    </row>
    <row r="5316" spans="1:5" ht="18" customHeight="1" x14ac:dyDescent="0.35">
      <c r="A5316" s="31" t="s">
        <v>131</v>
      </c>
      <c r="B5316" s="31" t="s">
        <v>254</v>
      </c>
      <c r="C5316" s="22" t="s">
        <v>157</v>
      </c>
      <c r="D5316" s="35">
        <v>43344</v>
      </c>
      <c r="E5316" s="32">
        <v>131869.54</v>
      </c>
    </row>
    <row r="5317" spans="1:5" ht="18" customHeight="1" x14ac:dyDescent="0.35">
      <c r="A5317" s="31" t="s">
        <v>131</v>
      </c>
      <c r="B5317" s="31" t="s">
        <v>254</v>
      </c>
      <c r="C5317" s="22" t="s">
        <v>157</v>
      </c>
      <c r="D5317" s="35">
        <v>43374</v>
      </c>
      <c r="E5317" s="32">
        <v>77662.710000000006</v>
      </c>
    </row>
    <row r="5318" spans="1:5" ht="18" customHeight="1" x14ac:dyDescent="0.35">
      <c r="A5318" s="31" t="s">
        <v>131</v>
      </c>
      <c r="B5318" s="31" t="s">
        <v>254</v>
      </c>
      <c r="C5318" s="22" t="s">
        <v>157</v>
      </c>
      <c r="D5318" s="35">
        <v>43405</v>
      </c>
      <c r="E5318" s="32">
        <v>1197777.6100000001</v>
      </c>
    </row>
    <row r="5319" spans="1:5" ht="18" customHeight="1" x14ac:dyDescent="0.35">
      <c r="A5319" s="31" t="s">
        <v>131</v>
      </c>
      <c r="B5319" s="31" t="s">
        <v>254</v>
      </c>
      <c r="C5319" s="22" t="s">
        <v>157</v>
      </c>
      <c r="D5319" s="35">
        <v>43435</v>
      </c>
      <c r="E5319" s="32">
        <v>452033.87</v>
      </c>
    </row>
    <row r="5320" spans="1:5" ht="18" customHeight="1" x14ac:dyDescent="0.35">
      <c r="A5320" s="31" t="s">
        <v>131</v>
      </c>
      <c r="B5320" s="31" t="s">
        <v>254</v>
      </c>
      <c r="C5320" s="22" t="s">
        <v>157</v>
      </c>
      <c r="D5320" s="35">
        <v>43466</v>
      </c>
      <c r="E5320" s="32">
        <v>162712.15</v>
      </c>
    </row>
    <row r="5321" spans="1:5" ht="18" customHeight="1" x14ac:dyDescent="0.35">
      <c r="A5321" s="31" t="s">
        <v>131</v>
      </c>
      <c r="B5321" s="31" t="s">
        <v>254</v>
      </c>
      <c r="C5321" s="22" t="s">
        <v>157</v>
      </c>
      <c r="D5321" s="35">
        <v>43497</v>
      </c>
      <c r="E5321" s="32">
        <v>86504.44</v>
      </c>
    </row>
    <row r="5322" spans="1:5" ht="18" customHeight="1" x14ac:dyDescent="0.35">
      <c r="A5322" s="31" t="s">
        <v>131</v>
      </c>
      <c r="B5322" s="31" t="s">
        <v>254</v>
      </c>
      <c r="C5322" s="22" t="s">
        <v>157</v>
      </c>
      <c r="D5322" s="35">
        <v>43525</v>
      </c>
      <c r="E5322" s="32">
        <v>159780.94</v>
      </c>
    </row>
    <row r="5323" spans="1:5" ht="18" customHeight="1" x14ac:dyDescent="0.35">
      <c r="A5323" s="31" t="s">
        <v>131</v>
      </c>
      <c r="B5323" s="31" t="s">
        <v>254</v>
      </c>
      <c r="C5323" s="22" t="s">
        <v>157</v>
      </c>
      <c r="D5323" s="35">
        <v>43556</v>
      </c>
      <c r="E5323" s="32">
        <v>3715530.82</v>
      </c>
    </row>
    <row r="5324" spans="1:5" ht="18" customHeight="1" x14ac:dyDescent="0.35">
      <c r="A5324" s="31" t="s">
        <v>131</v>
      </c>
      <c r="B5324" s="31" t="s">
        <v>254</v>
      </c>
      <c r="C5324" s="22" t="s">
        <v>157</v>
      </c>
      <c r="D5324" s="35">
        <v>43586</v>
      </c>
      <c r="E5324" s="32">
        <v>194876.59</v>
      </c>
    </row>
    <row r="5325" spans="1:5" ht="18" customHeight="1" x14ac:dyDescent="0.35">
      <c r="A5325" s="31" t="s">
        <v>131</v>
      </c>
      <c r="B5325" s="31" t="s">
        <v>254</v>
      </c>
      <c r="C5325" s="22" t="s">
        <v>157</v>
      </c>
      <c r="D5325" s="35">
        <v>43617</v>
      </c>
      <c r="E5325" s="32">
        <v>528622.48</v>
      </c>
    </row>
    <row r="5326" spans="1:5" ht="18" customHeight="1" x14ac:dyDescent="0.35">
      <c r="A5326" s="31" t="s">
        <v>131</v>
      </c>
      <c r="B5326" s="31" t="s">
        <v>254</v>
      </c>
      <c r="C5326" s="22" t="s">
        <v>157</v>
      </c>
      <c r="D5326" s="35">
        <v>43647</v>
      </c>
      <c r="E5326" s="32">
        <v>372207.64</v>
      </c>
    </row>
    <row r="5327" spans="1:5" ht="18" customHeight="1" x14ac:dyDescent="0.35">
      <c r="A5327" s="31" t="s">
        <v>131</v>
      </c>
      <c r="B5327" s="31" t="s">
        <v>254</v>
      </c>
      <c r="C5327" s="22" t="s">
        <v>157</v>
      </c>
      <c r="D5327" s="35">
        <v>43678</v>
      </c>
      <c r="E5327" s="32">
        <v>705323.33</v>
      </c>
    </row>
    <row r="5328" spans="1:5" ht="18" customHeight="1" x14ac:dyDescent="0.35">
      <c r="A5328" s="31" t="s">
        <v>131</v>
      </c>
      <c r="B5328" s="31" t="s">
        <v>254</v>
      </c>
      <c r="C5328" s="22" t="s">
        <v>157</v>
      </c>
      <c r="D5328" s="35">
        <v>43709</v>
      </c>
      <c r="E5328" s="32">
        <v>259676.05</v>
      </c>
    </row>
    <row r="5329" spans="1:5" ht="18" customHeight="1" x14ac:dyDescent="0.35">
      <c r="A5329" s="31" t="s">
        <v>131</v>
      </c>
      <c r="B5329" s="31" t="s">
        <v>254</v>
      </c>
      <c r="C5329" s="22" t="s">
        <v>157</v>
      </c>
      <c r="D5329" s="35">
        <v>43739</v>
      </c>
      <c r="E5329" s="32">
        <v>313257.59000000003</v>
      </c>
    </row>
    <row r="5330" spans="1:5" ht="18" customHeight="1" x14ac:dyDescent="0.35">
      <c r="A5330" s="31" t="s">
        <v>131</v>
      </c>
      <c r="B5330" s="31" t="s">
        <v>254</v>
      </c>
      <c r="C5330" s="22" t="s">
        <v>157</v>
      </c>
      <c r="D5330" s="35">
        <v>43770</v>
      </c>
      <c r="E5330" s="32">
        <v>90785.82</v>
      </c>
    </row>
    <row r="5331" spans="1:5" ht="18" customHeight="1" x14ac:dyDescent="0.35">
      <c r="A5331" s="31" t="s">
        <v>131</v>
      </c>
      <c r="B5331" s="31" t="s">
        <v>254</v>
      </c>
      <c r="C5331" s="22" t="s">
        <v>157</v>
      </c>
      <c r="D5331" s="35">
        <v>43800</v>
      </c>
      <c r="E5331" s="32">
        <v>670362.91</v>
      </c>
    </row>
    <row r="5332" spans="1:5" ht="18" customHeight="1" x14ac:dyDescent="0.35">
      <c r="A5332" s="31" t="s">
        <v>131</v>
      </c>
      <c r="B5332" s="31" t="s">
        <v>254</v>
      </c>
      <c r="C5332" s="22" t="s">
        <v>157</v>
      </c>
      <c r="D5332" s="35">
        <v>43831</v>
      </c>
      <c r="E5332" s="32">
        <v>896839.46</v>
      </c>
    </row>
    <row r="5333" spans="1:5" ht="18" customHeight="1" x14ac:dyDescent="0.35">
      <c r="A5333" s="31" t="s">
        <v>131</v>
      </c>
      <c r="B5333" s="31" t="s">
        <v>254</v>
      </c>
      <c r="C5333" s="22" t="s">
        <v>157</v>
      </c>
      <c r="D5333" s="35">
        <v>43862</v>
      </c>
      <c r="E5333" s="32">
        <v>214346.19</v>
      </c>
    </row>
    <row r="5334" spans="1:5" ht="18" customHeight="1" x14ac:dyDescent="0.35">
      <c r="A5334" s="31" t="s">
        <v>131</v>
      </c>
      <c r="B5334" s="31" t="s">
        <v>254</v>
      </c>
      <c r="C5334" s="22" t="s">
        <v>157</v>
      </c>
      <c r="D5334" s="35">
        <v>43891</v>
      </c>
      <c r="E5334" s="32">
        <v>4068819.28</v>
      </c>
    </row>
    <row r="5335" spans="1:5" ht="18" customHeight="1" x14ac:dyDescent="0.35">
      <c r="A5335" s="31" t="s">
        <v>131</v>
      </c>
      <c r="B5335" s="31" t="s">
        <v>254</v>
      </c>
      <c r="C5335" s="22" t="s">
        <v>157</v>
      </c>
      <c r="D5335" s="35">
        <v>43922</v>
      </c>
      <c r="E5335" s="32">
        <v>155083.65</v>
      </c>
    </row>
    <row r="5336" spans="1:5" ht="18" customHeight="1" x14ac:dyDescent="0.35">
      <c r="A5336" s="31" t="s">
        <v>131</v>
      </c>
      <c r="B5336" s="31" t="s">
        <v>254</v>
      </c>
      <c r="C5336" s="22" t="s">
        <v>157</v>
      </c>
      <c r="D5336" s="35">
        <v>43952</v>
      </c>
      <c r="E5336" s="32">
        <v>754667.83</v>
      </c>
    </row>
    <row r="5337" spans="1:5" ht="18" customHeight="1" x14ac:dyDescent="0.35">
      <c r="A5337" s="31" t="s">
        <v>131</v>
      </c>
      <c r="B5337" s="31" t="s">
        <v>254</v>
      </c>
      <c r="C5337" s="22" t="s">
        <v>157</v>
      </c>
      <c r="D5337" s="35">
        <v>43983</v>
      </c>
      <c r="E5337" s="32">
        <v>573927.43000000005</v>
      </c>
    </row>
    <row r="5338" spans="1:5" ht="18" customHeight="1" x14ac:dyDescent="0.35">
      <c r="A5338" s="31" t="s">
        <v>131</v>
      </c>
      <c r="B5338" s="31" t="s">
        <v>254</v>
      </c>
      <c r="C5338" s="22" t="s">
        <v>157</v>
      </c>
      <c r="D5338" s="35">
        <v>44013</v>
      </c>
      <c r="E5338" s="32">
        <v>278446.98</v>
      </c>
    </row>
    <row r="5339" spans="1:5" ht="18" customHeight="1" x14ac:dyDescent="0.35">
      <c r="A5339" s="31" t="s">
        <v>131</v>
      </c>
      <c r="B5339" s="31" t="s">
        <v>254</v>
      </c>
      <c r="C5339" s="22" t="s">
        <v>157</v>
      </c>
      <c r="D5339" s="35">
        <v>44044</v>
      </c>
      <c r="E5339" s="32">
        <v>213888.31</v>
      </c>
    </row>
    <row r="5340" spans="1:5" ht="18" customHeight="1" x14ac:dyDescent="0.35">
      <c r="A5340" s="31" t="s">
        <v>131</v>
      </c>
      <c r="B5340" s="31" t="s">
        <v>254</v>
      </c>
      <c r="C5340" s="22" t="s">
        <v>157</v>
      </c>
      <c r="D5340" s="35">
        <v>44075</v>
      </c>
      <c r="E5340" s="32">
        <v>248240.52</v>
      </c>
    </row>
    <row r="5341" spans="1:5" ht="18" customHeight="1" x14ac:dyDescent="0.35">
      <c r="A5341" s="31" t="s">
        <v>131</v>
      </c>
      <c r="B5341" s="31" t="s">
        <v>254</v>
      </c>
      <c r="C5341" s="22" t="s">
        <v>157</v>
      </c>
      <c r="D5341" s="35">
        <v>44105</v>
      </c>
      <c r="E5341" s="32">
        <v>56385.73</v>
      </c>
    </row>
    <row r="5342" spans="1:5" ht="18" customHeight="1" x14ac:dyDescent="0.35">
      <c r="A5342" s="31" t="s">
        <v>131</v>
      </c>
      <c r="B5342" s="31" t="s">
        <v>254</v>
      </c>
      <c r="C5342" s="22" t="s">
        <v>157</v>
      </c>
      <c r="D5342" s="35">
        <v>44136</v>
      </c>
      <c r="E5342" s="32">
        <v>152593.88</v>
      </c>
    </row>
    <row r="5343" spans="1:5" ht="18" customHeight="1" x14ac:dyDescent="0.35">
      <c r="A5343" s="31" t="s">
        <v>131</v>
      </c>
      <c r="B5343" s="31" t="s">
        <v>254</v>
      </c>
      <c r="C5343" s="22" t="s">
        <v>157</v>
      </c>
      <c r="D5343" s="35">
        <v>44166</v>
      </c>
      <c r="E5343" s="32">
        <v>103309.97</v>
      </c>
    </row>
    <row r="5344" spans="1:5" ht="18" customHeight="1" x14ac:dyDescent="0.35">
      <c r="A5344" s="31" t="s">
        <v>131</v>
      </c>
      <c r="B5344" s="31" t="s">
        <v>254</v>
      </c>
      <c r="C5344" s="22" t="s">
        <v>157</v>
      </c>
      <c r="D5344" s="35">
        <v>44197</v>
      </c>
      <c r="E5344" s="32">
        <v>9301.2800000000007</v>
      </c>
    </row>
    <row r="5345" spans="1:5" ht="18" customHeight="1" x14ac:dyDescent="0.35">
      <c r="A5345" s="31" t="s">
        <v>131</v>
      </c>
      <c r="B5345" s="31" t="s">
        <v>254</v>
      </c>
      <c r="C5345" s="22" t="s">
        <v>157</v>
      </c>
      <c r="D5345" s="35">
        <v>44228</v>
      </c>
      <c r="E5345" s="32">
        <v>164532.21</v>
      </c>
    </row>
    <row r="5346" spans="1:5" ht="18" customHeight="1" x14ac:dyDescent="0.35">
      <c r="A5346" s="31" t="s">
        <v>131</v>
      </c>
      <c r="B5346" s="31" t="s">
        <v>254</v>
      </c>
      <c r="C5346" s="22" t="s">
        <v>157</v>
      </c>
      <c r="D5346" s="35">
        <v>44256</v>
      </c>
      <c r="E5346" s="32">
        <v>107248.93</v>
      </c>
    </row>
    <row r="5347" spans="1:5" ht="18" customHeight="1" x14ac:dyDescent="0.35">
      <c r="A5347" s="31" t="s">
        <v>131</v>
      </c>
      <c r="B5347" s="31" t="s">
        <v>254</v>
      </c>
      <c r="C5347" s="22" t="s">
        <v>157</v>
      </c>
      <c r="D5347" s="35">
        <v>44287</v>
      </c>
      <c r="E5347" s="32">
        <v>19828.310000000001</v>
      </c>
    </row>
    <row r="5348" spans="1:5" ht="18" customHeight="1" x14ac:dyDescent="0.35">
      <c r="A5348" s="31" t="s">
        <v>131</v>
      </c>
      <c r="B5348" s="31" t="s">
        <v>254</v>
      </c>
      <c r="C5348" s="22" t="s">
        <v>157</v>
      </c>
      <c r="D5348" s="35">
        <v>44317</v>
      </c>
      <c r="E5348" s="32">
        <v>24537.26</v>
      </c>
    </row>
    <row r="5349" spans="1:5" ht="18" customHeight="1" x14ac:dyDescent="0.35">
      <c r="A5349" s="31" t="s">
        <v>131</v>
      </c>
      <c r="B5349" s="31" t="s">
        <v>254</v>
      </c>
      <c r="C5349" s="22" t="s">
        <v>157</v>
      </c>
      <c r="D5349" s="35">
        <v>44348</v>
      </c>
      <c r="E5349" s="32">
        <v>71914.61</v>
      </c>
    </row>
    <row r="5350" spans="1:5" ht="18" customHeight="1" x14ac:dyDescent="0.35">
      <c r="A5350" s="31" t="s">
        <v>131</v>
      </c>
      <c r="B5350" s="31" t="s">
        <v>254</v>
      </c>
      <c r="C5350" s="22" t="s">
        <v>157</v>
      </c>
      <c r="D5350" s="35">
        <v>44378</v>
      </c>
      <c r="E5350" s="32">
        <v>252835.98</v>
      </c>
    </row>
    <row r="5351" spans="1:5" ht="18" customHeight="1" x14ac:dyDescent="0.35">
      <c r="A5351" s="31" t="s">
        <v>131</v>
      </c>
      <c r="B5351" s="31" t="s">
        <v>254</v>
      </c>
      <c r="C5351" s="22" t="s">
        <v>157</v>
      </c>
      <c r="D5351" s="35">
        <v>44409</v>
      </c>
      <c r="E5351" s="32">
        <v>92360.55</v>
      </c>
    </row>
    <row r="5352" spans="1:5" ht="18" customHeight="1" x14ac:dyDescent="0.35">
      <c r="A5352" s="31" t="s">
        <v>131</v>
      </c>
      <c r="B5352" s="31" t="s">
        <v>254</v>
      </c>
      <c r="C5352" s="22" t="s">
        <v>157</v>
      </c>
      <c r="D5352" s="35">
        <v>44440</v>
      </c>
      <c r="E5352" s="32">
        <v>57970.91</v>
      </c>
    </row>
    <row r="5353" spans="1:5" ht="18" customHeight="1" x14ac:dyDescent="0.35">
      <c r="A5353" s="31" t="s">
        <v>131</v>
      </c>
      <c r="B5353" s="31" t="s">
        <v>254</v>
      </c>
      <c r="C5353" s="22" t="s">
        <v>157</v>
      </c>
      <c r="D5353" s="35">
        <v>44470</v>
      </c>
      <c r="E5353" s="32">
        <v>122403.81</v>
      </c>
    </row>
    <row r="5354" spans="1:5" ht="18" customHeight="1" x14ac:dyDescent="0.35">
      <c r="A5354" s="31" t="s">
        <v>131</v>
      </c>
      <c r="B5354" s="31" t="s">
        <v>254</v>
      </c>
      <c r="C5354" s="22" t="s">
        <v>157</v>
      </c>
      <c r="D5354" s="35">
        <v>44501</v>
      </c>
      <c r="E5354" s="32">
        <v>50279.51</v>
      </c>
    </row>
    <row r="5355" spans="1:5" ht="18" customHeight="1" x14ac:dyDescent="0.35">
      <c r="A5355" s="31" t="s">
        <v>131</v>
      </c>
      <c r="B5355" s="31" t="s">
        <v>254</v>
      </c>
      <c r="C5355" s="22" t="s">
        <v>157</v>
      </c>
      <c r="D5355" s="35">
        <v>44531</v>
      </c>
      <c r="E5355" s="32">
        <v>27559.919999999998</v>
      </c>
    </row>
    <row r="5356" spans="1:5" ht="18" customHeight="1" x14ac:dyDescent="0.35">
      <c r="A5356" s="31" t="s">
        <v>131</v>
      </c>
      <c r="B5356" s="31" t="s">
        <v>254</v>
      </c>
      <c r="C5356" s="22" t="s">
        <v>157</v>
      </c>
      <c r="D5356" s="35">
        <v>44562</v>
      </c>
      <c r="E5356" s="32">
        <v>18998.439999999999</v>
      </c>
    </row>
    <row r="5357" spans="1:5" ht="18" customHeight="1" x14ac:dyDescent="0.35">
      <c r="A5357" s="31" t="s">
        <v>131</v>
      </c>
      <c r="B5357" s="31" t="s">
        <v>254</v>
      </c>
      <c r="C5357" s="22" t="s">
        <v>157</v>
      </c>
      <c r="D5357" s="35">
        <v>44593</v>
      </c>
      <c r="E5357" s="32">
        <v>17698.560000000001</v>
      </c>
    </row>
    <row r="5358" spans="1:5" ht="18" customHeight="1" x14ac:dyDescent="0.35">
      <c r="A5358" s="31" t="s">
        <v>150</v>
      </c>
      <c r="B5358" s="31" t="s">
        <v>256</v>
      </c>
      <c r="C5358" s="22" t="s">
        <v>157</v>
      </c>
      <c r="D5358" s="35">
        <v>43344</v>
      </c>
      <c r="E5358" s="32">
        <v>168955.5</v>
      </c>
    </row>
    <row r="5359" spans="1:5" ht="18" customHeight="1" x14ac:dyDescent="0.35">
      <c r="A5359" s="31" t="s">
        <v>150</v>
      </c>
      <c r="B5359" s="31" t="s">
        <v>256</v>
      </c>
      <c r="C5359" s="22" t="s">
        <v>157</v>
      </c>
      <c r="D5359" s="35">
        <v>43374</v>
      </c>
      <c r="E5359" s="32">
        <v>114621.61</v>
      </c>
    </row>
    <row r="5360" spans="1:5" ht="18" customHeight="1" x14ac:dyDescent="0.35">
      <c r="A5360" s="31" t="s">
        <v>150</v>
      </c>
      <c r="B5360" s="31" t="s">
        <v>256</v>
      </c>
      <c r="C5360" s="22" t="s">
        <v>157</v>
      </c>
      <c r="D5360" s="35">
        <v>43405</v>
      </c>
      <c r="E5360" s="32">
        <v>68050.399999999994</v>
      </c>
    </row>
    <row r="5361" spans="1:5" ht="18" customHeight="1" x14ac:dyDescent="0.35">
      <c r="A5361" s="31" t="s">
        <v>150</v>
      </c>
      <c r="B5361" s="31" t="s">
        <v>256</v>
      </c>
      <c r="C5361" s="22" t="s">
        <v>157</v>
      </c>
      <c r="D5361" s="35">
        <v>43435</v>
      </c>
      <c r="E5361" s="32">
        <v>119661.73</v>
      </c>
    </row>
    <row r="5362" spans="1:5" ht="18" customHeight="1" x14ac:dyDescent="0.35">
      <c r="A5362" s="31" t="s">
        <v>150</v>
      </c>
      <c r="B5362" s="31" t="s">
        <v>256</v>
      </c>
      <c r="C5362" s="22" t="s">
        <v>157</v>
      </c>
      <c r="D5362" s="35">
        <v>43466</v>
      </c>
      <c r="E5362" s="32">
        <v>94704.1</v>
      </c>
    </row>
    <row r="5363" spans="1:5" ht="18" customHeight="1" x14ac:dyDescent="0.35">
      <c r="A5363" s="31" t="s">
        <v>150</v>
      </c>
      <c r="B5363" s="31" t="s">
        <v>256</v>
      </c>
      <c r="C5363" s="22" t="s">
        <v>157</v>
      </c>
      <c r="D5363" s="35">
        <v>43497</v>
      </c>
      <c r="E5363" s="32">
        <v>953343.27</v>
      </c>
    </row>
    <row r="5364" spans="1:5" ht="18" customHeight="1" x14ac:dyDescent="0.35">
      <c r="A5364" s="31" t="s">
        <v>150</v>
      </c>
      <c r="B5364" s="31" t="s">
        <v>256</v>
      </c>
      <c r="C5364" s="22" t="s">
        <v>157</v>
      </c>
      <c r="D5364" s="35">
        <v>43525</v>
      </c>
      <c r="E5364" s="32">
        <v>222397.83</v>
      </c>
    </row>
    <row r="5365" spans="1:5" ht="18" customHeight="1" x14ac:dyDescent="0.35">
      <c r="A5365" s="31" t="s">
        <v>150</v>
      </c>
      <c r="B5365" s="31" t="s">
        <v>256</v>
      </c>
      <c r="C5365" s="22" t="s">
        <v>157</v>
      </c>
      <c r="D5365" s="35">
        <v>43556</v>
      </c>
      <c r="E5365" s="32">
        <v>117606.87</v>
      </c>
    </row>
    <row r="5366" spans="1:5" ht="18" customHeight="1" x14ac:dyDescent="0.35">
      <c r="A5366" s="31" t="s">
        <v>150</v>
      </c>
      <c r="B5366" s="31" t="s">
        <v>256</v>
      </c>
      <c r="C5366" s="22" t="s">
        <v>157</v>
      </c>
      <c r="D5366" s="35">
        <v>43586</v>
      </c>
      <c r="E5366" s="32">
        <v>230600.14</v>
      </c>
    </row>
    <row r="5367" spans="1:5" ht="18" customHeight="1" x14ac:dyDescent="0.35">
      <c r="A5367" s="31" t="s">
        <v>150</v>
      </c>
      <c r="B5367" s="31" t="s">
        <v>256</v>
      </c>
      <c r="C5367" s="22" t="s">
        <v>157</v>
      </c>
      <c r="D5367" s="35">
        <v>43617</v>
      </c>
      <c r="E5367" s="32">
        <v>270021.83</v>
      </c>
    </row>
    <row r="5368" spans="1:5" ht="18" customHeight="1" x14ac:dyDescent="0.35">
      <c r="A5368" s="31" t="s">
        <v>150</v>
      </c>
      <c r="B5368" s="31" t="s">
        <v>256</v>
      </c>
      <c r="C5368" s="22" t="s">
        <v>157</v>
      </c>
      <c r="D5368" s="35">
        <v>43647</v>
      </c>
      <c r="E5368" s="32">
        <v>133242.46</v>
      </c>
    </row>
    <row r="5369" spans="1:5" ht="18" customHeight="1" x14ac:dyDescent="0.35">
      <c r="A5369" s="31" t="s">
        <v>150</v>
      </c>
      <c r="B5369" s="31" t="s">
        <v>256</v>
      </c>
      <c r="C5369" s="22" t="s">
        <v>157</v>
      </c>
      <c r="D5369" s="35">
        <v>43678</v>
      </c>
      <c r="E5369" s="32">
        <v>173815.75</v>
      </c>
    </row>
    <row r="5370" spans="1:5" ht="18" customHeight="1" x14ac:dyDescent="0.35">
      <c r="A5370" s="31" t="s">
        <v>150</v>
      </c>
      <c r="B5370" s="31" t="s">
        <v>256</v>
      </c>
      <c r="C5370" s="22" t="s">
        <v>157</v>
      </c>
      <c r="D5370" s="35">
        <v>43709</v>
      </c>
      <c r="E5370" s="32">
        <v>187942.77</v>
      </c>
    </row>
    <row r="5371" spans="1:5" ht="18" customHeight="1" x14ac:dyDescent="0.35">
      <c r="A5371" s="31" t="s">
        <v>150</v>
      </c>
      <c r="B5371" s="31" t="s">
        <v>256</v>
      </c>
      <c r="C5371" s="22" t="s">
        <v>157</v>
      </c>
      <c r="D5371" s="35">
        <v>43739</v>
      </c>
      <c r="E5371" s="32">
        <v>186159.95</v>
      </c>
    </row>
    <row r="5372" spans="1:5" ht="18" customHeight="1" x14ac:dyDescent="0.35">
      <c r="A5372" s="31" t="s">
        <v>150</v>
      </c>
      <c r="B5372" s="31" t="s">
        <v>256</v>
      </c>
      <c r="C5372" s="22" t="s">
        <v>157</v>
      </c>
      <c r="D5372" s="35">
        <v>43770</v>
      </c>
      <c r="E5372" s="32">
        <v>259248.41</v>
      </c>
    </row>
    <row r="5373" spans="1:5" ht="18" customHeight="1" x14ac:dyDescent="0.35">
      <c r="A5373" s="31" t="s">
        <v>150</v>
      </c>
      <c r="B5373" s="31" t="s">
        <v>256</v>
      </c>
      <c r="C5373" s="22" t="s">
        <v>157</v>
      </c>
      <c r="D5373" s="35">
        <v>43800</v>
      </c>
      <c r="E5373" s="32">
        <v>307900.49</v>
      </c>
    </row>
    <row r="5374" spans="1:5" ht="18" customHeight="1" x14ac:dyDescent="0.35">
      <c r="A5374" s="31" t="s">
        <v>150</v>
      </c>
      <c r="B5374" s="31" t="s">
        <v>256</v>
      </c>
      <c r="C5374" s="22" t="s">
        <v>157</v>
      </c>
      <c r="D5374" s="35">
        <v>43831</v>
      </c>
      <c r="E5374" s="32">
        <v>233488.26</v>
      </c>
    </row>
    <row r="5375" spans="1:5" ht="18" customHeight="1" x14ac:dyDescent="0.35">
      <c r="A5375" s="31" t="s">
        <v>150</v>
      </c>
      <c r="B5375" s="31" t="s">
        <v>256</v>
      </c>
      <c r="C5375" s="22" t="s">
        <v>157</v>
      </c>
      <c r="D5375" s="35">
        <v>43862</v>
      </c>
      <c r="E5375" s="32">
        <v>233478.71</v>
      </c>
    </row>
    <row r="5376" spans="1:5" ht="18" customHeight="1" x14ac:dyDescent="0.35">
      <c r="A5376" s="31" t="s">
        <v>150</v>
      </c>
      <c r="B5376" s="31" t="s">
        <v>256</v>
      </c>
      <c r="C5376" s="22" t="s">
        <v>157</v>
      </c>
      <c r="D5376" s="35">
        <v>43891</v>
      </c>
      <c r="E5376" s="32">
        <v>7304350.29</v>
      </c>
    </row>
    <row r="5377" spans="1:5" ht="18" customHeight="1" x14ac:dyDescent="0.35">
      <c r="A5377" s="31" t="s">
        <v>150</v>
      </c>
      <c r="B5377" s="31" t="s">
        <v>256</v>
      </c>
      <c r="C5377" s="22" t="s">
        <v>157</v>
      </c>
      <c r="D5377" s="35">
        <v>43922</v>
      </c>
      <c r="E5377" s="32">
        <v>349573.7</v>
      </c>
    </row>
    <row r="5378" spans="1:5" ht="18" customHeight="1" x14ac:dyDescent="0.35">
      <c r="A5378" s="31" t="s">
        <v>150</v>
      </c>
      <c r="B5378" s="31" t="s">
        <v>256</v>
      </c>
      <c r="C5378" s="22" t="s">
        <v>157</v>
      </c>
      <c r="D5378" s="35">
        <v>43952</v>
      </c>
      <c r="E5378" s="32">
        <v>241383.04000000001</v>
      </c>
    </row>
    <row r="5379" spans="1:5" ht="18" customHeight="1" x14ac:dyDescent="0.35">
      <c r="A5379" s="31" t="s">
        <v>150</v>
      </c>
      <c r="B5379" s="31" t="s">
        <v>256</v>
      </c>
      <c r="C5379" s="22" t="s">
        <v>157</v>
      </c>
      <c r="D5379" s="35">
        <v>43983</v>
      </c>
      <c r="E5379" s="32">
        <v>181833.24</v>
      </c>
    </row>
    <row r="5380" spans="1:5" ht="18" customHeight="1" x14ac:dyDescent="0.35">
      <c r="A5380" s="31" t="s">
        <v>150</v>
      </c>
      <c r="B5380" s="31" t="s">
        <v>256</v>
      </c>
      <c r="C5380" s="22" t="s">
        <v>157</v>
      </c>
      <c r="D5380" s="35">
        <v>44013</v>
      </c>
      <c r="E5380" s="32">
        <v>229418.69</v>
      </c>
    </row>
    <row r="5381" spans="1:5" ht="18" customHeight="1" x14ac:dyDescent="0.35">
      <c r="A5381" s="31" t="s">
        <v>150</v>
      </c>
      <c r="B5381" s="31" t="s">
        <v>256</v>
      </c>
      <c r="C5381" s="22" t="s">
        <v>157</v>
      </c>
      <c r="D5381" s="35">
        <v>44044</v>
      </c>
      <c r="E5381" s="32">
        <v>233817.95</v>
      </c>
    </row>
    <row r="5382" spans="1:5" ht="18" customHeight="1" x14ac:dyDescent="0.35">
      <c r="A5382" s="31" t="s">
        <v>150</v>
      </c>
      <c r="B5382" s="31" t="s">
        <v>256</v>
      </c>
      <c r="C5382" s="22" t="s">
        <v>157</v>
      </c>
      <c r="D5382" s="35">
        <v>44075</v>
      </c>
      <c r="E5382" s="32">
        <v>270352.76</v>
      </c>
    </row>
    <row r="5383" spans="1:5" ht="18" customHeight="1" x14ac:dyDescent="0.35">
      <c r="A5383" s="31" t="s">
        <v>150</v>
      </c>
      <c r="B5383" s="31" t="s">
        <v>256</v>
      </c>
      <c r="C5383" s="22" t="s">
        <v>157</v>
      </c>
      <c r="D5383" s="35">
        <v>44105</v>
      </c>
      <c r="E5383" s="32">
        <v>282365.49</v>
      </c>
    </row>
    <row r="5384" spans="1:5" ht="18" customHeight="1" x14ac:dyDescent="0.35">
      <c r="A5384" s="31" t="s">
        <v>150</v>
      </c>
      <c r="B5384" s="31" t="s">
        <v>256</v>
      </c>
      <c r="C5384" s="22" t="s">
        <v>157</v>
      </c>
      <c r="D5384" s="35">
        <v>44136</v>
      </c>
      <c r="E5384" s="32">
        <v>262471.14</v>
      </c>
    </row>
    <row r="5385" spans="1:5" ht="18" customHeight="1" x14ac:dyDescent="0.35">
      <c r="A5385" s="31" t="s">
        <v>150</v>
      </c>
      <c r="B5385" s="31" t="s">
        <v>256</v>
      </c>
      <c r="C5385" s="22" t="s">
        <v>157</v>
      </c>
      <c r="D5385" s="35">
        <v>44166</v>
      </c>
      <c r="E5385" s="32">
        <v>301906.27</v>
      </c>
    </row>
    <row r="5386" spans="1:5" ht="18" customHeight="1" x14ac:dyDescent="0.35">
      <c r="A5386" s="31" t="s">
        <v>150</v>
      </c>
      <c r="B5386" s="31" t="s">
        <v>256</v>
      </c>
      <c r="C5386" s="22" t="s">
        <v>157</v>
      </c>
      <c r="D5386" s="35">
        <v>44197</v>
      </c>
      <c r="E5386" s="32">
        <v>350597.37</v>
      </c>
    </row>
    <row r="5387" spans="1:5" ht="18" customHeight="1" x14ac:dyDescent="0.35">
      <c r="A5387" s="31" t="s">
        <v>150</v>
      </c>
      <c r="B5387" s="31" t="s">
        <v>256</v>
      </c>
      <c r="C5387" s="22" t="s">
        <v>157</v>
      </c>
      <c r="D5387" s="35">
        <v>44228</v>
      </c>
      <c r="E5387" s="32">
        <v>277905.77</v>
      </c>
    </row>
    <row r="5388" spans="1:5" ht="18" customHeight="1" x14ac:dyDescent="0.35">
      <c r="A5388" s="31" t="s">
        <v>150</v>
      </c>
      <c r="B5388" s="31" t="s">
        <v>256</v>
      </c>
      <c r="C5388" s="22" t="s">
        <v>157</v>
      </c>
      <c r="D5388" s="35">
        <v>44256</v>
      </c>
      <c r="E5388" s="32">
        <v>185426.19</v>
      </c>
    </row>
    <row r="5389" spans="1:5" ht="18" customHeight="1" x14ac:dyDescent="0.35">
      <c r="A5389" s="31" t="s">
        <v>150</v>
      </c>
      <c r="B5389" s="31" t="s">
        <v>256</v>
      </c>
      <c r="C5389" s="22" t="s">
        <v>157</v>
      </c>
      <c r="D5389" s="35">
        <v>44287</v>
      </c>
      <c r="E5389" s="32">
        <v>1768181.67</v>
      </c>
    </row>
    <row r="5390" spans="1:5" ht="18" customHeight="1" x14ac:dyDescent="0.35">
      <c r="A5390" s="31" t="s">
        <v>150</v>
      </c>
      <c r="B5390" s="31" t="s">
        <v>256</v>
      </c>
      <c r="C5390" s="22" t="s">
        <v>157</v>
      </c>
      <c r="D5390" s="35">
        <v>44317</v>
      </c>
      <c r="E5390" s="32">
        <v>276840.12</v>
      </c>
    </row>
    <row r="5391" spans="1:5" ht="18" customHeight="1" x14ac:dyDescent="0.35">
      <c r="A5391" s="31" t="s">
        <v>150</v>
      </c>
      <c r="B5391" s="31" t="s">
        <v>256</v>
      </c>
      <c r="C5391" s="22" t="s">
        <v>157</v>
      </c>
      <c r="D5391" s="35">
        <v>44348</v>
      </c>
      <c r="E5391" s="32">
        <v>266381.03999999998</v>
      </c>
    </row>
    <row r="5392" spans="1:5" ht="18" customHeight="1" x14ac:dyDescent="0.35">
      <c r="A5392" s="31" t="s">
        <v>150</v>
      </c>
      <c r="B5392" s="31" t="s">
        <v>256</v>
      </c>
      <c r="C5392" s="22" t="s">
        <v>157</v>
      </c>
      <c r="D5392" s="35">
        <v>44378</v>
      </c>
      <c r="E5392" s="32">
        <v>174998.47</v>
      </c>
    </row>
    <row r="5393" spans="1:5" ht="18" customHeight="1" x14ac:dyDescent="0.35">
      <c r="A5393" s="31" t="s">
        <v>150</v>
      </c>
      <c r="B5393" s="31" t="s">
        <v>256</v>
      </c>
      <c r="C5393" s="22" t="s">
        <v>157</v>
      </c>
      <c r="D5393" s="35">
        <v>44409</v>
      </c>
      <c r="E5393" s="32">
        <v>149143.82</v>
      </c>
    </row>
    <row r="5394" spans="1:5" ht="18" customHeight="1" x14ac:dyDescent="0.35">
      <c r="A5394" s="31" t="s">
        <v>150</v>
      </c>
      <c r="B5394" s="31" t="s">
        <v>256</v>
      </c>
      <c r="C5394" s="22" t="s">
        <v>157</v>
      </c>
      <c r="D5394" s="35">
        <v>44440</v>
      </c>
      <c r="E5394" s="32">
        <v>142261.59</v>
      </c>
    </row>
    <row r="5395" spans="1:5" ht="18" customHeight="1" x14ac:dyDescent="0.35">
      <c r="A5395" s="31" t="s">
        <v>150</v>
      </c>
      <c r="B5395" s="31" t="s">
        <v>256</v>
      </c>
      <c r="C5395" s="22" t="s">
        <v>157</v>
      </c>
      <c r="D5395" s="35">
        <v>44470</v>
      </c>
      <c r="E5395" s="32">
        <v>209568.77</v>
      </c>
    </row>
    <row r="5396" spans="1:5" ht="18" customHeight="1" x14ac:dyDescent="0.35">
      <c r="A5396" s="31" t="s">
        <v>150</v>
      </c>
      <c r="B5396" s="31" t="s">
        <v>256</v>
      </c>
      <c r="C5396" s="22" t="s">
        <v>157</v>
      </c>
      <c r="D5396" s="35">
        <v>44501</v>
      </c>
      <c r="E5396" s="32">
        <v>75928.14</v>
      </c>
    </row>
    <row r="5397" spans="1:5" ht="18" customHeight="1" x14ac:dyDescent="0.35">
      <c r="A5397" s="31" t="s">
        <v>150</v>
      </c>
      <c r="B5397" s="31" t="s">
        <v>256</v>
      </c>
      <c r="C5397" s="22" t="s">
        <v>157</v>
      </c>
      <c r="D5397" s="35">
        <v>44531</v>
      </c>
      <c r="E5397" s="32">
        <v>-67895.83</v>
      </c>
    </row>
    <row r="5398" spans="1:5" ht="18" customHeight="1" x14ac:dyDescent="0.35">
      <c r="A5398" s="31" t="s">
        <v>150</v>
      </c>
      <c r="B5398" s="31" t="s">
        <v>256</v>
      </c>
      <c r="C5398" s="22" t="s">
        <v>157</v>
      </c>
      <c r="D5398" s="35">
        <v>44562</v>
      </c>
      <c r="E5398" s="32">
        <v>178345.88</v>
      </c>
    </row>
    <row r="5399" spans="1:5" ht="18" customHeight="1" x14ac:dyDescent="0.35">
      <c r="A5399" s="31" t="s">
        <v>150</v>
      </c>
      <c r="B5399" s="31" t="s">
        <v>256</v>
      </c>
      <c r="C5399" s="22" t="s">
        <v>157</v>
      </c>
      <c r="D5399" s="35">
        <v>44593</v>
      </c>
      <c r="E5399" s="32">
        <v>43034.25</v>
      </c>
    </row>
    <row r="5400" spans="1:5" ht="18" customHeight="1" x14ac:dyDescent="0.35">
      <c r="A5400" s="31" t="s">
        <v>150</v>
      </c>
      <c r="B5400" s="31" t="s">
        <v>256</v>
      </c>
      <c r="C5400" s="22" t="s">
        <v>157</v>
      </c>
      <c r="D5400" s="35">
        <v>44621</v>
      </c>
      <c r="E5400" s="32">
        <v>8494.2800000000007</v>
      </c>
    </row>
    <row r="5401" spans="1:5" ht="18" customHeight="1" x14ac:dyDescent="0.35">
      <c r="A5401" s="31" t="s">
        <v>150</v>
      </c>
      <c r="B5401" s="31" t="s">
        <v>256</v>
      </c>
      <c r="C5401" s="22" t="s">
        <v>157</v>
      </c>
      <c r="D5401" s="35">
        <v>44652</v>
      </c>
      <c r="E5401" s="32">
        <v>-28196.99</v>
      </c>
    </row>
    <row r="5402" spans="1:5" ht="18" customHeight="1" x14ac:dyDescent="0.35">
      <c r="A5402" s="31" t="s">
        <v>3</v>
      </c>
      <c r="B5402" s="31" t="s">
        <v>72</v>
      </c>
      <c r="C5402" s="22" t="s">
        <v>157</v>
      </c>
      <c r="D5402" s="35">
        <v>42948</v>
      </c>
      <c r="E5402" s="32">
        <v>120973.52</v>
      </c>
    </row>
    <row r="5403" spans="1:5" ht="18" customHeight="1" x14ac:dyDescent="0.35">
      <c r="A5403" s="31" t="s">
        <v>3</v>
      </c>
      <c r="B5403" s="31" t="s">
        <v>72</v>
      </c>
      <c r="C5403" s="22" t="s">
        <v>157</v>
      </c>
      <c r="D5403" s="35">
        <v>42979</v>
      </c>
      <c r="E5403" s="32">
        <v>60113.9</v>
      </c>
    </row>
    <row r="5404" spans="1:5" ht="18" customHeight="1" x14ac:dyDescent="0.35">
      <c r="A5404" s="31" t="s">
        <v>3</v>
      </c>
      <c r="B5404" s="31" t="s">
        <v>72</v>
      </c>
      <c r="C5404" s="22" t="s">
        <v>157</v>
      </c>
      <c r="D5404" s="35">
        <v>43040</v>
      </c>
      <c r="E5404" s="32">
        <v>862428.81</v>
      </c>
    </row>
    <row r="5405" spans="1:5" ht="18" customHeight="1" x14ac:dyDescent="0.35">
      <c r="A5405" s="31" t="s">
        <v>3</v>
      </c>
      <c r="B5405" s="31" t="s">
        <v>72</v>
      </c>
      <c r="C5405" s="22" t="s">
        <v>157</v>
      </c>
      <c r="D5405" s="35">
        <v>43070</v>
      </c>
      <c r="E5405" s="32">
        <v>507291.59</v>
      </c>
    </row>
    <row r="5406" spans="1:5" ht="18" customHeight="1" x14ac:dyDescent="0.35">
      <c r="A5406" s="31" t="s">
        <v>3</v>
      </c>
      <c r="B5406" s="31" t="s">
        <v>72</v>
      </c>
      <c r="C5406" s="22" t="s">
        <v>157</v>
      </c>
      <c r="D5406" s="35">
        <v>43101</v>
      </c>
      <c r="E5406" s="32">
        <v>79493.929999999993</v>
      </c>
    </row>
    <row r="5407" spans="1:5" ht="18" customHeight="1" x14ac:dyDescent="0.35">
      <c r="A5407" s="31" t="s">
        <v>3</v>
      </c>
      <c r="B5407" s="31" t="s">
        <v>72</v>
      </c>
      <c r="C5407" s="22" t="s">
        <v>157</v>
      </c>
      <c r="D5407" s="35">
        <v>43132</v>
      </c>
      <c r="E5407" s="32">
        <v>296298.83</v>
      </c>
    </row>
    <row r="5408" spans="1:5" ht="18" customHeight="1" x14ac:dyDescent="0.35">
      <c r="A5408" s="31" t="s">
        <v>3</v>
      </c>
      <c r="B5408" s="31" t="s">
        <v>72</v>
      </c>
      <c r="C5408" s="22" t="s">
        <v>157</v>
      </c>
      <c r="D5408" s="35">
        <v>43160</v>
      </c>
      <c r="E5408" s="32">
        <v>56962.91</v>
      </c>
    </row>
    <row r="5409" spans="1:5" ht="18" customHeight="1" x14ac:dyDescent="0.35">
      <c r="A5409" s="31" t="s">
        <v>3</v>
      </c>
      <c r="B5409" s="31" t="s">
        <v>72</v>
      </c>
      <c r="C5409" s="22" t="s">
        <v>157</v>
      </c>
      <c r="D5409" s="35">
        <v>43191</v>
      </c>
      <c r="E5409" s="32">
        <v>1603905</v>
      </c>
    </row>
    <row r="5410" spans="1:5" ht="18" customHeight="1" x14ac:dyDescent="0.35">
      <c r="A5410" s="31" t="s">
        <v>3</v>
      </c>
      <c r="B5410" s="31" t="s">
        <v>72</v>
      </c>
      <c r="C5410" s="22" t="s">
        <v>157</v>
      </c>
      <c r="D5410" s="35">
        <v>43221</v>
      </c>
      <c r="E5410" s="32">
        <v>5950450.2599999998</v>
      </c>
    </row>
    <row r="5411" spans="1:5" ht="18" customHeight="1" x14ac:dyDescent="0.35">
      <c r="A5411" s="31" t="s">
        <v>3</v>
      </c>
      <c r="B5411" s="31" t="s">
        <v>72</v>
      </c>
      <c r="C5411" s="22" t="s">
        <v>157</v>
      </c>
      <c r="D5411" s="35">
        <v>43252</v>
      </c>
      <c r="E5411" s="32">
        <v>4627496.09</v>
      </c>
    </row>
    <row r="5412" spans="1:5" ht="18" customHeight="1" x14ac:dyDescent="0.35">
      <c r="A5412" s="31" t="s">
        <v>3</v>
      </c>
      <c r="B5412" s="31" t="s">
        <v>72</v>
      </c>
      <c r="C5412" s="22" t="s">
        <v>157</v>
      </c>
      <c r="D5412" s="35">
        <v>43282</v>
      </c>
      <c r="E5412" s="32">
        <v>3190309.78</v>
      </c>
    </row>
    <row r="5413" spans="1:5" ht="18" customHeight="1" x14ac:dyDescent="0.35">
      <c r="A5413" s="31" t="s">
        <v>3</v>
      </c>
      <c r="B5413" s="31" t="s">
        <v>72</v>
      </c>
      <c r="C5413" s="22" t="s">
        <v>157</v>
      </c>
      <c r="D5413" s="35">
        <v>43313</v>
      </c>
      <c r="E5413" s="32">
        <v>257149.68</v>
      </c>
    </row>
    <row r="5414" spans="1:5" ht="18" customHeight="1" x14ac:dyDescent="0.35">
      <c r="A5414" s="31" t="s">
        <v>3</v>
      </c>
      <c r="B5414" s="31" t="s">
        <v>72</v>
      </c>
      <c r="C5414" s="22" t="s">
        <v>157</v>
      </c>
      <c r="D5414" s="35">
        <v>43344</v>
      </c>
      <c r="E5414" s="32">
        <v>135155.03</v>
      </c>
    </row>
    <row r="5415" spans="1:5" ht="18" customHeight="1" x14ac:dyDescent="0.35">
      <c r="A5415" s="31" t="s">
        <v>3</v>
      </c>
      <c r="B5415" s="31" t="s">
        <v>72</v>
      </c>
      <c r="C5415" s="22" t="s">
        <v>157</v>
      </c>
      <c r="D5415" s="35">
        <v>43374</v>
      </c>
      <c r="E5415" s="32">
        <v>290979.02</v>
      </c>
    </row>
    <row r="5416" spans="1:5" ht="18" customHeight="1" x14ac:dyDescent="0.35">
      <c r="A5416" s="31" t="s">
        <v>3</v>
      </c>
      <c r="B5416" s="31" t="s">
        <v>72</v>
      </c>
      <c r="C5416" s="22" t="s">
        <v>157</v>
      </c>
      <c r="D5416" s="35">
        <v>43405</v>
      </c>
      <c r="E5416" s="32">
        <v>4104338.25</v>
      </c>
    </row>
    <row r="5417" spans="1:5" ht="18" customHeight="1" x14ac:dyDescent="0.35">
      <c r="A5417" s="31" t="s">
        <v>3</v>
      </c>
      <c r="B5417" s="31" t="s">
        <v>72</v>
      </c>
      <c r="C5417" s="22" t="s">
        <v>157</v>
      </c>
      <c r="D5417" s="35">
        <v>43435</v>
      </c>
      <c r="E5417" s="32">
        <v>78585124.060000002</v>
      </c>
    </row>
    <row r="5418" spans="1:5" ht="18" customHeight="1" x14ac:dyDescent="0.35">
      <c r="A5418" s="31" t="s">
        <v>3</v>
      </c>
      <c r="B5418" s="31" t="s">
        <v>72</v>
      </c>
      <c r="C5418" s="22" t="s">
        <v>157</v>
      </c>
      <c r="D5418" s="35">
        <v>43466</v>
      </c>
      <c r="E5418" s="32">
        <v>374507.47</v>
      </c>
    </row>
    <row r="5419" spans="1:5" ht="18" customHeight="1" x14ac:dyDescent="0.35">
      <c r="A5419" s="31" t="s">
        <v>3</v>
      </c>
      <c r="B5419" s="31" t="s">
        <v>72</v>
      </c>
      <c r="C5419" s="22" t="s">
        <v>157</v>
      </c>
      <c r="D5419" s="35">
        <v>43497</v>
      </c>
      <c r="E5419" s="32">
        <v>1820222.78</v>
      </c>
    </row>
    <row r="5420" spans="1:5" ht="18" customHeight="1" x14ac:dyDescent="0.35">
      <c r="A5420" s="31" t="s">
        <v>3</v>
      </c>
      <c r="B5420" s="31" t="s">
        <v>72</v>
      </c>
      <c r="C5420" s="22" t="s">
        <v>157</v>
      </c>
      <c r="D5420" s="35">
        <v>43525</v>
      </c>
      <c r="E5420" s="32">
        <v>3367305.22</v>
      </c>
    </row>
    <row r="5421" spans="1:5" ht="18" customHeight="1" x14ac:dyDescent="0.35">
      <c r="A5421" s="31" t="s">
        <v>3</v>
      </c>
      <c r="B5421" s="31" t="s">
        <v>72</v>
      </c>
      <c r="C5421" s="22" t="s">
        <v>157</v>
      </c>
      <c r="D5421" s="35">
        <v>43556</v>
      </c>
      <c r="E5421" s="32">
        <v>10016219.109999999</v>
      </c>
    </row>
    <row r="5422" spans="1:5" ht="18" customHeight="1" x14ac:dyDescent="0.35">
      <c r="A5422" s="31" t="s">
        <v>3</v>
      </c>
      <c r="B5422" s="31" t="s">
        <v>72</v>
      </c>
      <c r="C5422" s="22" t="s">
        <v>157</v>
      </c>
      <c r="D5422" s="35">
        <v>43586</v>
      </c>
      <c r="E5422" s="32">
        <v>149450.9</v>
      </c>
    </row>
    <row r="5423" spans="1:5" ht="18" customHeight="1" x14ac:dyDescent="0.35">
      <c r="A5423" s="31" t="s">
        <v>3</v>
      </c>
      <c r="B5423" s="31" t="s">
        <v>72</v>
      </c>
      <c r="C5423" s="22" t="s">
        <v>157</v>
      </c>
      <c r="D5423" s="35">
        <v>43617</v>
      </c>
      <c r="E5423" s="32">
        <v>1148763.1000000001</v>
      </c>
    </row>
    <row r="5424" spans="1:5" ht="18" customHeight="1" x14ac:dyDescent="0.35">
      <c r="A5424" s="31" t="s">
        <v>3</v>
      </c>
      <c r="B5424" s="31" t="s">
        <v>72</v>
      </c>
      <c r="C5424" s="22" t="s">
        <v>157</v>
      </c>
      <c r="D5424" s="35">
        <v>43647</v>
      </c>
      <c r="E5424" s="32">
        <v>3645496.04</v>
      </c>
    </row>
    <row r="5425" spans="1:5" ht="18" customHeight="1" x14ac:dyDescent="0.35">
      <c r="A5425" s="31" t="s">
        <v>3</v>
      </c>
      <c r="B5425" s="31" t="s">
        <v>72</v>
      </c>
      <c r="C5425" s="22" t="s">
        <v>157</v>
      </c>
      <c r="D5425" s="35">
        <v>43678</v>
      </c>
      <c r="E5425" s="32">
        <v>330440.45</v>
      </c>
    </row>
    <row r="5426" spans="1:5" ht="18" customHeight="1" x14ac:dyDescent="0.35">
      <c r="A5426" s="31" t="s">
        <v>3</v>
      </c>
      <c r="B5426" s="31" t="s">
        <v>72</v>
      </c>
      <c r="C5426" s="22" t="s">
        <v>157</v>
      </c>
      <c r="D5426" s="35">
        <v>43709</v>
      </c>
      <c r="E5426" s="32">
        <v>938419.34</v>
      </c>
    </row>
    <row r="5427" spans="1:5" ht="18" customHeight="1" x14ac:dyDescent="0.35">
      <c r="A5427" s="31" t="s">
        <v>3</v>
      </c>
      <c r="B5427" s="31" t="s">
        <v>72</v>
      </c>
      <c r="C5427" s="22" t="s">
        <v>157</v>
      </c>
      <c r="D5427" s="35">
        <v>43862</v>
      </c>
      <c r="E5427" s="32">
        <v>894021.75</v>
      </c>
    </row>
    <row r="5428" spans="1:5" ht="18" customHeight="1" x14ac:dyDescent="0.35">
      <c r="A5428" s="31" t="s">
        <v>3</v>
      </c>
      <c r="B5428" s="31" t="s">
        <v>72</v>
      </c>
      <c r="C5428" s="22" t="s">
        <v>157</v>
      </c>
      <c r="D5428" s="35">
        <v>43952</v>
      </c>
      <c r="E5428" s="32">
        <v>894021.75</v>
      </c>
    </row>
    <row r="5429" spans="1:5" ht="18" customHeight="1" x14ac:dyDescent="0.35">
      <c r="A5429" s="31" t="s">
        <v>3</v>
      </c>
      <c r="B5429" s="31" t="s">
        <v>72</v>
      </c>
      <c r="C5429" s="22" t="s">
        <v>157</v>
      </c>
      <c r="D5429" s="35">
        <v>43983</v>
      </c>
      <c r="E5429" s="32">
        <v>49880.21</v>
      </c>
    </row>
    <row r="5430" spans="1:5" ht="18" customHeight="1" x14ac:dyDescent="0.35">
      <c r="A5430" s="31" t="s">
        <v>3</v>
      </c>
      <c r="B5430" s="31" t="s">
        <v>72</v>
      </c>
      <c r="C5430" s="22" t="s">
        <v>157</v>
      </c>
      <c r="D5430" s="35">
        <v>44013</v>
      </c>
      <c r="E5430" s="32">
        <v>26135.11</v>
      </c>
    </row>
    <row r="5431" spans="1:5" ht="18" customHeight="1" x14ac:dyDescent="0.35">
      <c r="A5431" s="31" t="s">
        <v>3</v>
      </c>
      <c r="B5431" s="31" t="s">
        <v>72</v>
      </c>
      <c r="C5431" s="22" t="s">
        <v>157</v>
      </c>
      <c r="D5431" s="35">
        <v>44044</v>
      </c>
      <c r="E5431" s="32">
        <v>16134.25</v>
      </c>
    </row>
    <row r="5432" spans="1:5" ht="18" customHeight="1" x14ac:dyDescent="0.35">
      <c r="A5432" s="31" t="s">
        <v>3</v>
      </c>
      <c r="B5432" s="31" t="s">
        <v>72</v>
      </c>
      <c r="C5432" s="22" t="s">
        <v>157</v>
      </c>
      <c r="D5432" s="35">
        <v>44075</v>
      </c>
      <c r="E5432" s="32">
        <v>15000</v>
      </c>
    </row>
    <row r="5433" spans="1:5" ht="18" customHeight="1" x14ac:dyDescent="0.35">
      <c r="A5433" s="31" t="s">
        <v>3</v>
      </c>
      <c r="B5433" s="31" t="s">
        <v>72</v>
      </c>
      <c r="C5433" s="22" t="s">
        <v>157</v>
      </c>
      <c r="D5433" s="35">
        <v>44105</v>
      </c>
      <c r="E5433" s="32">
        <v>1500</v>
      </c>
    </row>
    <row r="5434" spans="1:5" ht="18" customHeight="1" x14ac:dyDescent="0.35">
      <c r="A5434" s="31" t="s">
        <v>3</v>
      </c>
      <c r="B5434" s="31" t="s">
        <v>72</v>
      </c>
      <c r="C5434" s="22" t="s">
        <v>157</v>
      </c>
      <c r="D5434" s="35">
        <v>44136</v>
      </c>
      <c r="E5434" s="32">
        <v>35141.21</v>
      </c>
    </row>
    <row r="5435" spans="1:5" ht="18" customHeight="1" x14ac:dyDescent="0.35">
      <c r="A5435" s="31" t="s">
        <v>3</v>
      </c>
      <c r="B5435" s="31" t="s">
        <v>72</v>
      </c>
      <c r="C5435" s="22" t="s">
        <v>157</v>
      </c>
      <c r="D5435" s="35">
        <v>44166</v>
      </c>
      <c r="E5435" s="32">
        <v>113589.12</v>
      </c>
    </row>
    <row r="5436" spans="1:5" ht="18" customHeight="1" x14ac:dyDescent="0.35">
      <c r="A5436" s="31" t="s">
        <v>3</v>
      </c>
      <c r="B5436" s="31" t="s">
        <v>72</v>
      </c>
      <c r="C5436" s="22" t="s">
        <v>157</v>
      </c>
      <c r="D5436" s="35">
        <v>44197</v>
      </c>
      <c r="E5436" s="32">
        <v>18299.11</v>
      </c>
    </row>
    <row r="5437" spans="1:5" ht="18" customHeight="1" x14ac:dyDescent="0.35">
      <c r="A5437" s="31" t="s">
        <v>3</v>
      </c>
      <c r="B5437" s="31" t="s">
        <v>72</v>
      </c>
      <c r="C5437" s="22" t="s">
        <v>157</v>
      </c>
      <c r="D5437" s="35">
        <v>44228</v>
      </c>
      <c r="E5437" s="32">
        <v>91139.05</v>
      </c>
    </row>
    <row r="5438" spans="1:5" ht="18" customHeight="1" x14ac:dyDescent="0.35">
      <c r="A5438" s="31" t="s">
        <v>3</v>
      </c>
      <c r="B5438" s="31" t="s">
        <v>72</v>
      </c>
      <c r="C5438" s="22" t="s">
        <v>157</v>
      </c>
      <c r="D5438" s="35">
        <v>44256</v>
      </c>
      <c r="E5438" s="32">
        <v>55921.4</v>
      </c>
    </row>
    <row r="5439" spans="1:5" ht="18" customHeight="1" x14ac:dyDescent="0.35">
      <c r="A5439" s="31" t="s">
        <v>3</v>
      </c>
      <c r="B5439" s="31" t="s">
        <v>72</v>
      </c>
      <c r="C5439" s="22" t="s">
        <v>157</v>
      </c>
      <c r="D5439" s="35">
        <v>44317</v>
      </c>
      <c r="E5439" s="32">
        <v>149249.18</v>
      </c>
    </row>
    <row r="5440" spans="1:5" ht="18" customHeight="1" x14ac:dyDescent="0.35">
      <c r="A5440" s="31" t="s">
        <v>3</v>
      </c>
      <c r="B5440" s="31" t="s">
        <v>72</v>
      </c>
      <c r="C5440" s="22" t="s">
        <v>157</v>
      </c>
      <c r="D5440" s="35">
        <v>44348</v>
      </c>
      <c r="E5440" s="32">
        <v>80521.48</v>
      </c>
    </row>
    <row r="5441" spans="1:5" ht="18" customHeight="1" x14ac:dyDescent="0.35">
      <c r="A5441" s="31" t="s">
        <v>3</v>
      </c>
      <c r="B5441" s="31" t="s">
        <v>72</v>
      </c>
      <c r="C5441" s="22" t="s">
        <v>157</v>
      </c>
      <c r="D5441" s="35">
        <v>44378</v>
      </c>
      <c r="E5441" s="32">
        <v>508228.72</v>
      </c>
    </row>
    <row r="5442" spans="1:5" ht="18" customHeight="1" x14ac:dyDescent="0.35">
      <c r="A5442" s="31" t="s">
        <v>3</v>
      </c>
      <c r="B5442" s="31" t="s">
        <v>72</v>
      </c>
      <c r="C5442" s="22" t="s">
        <v>157</v>
      </c>
      <c r="D5442" s="35">
        <v>44409</v>
      </c>
      <c r="E5442" s="32">
        <v>510.15</v>
      </c>
    </row>
    <row r="5443" spans="1:5" ht="18" customHeight="1" x14ac:dyDescent="0.35">
      <c r="A5443" s="31" t="s">
        <v>3</v>
      </c>
      <c r="B5443" s="31" t="s">
        <v>72</v>
      </c>
      <c r="C5443" s="22" t="s">
        <v>157</v>
      </c>
      <c r="D5443" s="35">
        <v>44470</v>
      </c>
      <c r="E5443" s="32">
        <v>30000</v>
      </c>
    </row>
    <row r="5444" spans="1:5" ht="18" customHeight="1" x14ac:dyDescent="0.35">
      <c r="A5444" s="31" t="s">
        <v>3</v>
      </c>
      <c r="B5444" s="31" t="s">
        <v>72</v>
      </c>
      <c r="C5444" s="22" t="s">
        <v>157</v>
      </c>
      <c r="D5444" s="35">
        <v>44531</v>
      </c>
      <c r="E5444" s="32">
        <v>130675.12</v>
      </c>
    </row>
    <row r="5445" spans="1:5" ht="18" customHeight="1" x14ac:dyDescent="0.35">
      <c r="A5445" s="31" t="s">
        <v>3</v>
      </c>
      <c r="B5445" s="31" t="s">
        <v>72</v>
      </c>
      <c r="C5445" s="22" t="s">
        <v>157</v>
      </c>
      <c r="D5445" s="35">
        <v>44593</v>
      </c>
      <c r="E5445" s="32">
        <v>500000</v>
      </c>
    </row>
    <row r="5446" spans="1:5" ht="18" customHeight="1" x14ac:dyDescent="0.35">
      <c r="A5446" s="31" t="s">
        <v>3</v>
      </c>
      <c r="B5446" s="31" t="s">
        <v>72</v>
      </c>
      <c r="C5446" s="22" t="s">
        <v>157</v>
      </c>
      <c r="D5446" s="35">
        <v>44652</v>
      </c>
      <c r="E5446" s="32">
        <v>81014.080000000002</v>
      </c>
    </row>
    <row r="5447" spans="1:5" ht="18" customHeight="1" x14ac:dyDescent="0.35">
      <c r="A5447" s="31" t="s">
        <v>3</v>
      </c>
      <c r="B5447" s="31" t="s">
        <v>72</v>
      </c>
      <c r="C5447" s="22" t="s">
        <v>158</v>
      </c>
      <c r="D5447" s="35">
        <v>43101</v>
      </c>
      <c r="E5447" s="32">
        <v>30000</v>
      </c>
    </row>
    <row r="5448" spans="1:5" ht="18" customHeight="1" x14ac:dyDescent="0.35">
      <c r="A5448" s="31" t="s">
        <v>3</v>
      </c>
      <c r="B5448" s="31" t="s">
        <v>72</v>
      </c>
      <c r="C5448" s="22" t="s">
        <v>158</v>
      </c>
      <c r="D5448" s="35">
        <v>43132</v>
      </c>
      <c r="E5448" s="32">
        <v>7642.43</v>
      </c>
    </row>
    <row r="5449" spans="1:5" ht="18" customHeight="1" x14ac:dyDescent="0.35">
      <c r="A5449" s="31" t="s">
        <v>3</v>
      </c>
      <c r="B5449" s="31" t="s">
        <v>72</v>
      </c>
      <c r="C5449" s="22" t="s">
        <v>158</v>
      </c>
      <c r="D5449" s="35">
        <v>43160</v>
      </c>
      <c r="E5449" s="32">
        <v>33693.74</v>
      </c>
    </row>
    <row r="5450" spans="1:5" ht="18" customHeight="1" x14ac:dyDescent="0.35">
      <c r="A5450" s="31" t="s">
        <v>3</v>
      </c>
      <c r="B5450" s="31" t="s">
        <v>72</v>
      </c>
      <c r="C5450" s="22" t="s">
        <v>158</v>
      </c>
      <c r="D5450" s="35">
        <v>43191</v>
      </c>
      <c r="E5450" s="32">
        <v>422715.45</v>
      </c>
    </row>
    <row r="5451" spans="1:5" ht="18" customHeight="1" x14ac:dyDescent="0.35">
      <c r="A5451" s="31" t="s">
        <v>3</v>
      </c>
      <c r="B5451" s="31" t="s">
        <v>72</v>
      </c>
      <c r="C5451" s="22" t="s">
        <v>158</v>
      </c>
      <c r="D5451" s="35">
        <v>43221</v>
      </c>
      <c r="E5451" s="32">
        <v>52259.22</v>
      </c>
    </row>
    <row r="5452" spans="1:5" ht="18" customHeight="1" x14ac:dyDescent="0.35">
      <c r="A5452" s="31" t="s">
        <v>3</v>
      </c>
      <c r="B5452" s="31" t="s">
        <v>72</v>
      </c>
      <c r="C5452" s="22" t="s">
        <v>158</v>
      </c>
      <c r="D5452" s="35">
        <v>43252</v>
      </c>
      <c r="E5452" s="32">
        <v>196069.73</v>
      </c>
    </row>
    <row r="5453" spans="1:5" ht="18" customHeight="1" x14ac:dyDescent="0.35">
      <c r="A5453" s="31" t="s">
        <v>3</v>
      </c>
      <c r="B5453" s="31" t="s">
        <v>72</v>
      </c>
      <c r="C5453" s="22" t="s">
        <v>158</v>
      </c>
      <c r="D5453" s="35">
        <v>43282</v>
      </c>
      <c r="E5453" s="32">
        <v>112102.49</v>
      </c>
    </row>
    <row r="5454" spans="1:5" ht="18" customHeight="1" x14ac:dyDescent="0.35">
      <c r="A5454" s="31" t="s">
        <v>3</v>
      </c>
      <c r="B5454" s="31" t="s">
        <v>72</v>
      </c>
      <c r="C5454" s="22" t="s">
        <v>158</v>
      </c>
      <c r="D5454" s="35">
        <v>43313</v>
      </c>
      <c r="E5454" s="32">
        <v>1577336.2</v>
      </c>
    </row>
    <row r="5455" spans="1:5" ht="18" customHeight="1" x14ac:dyDescent="0.35">
      <c r="A5455" s="31" t="s">
        <v>3</v>
      </c>
      <c r="B5455" s="31" t="s">
        <v>72</v>
      </c>
      <c r="C5455" s="22" t="s">
        <v>158</v>
      </c>
      <c r="D5455" s="35">
        <v>43344</v>
      </c>
      <c r="E5455" s="32">
        <v>417501.4</v>
      </c>
    </row>
    <row r="5456" spans="1:5" ht="18" customHeight="1" x14ac:dyDescent="0.35">
      <c r="A5456" s="31" t="s">
        <v>3</v>
      </c>
      <c r="B5456" s="31" t="s">
        <v>72</v>
      </c>
      <c r="C5456" s="22" t="s">
        <v>158</v>
      </c>
      <c r="D5456" s="35">
        <v>43374</v>
      </c>
      <c r="E5456" s="32">
        <v>2189856.4700000002</v>
      </c>
    </row>
    <row r="5457" spans="1:5" ht="18" customHeight="1" x14ac:dyDescent="0.35">
      <c r="A5457" s="31" t="s">
        <v>3</v>
      </c>
      <c r="B5457" s="31" t="s">
        <v>72</v>
      </c>
      <c r="C5457" s="22" t="s">
        <v>158</v>
      </c>
      <c r="D5457" s="35">
        <v>43405</v>
      </c>
      <c r="E5457" s="32">
        <v>3270296.45</v>
      </c>
    </row>
    <row r="5458" spans="1:5" ht="18" customHeight="1" x14ac:dyDescent="0.35">
      <c r="A5458" s="31" t="s">
        <v>3</v>
      </c>
      <c r="B5458" s="31" t="s">
        <v>72</v>
      </c>
      <c r="C5458" s="22" t="s">
        <v>158</v>
      </c>
      <c r="D5458" s="35">
        <v>43435</v>
      </c>
      <c r="E5458" s="32">
        <v>8589203.7699999996</v>
      </c>
    </row>
    <row r="5459" spans="1:5" ht="18" customHeight="1" x14ac:dyDescent="0.35">
      <c r="A5459" s="31" t="s">
        <v>3</v>
      </c>
      <c r="B5459" s="31" t="s">
        <v>72</v>
      </c>
      <c r="C5459" s="22" t="s">
        <v>158</v>
      </c>
      <c r="D5459" s="35">
        <v>43466</v>
      </c>
      <c r="E5459" s="32">
        <v>6608644.2800000003</v>
      </c>
    </row>
    <row r="5460" spans="1:5" ht="18" customHeight="1" x14ac:dyDescent="0.35">
      <c r="A5460" s="31" t="s">
        <v>3</v>
      </c>
      <c r="B5460" s="31" t="s">
        <v>72</v>
      </c>
      <c r="C5460" s="22" t="s">
        <v>158</v>
      </c>
      <c r="D5460" s="35">
        <v>43497</v>
      </c>
      <c r="E5460" s="32">
        <v>6351540.2300000004</v>
      </c>
    </row>
    <row r="5461" spans="1:5" ht="18" customHeight="1" x14ac:dyDescent="0.35">
      <c r="A5461" s="31" t="s">
        <v>3</v>
      </c>
      <c r="B5461" s="31" t="s">
        <v>72</v>
      </c>
      <c r="C5461" s="22" t="s">
        <v>158</v>
      </c>
      <c r="D5461" s="35">
        <v>43525</v>
      </c>
      <c r="E5461" s="32">
        <v>17307444.899999999</v>
      </c>
    </row>
    <row r="5462" spans="1:5" ht="18" customHeight="1" x14ac:dyDescent="0.35">
      <c r="A5462" s="31" t="s">
        <v>3</v>
      </c>
      <c r="B5462" s="31" t="s">
        <v>72</v>
      </c>
      <c r="C5462" s="22" t="s">
        <v>158</v>
      </c>
      <c r="D5462" s="35">
        <v>43556</v>
      </c>
      <c r="E5462" s="32">
        <v>30546953.899999999</v>
      </c>
    </row>
    <row r="5463" spans="1:5" ht="18" customHeight="1" x14ac:dyDescent="0.35">
      <c r="A5463" s="31" t="s">
        <v>3</v>
      </c>
      <c r="B5463" s="31" t="s">
        <v>72</v>
      </c>
      <c r="C5463" s="22" t="s">
        <v>158</v>
      </c>
      <c r="D5463" s="35">
        <v>43586</v>
      </c>
      <c r="E5463" s="32">
        <v>20791198.93</v>
      </c>
    </row>
    <row r="5464" spans="1:5" ht="18" customHeight="1" x14ac:dyDescent="0.35">
      <c r="A5464" s="31" t="s">
        <v>3</v>
      </c>
      <c r="B5464" s="31" t="s">
        <v>72</v>
      </c>
      <c r="C5464" s="22" t="s">
        <v>158</v>
      </c>
      <c r="D5464" s="35">
        <v>43617</v>
      </c>
      <c r="E5464" s="32">
        <v>13851749.609999999</v>
      </c>
    </row>
    <row r="5465" spans="1:5" ht="18" customHeight="1" x14ac:dyDescent="0.35">
      <c r="A5465" s="31" t="s">
        <v>3</v>
      </c>
      <c r="B5465" s="31" t="s">
        <v>72</v>
      </c>
      <c r="C5465" s="22" t="s">
        <v>158</v>
      </c>
      <c r="D5465" s="35">
        <v>43647</v>
      </c>
      <c r="E5465" s="32">
        <v>9313394.8200000003</v>
      </c>
    </row>
    <row r="5466" spans="1:5" ht="18" customHeight="1" x14ac:dyDescent="0.35">
      <c r="A5466" s="31" t="s">
        <v>3</v>
      </c>
      <c r="B5466" s="31" t="s">
        <v>72</v>
      </c>
      <c r="C5466" s="22" t="s">
        <v>158</v>
      </c>
      <c r="D5466" s="35">
        <v>43678</v>
      </c>
      <c r="E5466" s="32">
        <v>12055986.67</v>
      </c>
    </row>
    <row r="5467" spans="1:5" ht="18" customHeight="1" x14ac:dyDescent="0.35">
      <c r="A5467" s="31" t="s">
        <v>3</v>
      </c>
      <c r="B5467" s="31" t="s">
        <v>72</v>
      </c>
      <c r="C5467" s="22" t="s">
        <v>158</v>
      </c>
      <c r="D5467" s="35">
        <v>43709</v>
      </c>
      <c r="E5467" s="32">
        <v>12793165.550000001</v>
      </c>
    </row>
    <row r="5468" spans="1:5" ht="18" customHeight="1" x14ac:dyDescent="0.35">
      <c r="A5468" s="31" t="s">
        <v>3</v>
      </c>
      <c r="B5468" s="31" t="s">
        <v>72</v>
      </c>
      <c r="C5468" s="22" t="s">
        <v>158</v>
      </c>
      <c r="D5468" s="35">
        <v>43739</v>
      </c>
      <c r="E5468" s="32">
        <v>11658177.76</v>
      </c>
    </row>
    <row r="5469" spans="1:5" ht="18" customHeight="1" x14ac:dyDescent="0.35">
      <c r="A5469" s="31" t="s">
        <v>3</v>
      </c>
      <c r="B5469" s="31" t="s">
        <v>72</v>
      </c>
      <c r="C5469" s="22" t="s">
        <v>158</v>
      </c>
      <c r="D5469" s="35">
        <v>43770</v>
      </c>
      <c r="E5469" s="32">
        <v>15189714.48</v>
      </c>
    </row>
    <row r="5470" spans="1:5" ht="18" customHeight="1" x14ac:dyDescent="0.35">
      <c r="A5470" s="31" t="s">
        <v>3</v>
      </c>
      <c r="B5470" s="31" t="s">
        <v>72</v>
      </c>
      <c r="C5470" s="22" t="s">
        <v>158</v>
      </c>
      <c r="D5470" s="35">
        <v>43800</v>
      </c>
      <c r="E5470" s="32">
        <v>7739224.0300000003</v>
      </c>
    </row>
    <row r="5471" spans="1:5" ht="18" customHeight="1" x14ac:dyDescent="0.35">
      <c r="A5471" s="31" t="s">
        <v>3</v>
      </c>
      <c r="B5471" s="31" t="s">
        <v>72</v>
      </c>
      <c r="C5471" s="22" t="s">
        <v>158</v>
      </c>
      <c r="D5471" s="35">
        <v>43831</v>
      </c>
      <c r="E5471" s="32">
        <v>6285502.6799999997</v>
      </c>
    </row>
    <row r="5472" spans="1:5" ht="18" customHeight="1" x14ac:dyDescent="0.35">
      <c r="A5472" s="31" t="s">
        <v>3</v>
      </c>
      <c r="B5472" s="31" t="s">
        <v>72</v>
      </c>
      <c r="C5472" s="22" t="s">
        <v>158</v>
      </c>
      <c r="D5472" s="35">
        <v>43862</v>
      </c>
      <c r="E5472" s="32">
        <v>40768252.68</v>
      </c>
    </row>
    <row r="5473" spans="1:5" ht="18" customHeight="1" x14ac:dyDescent="0.35">
      <c r="A5473" s="31" t="s">
        <v>3</v>
      </c>
      <c r="B5473" s="31" t="s">
        <v>72</v>
      </c>
      <c r="C5473" s="22" t="s">
        <v>158</v>
      </c>
      <c r="D5473" s="35">
        <v>43891</v>
      </c>
      <c r="E5473" s="32">
        <v>12528318.550000001</v>
      </c>
    </row>
    <row r="5474" spans="1:5" ht="18" customHeight="1" x14ac:dyDescent="0.35">
      <c r="A5474" s="31" t="s">
        <v>3</v>
      </c>
      <c r="B5474" s="31" t="s">
        <v>72</v>
      </c>
      <c r="C5474" s="22" t="s">
        <v>158</v>
      </c>
      <c r="D5474" s="35">
        <v>43922</v>
      </c>
      <c r="E5474" s="32">
        <v>12333986.210000001</v>
      </c>
    </row>
    <row r="5475" spans="1:5" ht="18" customHeight="1" x14ac:dyDescent="0.35">
      <c r="A5475" s="31" t="s">
        <v>3</v>
      </c>
      <c r="B5475" s="31" t="s">
        <v>72</v>
      </c>
      <c r="C5475" s="22" t="s">
        <v>158</v>
      </c>
      <c r="D5475" s="35">
        <v>43952</v>
      </c>
      <c r="E5475" s="32">
        <v>52868156.710000001</v>
      </c>
    </row>
    <row r="5476" spans="1:5" ht="18" customHeight="1" x14ac:dyDescent="0.35">
      <c r="A5476" s="31" t="s">
        <v>3</v>
      </c>
      <c r="B5476" s="31" t="s">
        <v>72</v>
      </c>
      <c r="C5476" s="22" t="s">
        <v>158</v>
      </c>
      <c r="D5476" s="35">
        <v>43983</v>
      </c>
      <c r="E5476" s="32">
        <v>10101435</v>
      </c>
    </row>
    <row r="5477" spans="1:5" ht="18" customHeight="1" x14ac:dyDescent="0.35">
      <c r="A5477" s="31" t="s">
        <v>3</v>
      </c>
      <c r="B5477" s="31" t="s">
        <v>72</v>
      </c>
      <c r="C5477" s="22" t="s">
        <v>158</v>
      </c>
      <c r="D5477" s="35">
        <v>44013</v>
      </c>
      <c r="E5477" s="32">
        <v>10930741.050000001</v>
      </c>
    </row>
    <row r="5478" spans="1:5" ht="18" customHeight="1" x14ac:dyDescent="0.35">
      <c r="A5478" s="31" t="s">
        <v>3</v>
      </c>
      <c r="B5478" s="31" t="s">
        <v>72</v>
      </c>
      <c r="C5478" s="22" t="s">
        <v>158</v>
      </c>
      <c r="D5478" s="35">
        <v>44044</v>
      </c>
      <c r="E5478" s="32">
        <v>12713524.01</v>
      </c>
    </row>
    <row r="5479" spans="1:5" ht="18" customHeight="1" x14ac:dyDescent="0.35">
      <c r="A5479" s="31" t="s">
        <v>3</v>
      </c>
      <c r="B5479" s="31" t="s">
        <v>72</v>
      </c>
      <c r="C5479" s="22" t="s">
        <v>158</v>
      </c>
      <c r="D5479" s="35">
        <v>44075</v>
      </c>
      <c r="E5479" s="32">
        <v>12208576.1</v>
      </c>
    </row>
    <row r="5480" spans="1:5" ht="18" customHeight="1" x14ac:dyDescent="0.35">
      <c r="A5480" s="31" t="s">
        <v>3</v>
      </c>
      <c r="B5480" s="31" t="s">
        <v>72</v>
      </c>
      <c r="C5480" s="22" t="s">
        <v>158</v>
      </c>
      <c r="D5480" s="35">
        <v>44105</v>
      </c>
      <c r="E5480" s="32">
        <v>14917649.529999999</v>
      </c>
    </row>
    <row r="5481" spans="1:5" ht="18" customHeight="1" x14ac:dyDescent="0.35">
      <c r="A5481" s="31" t="s">
        <v>3</v>
      </c>
      <c r="B5481" s="31" t="s">
        <v>72</v>
      </c>
      <c r="C5481" s="22" t="s">
        <v>158</v>
      </c>
      <c r="D5481" s="35">
        <v>44136</v>
      </c>
      <c r="E5481" s="32">
        <v>4344432.0199999996</v>
      </c>
    </row>
    <row r="5482" spans="1:5" ht="18" customHeight="1" x14ac:dyDescent="0.35">
      <c r="A5482" s="31" t="s">
        <v>3</v>
      </c>
      <c r="B5482" s="31" t="s">
        <v>72</v>
      </c>
      <c r="C5482" s="22" t="s">
        <v>158</v>
      </c>
      <c r="D5482" s="35">
        <v>44166</v>
      </c>
      <c r="E5482" s="32">
        <v>10804271.49</v>
      </c>
    </row>
    <row r="5483" spans="1:5" ht="18" customHeight="1" x14ac:dyDescent="0.35">
      <c r="A5483" s="31" t="s">
        <v>3</v>
      </c>
      <c r="B5483" s="31" t="s">
        <v>72</v>
      </c>
      <c r="C5483" s="22" t="s">
        <v>158</v>
      </c>
      <c r="D5483" s="35">
        <v>44197</v>
      </c>
      <c r="E5483" s="32">
        <v>19985314.550000001</v>
      </c>
    </row>
    <row r="5484" spans="1:5" ht="18" customHeight="1" x14ac:dyDescent="0.35">
      <c r="A5484" s="31" t="s">
        <v>3</v>
      </c>
      <c r="B5484" s="31" t="s">
        <v>72</v>
      </c>
      <c r="C5484" s="22" t="s">
        <v>158</v>
      </c>
      <c r="D5484" s="35">
        <v>44228</v>
      </c>
      <c r="E5484" s="32">
        <v>13328590.800000001</v>
      </c>
    </row>
    <row r="5485" spans="1:5" ht="18" customHeight="1" x14ac:dyDescent="0.35">
      <c r="A5485" s="31" t="s">
        <v>3</v>
      </c>
      <c r="B5485" s="31" t="s">
        <v>72</v>
      </c>
      <c r="C5485" s="22" t="s">
        <v>158</v>
      </c>
      <c r="D5485" s="35">
        <v>44256</v>
      </c>
      <c r="E5485" s="32">
        <v>22406851.859999999</v>
      </c>
    </row>
    <row r="5486" spans="1:5" ht="18" customHeight="1" x14ac:dyDescent="0.35">
      <c r="A5486" s="31" t="s">
        <v>3</v>
      </c>
      <c r="B5486" s="31" t="s">
        <v>72</v>
      </c>
      <c r="C5486" s="22" t="s">
        <v>158</v>
      </c>
      <c r="D5486" s="35">
        <v>44287</v>
      </c>
      <c r="E5486" s="32">
        <v>4606456.07</v>
      </c>
    </row>
    <row r="5487" spans="1:5" ht="18" customHeight="1" x14ac:dyDescent="0.35">
      <c r="A5487" s="31" t="s">
        <v>3</v>
      </c>
      <c r="B5487" s="31" t="s">
        <v>72</v>
      </c>
      <c r="C5487" s="22" t="s">
        <v>158</v>
      </c>
      <c r="D5487" s="35">
        <v>44317</v>
      </c>
      <c r="E5487" s="32">
        <v>14191288.199999999</v>
      </c>
    </row>
    <row r="5488" spans="1:5" ht="18" customHeight="1" x14ac:dyDescent="0.35">
      <c r="A5488" s="31" t="s">
        <v>3</v>
      </c>
      <c r="B5488" s="31" t="s">
        <v>72</v>
      </c>
      <c r="C5488" s="22" t="s">
        <v>158</v>
      </c>
      <c r="D5488" s="35">
        <v>44348</v>
      </c>
      <c r="E5488" s="32">
        <v>11869770.630000001</v>
      </c>
    </row>
    <row r="5489" spans="1:5" ht="18" customHeight="1" x14ac:dyDescent="0.35">
      <c r="A5489" s="31" t="s">
        <v>3</v>
      </c>
      <c r="B5489" s="31" t="s">
        <v>72</v>
      </c>
      <c r="C5489" s="22" t="s">
        <v>158</v>
      </c>
      <c r="D5489" s="35">
        <v>44378</v>
      </c>
      <c r="E5489" s="32">
        <v>9637061.3300000001</v>
      </c>
    </row>
    <row r="5490" spans="1:5" ht="18" customHeight="1" x14ac:dyDescent="0.35">
      <c r="A5490" s="31" t="s">
        <v>3</v>
      </c>
      <c r="B5490" s="31" t="s">
        <v>72</v>
      </c>
      <c r="C5490" s="22" t="s">
        <v>158</v>
      </c>
      <c r="D5490" s="35">
        <v>44409</v>
      </c>
      <c r="E5490" s="32">
        <v>4743203.47</v>
      </c>
    </row>
    <row r="5491" spans="1:5" ht="18" customHeight="1" x14ac:dyDescent="0.35">
      <c r="A5491" s="31" t="s">
        <v>3</v>
      </c>
      <c r="B5491" s="31" t="s">
        <v>72</v>
      </c>
      <c r="C5491" s="22" t="s">
        <v>158</v>
      </c>
      <c r="D5491" s="35">
        <v>44440</v>
      </c>
      <c r="E5491" s="32">
        <v>10388677.439999999</v>
      </c>
    </row>
    <row r="5492" spans="1:5" ht="18" customHeight="1" x14ac:dyDescent="0.35">
      <c r="A5492" s="31" t="s">
        <v>3</v>
      </c>
      <c r="B5492" s="31" t="s">
        <v>72</v>
      </c>
      <c r="C5492" s="22" t="s">
        <v>158</v>
      </c>
      <c r="D5492" s="35">
        <v>44470</v>
      </c>
      <c r="E5492" s="32">
        <v>4542743.63</v>
      </c>
    </row>
    <row r="5493" spans="1:5" ht="18" customHeight="1" x14ac:dyDescent="0.35">
      <c r="A5493" s="31" t="s">
        <v>3</v>
      </c>
      <c r="B5493" s="31" t="s">
        <v>72</v>
      </c>
      <c r="C5493" s="22" t="s">
        <v>158</v>
      </c>
      <c r="D5493" s="35">
        <v>44501</v>
      </c>
      <c r="E5493" s="32">
        <v>7131661.0700000003</v>
      </c>
    </row>
    <row r="5494" spans="1:5" ht="18" customHeight="1" x14ac:dyDescent="0.35">
      <c r="A5494" s="31" t="s">
        <v>3</v>
      </c>
      <c r="B5494" s="31" t="s">
        <v>72</v>
      </c>
      <c r="C5494" s="22" t="s">
        <v>158</v>
      </c>
      <c r="D5494" s="35">
        <v>44531</v>
      </c>
      <c r="E5494" s="32">
        <v>4029741.46</v>
      </c>
    </row>
    <row r="5495" spans="1:5" ht="18" customHeight="1" x14ac:dyDescent="0.35">
      <c r="A5495" s="31" t="s">
        <v>3</v>
      </c>
      <c r="B5495" s="31" t="s">
        <v>72</v>
      </c>
      <c r="C5495" s="22" t="s">
        <v>158</v>
      </c>
      <c r="D5495" s="35">
        <v>44562</v>
      </c>
      <c r="E5495" s="32">
        <v>2327709.52</v>
      </c>
    </row>
    <row r="5496" spans="1:5" ht="18" customHeight="1" x14ac:dyDescent="0.35">
      <c r="A5496" s="31" t="s">
        <v>3</v>
      </c>
      <c r="B5496" s="31" t="s">
        <v>72</v>
      </c>
      <c r="C5496" s="22" t="s">
        <v>158</v>
      </c>
      <c r="D5496" s="35">
        <v>44593</v>
      </c>
      <c r="E5496" s="32">
        <v>1365058.41</v>
      </c>
    </row>
    <row r="5497" spans="1:5" ht="18" customHeight="1" x14ac:dyDescent="0.35">
      <c r="A5497" s="31" t="s">
        <v>3</v>
      </c>
      <c r="B5497" s="31" t="s">
        <v>72</v>
      </c>
      <c r="C5497" s="22" t="s">
        <v>158</v>
      </c>
      <c r="D5497" s="35">
        <v>44621</v>
      </c>
      <c r="E5497" s="32">
        <v>248472.98</v>
      </c>
    </row>
    <row r="5498" spans="1:5" ht="18" customHeight="1" x14ac:dyDescent="0.35">
      <c r="A5498" s="31" t="s">
        <v>3</v>
      </c>
      <c r="B5498" s="31" t="s">
        <v>72</v>
      </c>
      <c r="C5498" s="22" t="s">
        <v>158</v>
      </c>
      <c r="D5498" s="35">
        <v>44652</v>
      </c>
      <c r="E5498" s="32">
        <v>330342.74</v>
      </c>
    </row>
    <row r="5499" spans="1:5" ht="18" customHeight="1" x14ac:dyDescent="0.35">
      <c r="A5499" s="31" t="s">
        <v>3</v>
      </c>
      <c r="B5499" s="31" t="s">
        <v>72</v>
      </c>
      <c r="C5499" s="22" t="s">
        <v>158</v>
      </c>
      <c r="D5499" s="35">
        <v>44713</v>
      </c>
      <c r="E5499" s="32">
        <v>791617.95</v>
      </c>
    </row>
    <row r="5500" spans="1:5" ht="18" customHeight="1" x14ac:dyDescent="0.35">
      <c r="A5500" s="31" t="s">
        <v>110</v>
      </c>
      <c r="B5500" s="31" t="s">
        <v>111</v>
      </c>
      <c r="C5500" s="22" t="s">
        <v>159</v>
      </c>
      <c r="D5500" s="35">
        <v>43374</v>
      </c>
      <c r="E5500" s="32">
        <v>231902.36</v>
      </c>
    </row>
    <row r="5501" spans="1:5" ht="18" customHeight="1" x14ac:dyDescent="0.35">
      <c r="A5501" s="31" t="s">
        <v>110</v>
      </c>
      <c r="B5501" s="31" t="s">
        <v>111</v>
      </c>
      <c r="C5501" s="22" t="s">
        <v>159</v>
      </c>
      <c r="D5501" s="35">
        <v>43497</v>
      </c>
      <c r="E5501" s="32">
        <v>17119.3</v>
      </c>
    </row>
    <row r="5502" spans="1:5" ht="18" customHeight="1" x14ac:dyDescent="0.35">
      <c r="A5502" s="31" t="s">
        <v>110</v>
      </c>
      <c r="B5502" s="31" t="s">
        <v>111</v>
      </c>
      <c r="C5502" s="22" t="s">
        <v>159</v>
      </c>
      <c r="D5502" s="35">
        <v>43556</v>
      </c>
      <c r="E5502" s="32">
        <v>501993.67</v>
      </c>
    </row>
    <row r="5503" spans="1:5" ht="18" customHeight="1" x14ac:dyDescent="0.35">
      <c r="A5503" s="31" t="s">
        <v>110</v>
      </c>
      <c r="B5503" s="31" t="s">
        <v>111</v>
      </c>
      <c r="C5503" s="22" t="s">
        <v>159</v>
      </c>
      <c r="D5503" s="35">
        <v>43586</v>
      </c>
      <c r="E5503" s="32">
        <v>406256.95</v>
      </c>
    </row>
    <row r="5504" spans="1:5" ht="18" customHeight="1" x14ac:dyDescent="0.35">
      <c r="A5504" s="31" t="s">
        <v>110</v>
      </c>
      <c r="B5504" s="31" t="s">
        <v>111</v>
      </c>
      <c r="C5504" s="22" t="s">
        <v>159</v>
      </c>
      <c r="D5504" s="35">
        <v>43617</v>
      </c>
      <c r="E5504" s="32">
        <v>418355.07</v>
      </c>
    </row>
    <row r="5505" spans="1:5" ht="18" customHeight="1" x14ac:dyDescent="0.35">
      <c r="A5505" s="31" t="s">
        <v>110</v>
      </c>
      <c r="B5505" s="31" t="s">
        <v>111</v>
      </c>
      <c r="C5505" s="22" t="s">
        <v>159</v>
      </c>
      <c r="D5505" s="35">
        <v>43647</v>
      </c>
      <c r="E5505" s="32">
        <v>118964.94</v>
      </c>
    </row>
    <row r="5506" spans="1:5" ht="18" customHeight="1" x14ac:dyDescent="0.35">
      <c r="A5506" s="31" t="s">
        <v>110</v>
      </c>
      <c r="B5506" s="31" t="s">
        <v>111</v>
      </c>
      <c r="C5506" s="22" t="s">
        <v>159</v>
      </c>
      <c r="D5506" s="35">
        <v>43678</v>
      </c>
      <c r="E5506" s="32">
        <v>61686.44</v>
      </c>
    </row>
    <row r="5507" spans="1:5" ht="18" customHeight="1" x14ac:dyDescent="0.35">
      <c r="A5507" s="31" t="s">
        <v>110</v>
      </c>
      <c r="B5507" s="31" t="s">
        <v>111</v>
      </c>
      <c r="C5507" s="22" t="s">
        <v>159</v>
      </c>
      <c r="D5507" s="35">
        <v>43739</v>
      </c>
      <c r="E5507" s="32">
        <v>881038.17</v>
      </c>
    </row>
    <row r="5508" spans="1:5" ht="18" customHeight="1" x14ac:dyDescent="0.35">
      <c r="A5508" s="31" t="s">
        <v>110</v>
      </c>
      <c r="B5508" s="31" t="s">
        <v>111</v>
      </c>
      <c r="C5508" s="22" t="s">
        <v>159</v>
      </c>
      <c r="D5508" s="35">
        <v>43770</v>
      </c>
      <c r="E5508" s="32">
        <v>577487.73</v>
      </c>
    </row>
    <row r="5509" spans="1:5" ht="18" customHeight="1" x14ac:dyDescent="0.35">
      <c r="A5509" s="31" t="s">
        <v>110</v>
      </c>
      <c r="B5509" s="31" t="s">
        <v>111</v>
      </c>
      <c r="C5509" s="22" t="s">
        <v>159</v>
      </c>
      <c r="D5509" s="35">
        <v>43800</v>
      </c>
      <c r="E5509" s="32">
        <v>368381.77</v>
      </c>
    </row>
    <row r="5510" spans="1:5" ht="18" customHeight="1" x14ac:dyDescent="0.35">
      <c r="A5510" s="31" t="s">
        <v>110</v>
      </c>
      <c r="B5510" s="31" t="s">
        <v>111</v>
      </c>
      <c r="C5510" s="22" t="s">
        <v>159</v>
      </c>
      <c r="D5510" s="35">
        <v>43862</v>
      </c>
      <c r="E5510" s="32">
        <v>4842208.01</v>
      </c>
    </row>
    <row r="5511" spans="1:5" ht="18" customHeight="1" x14ac:dyDescent="0.35">
      <c r="A5511" s="31" t="s">
        <v>110</v>
      </c>
      <c r="B5511" s="31" t="s">
        <v>111</v>
      </c>
      <c r="C5511" s="22" t="s">
        <v>159</v>
      </c>
      <c r="D5511" s="35">
        <v>44348</v>
      </c>
      <c r="E5511" s="32">
        <v>33970.800000000003</v>
      </c>
    </row>
    <row r="5512" spans="1:5" ht="18" customHeight="1" x14ac:dyDescent="0.35">
      <c r="A5512" s="31" t="s">
        <v>110</v>
      </c>
      <c r="B5512" s="31" t="s">
        <v>111</v>
      </c>
      <c r="C5512" s="22" t="s">
        <v>159</v>
      </c>
      <c r="D5512" s="35">
        <v>44378</v>
      </c>
      <c r="E5512" s="32">
        <v>57337.94</v>
      </c>
    </row>
    <row r="5513" spans="1:5" ht="18" customHeight="1" x14ac:dyDescent="0.35">
      <c r="A5513" s="31" t="s">
        <v>110</v>
      </c>
      <c r="B5513" s="31" t="s">
        <v>111</v>
      </c>
      <c r="C5513" s="22" t="s">
        <v>159</v>
      </c>
      <c r="D5513" s="35">
        <v>44409</v>
      </c>
      <c r="E5513" s="32">
        <v>5661.75</v>
      </c>
    </row>
    <row r="5514" spans="1:5" ht="18" customHeight="1" x14ac:dyDescent="0.35">
      <c r="A5514" s="31" t="s">
        <v>110</v>
      </c>
      <c r="B5514" s="31" t="s">
        <v>111</v>
      </c>
      <c r="C5514" s="22" t="s">
        <v>159</v>
      </c>
      <c r="D5514" s="35">
        <v>44440</v>
      </c>
      <c r="E5514" s="32">
        <v>283494.99</v>
      </c>
    </row>
    <row r="5515" spans="1:5" ht="18" customHeight="1" x14ac:dyDescent="0.35">
      <c r="A5515" s="31" t="s">
        <v>110</v>
      </c>
      <c r="B5515" s="31" t="s">
        <v>111</v>
      </c>
      <c r="C5515" s="22" t="s">
        <v>159</v>
      </c>
      <c r="D5515" s="35">
        <v>44470</v>
      </c>
      <c r="E5515" s="32">
        <v>513618.89</v>
      </c>
    </row>
    <row r="5516" spans="1:5" ht="18" customHeight="1" x14ac:dyDescent="0.35">
      <c r="A5516" s="31" t="s">
        <v>110</v>
      </c>
      <c r="B5516" s="31" t="s">
        <v>111</v>
      </c>
      <c r="C5516" s="22" t="s">
        <v>159</v>
      </c>
      <c r="D5516" s="35">
        <v>44501</v>
      </c>
      <c r="E5516" s="32">
        <v>952097.18</v>
      </c>
    </row>
    <row r="5517" spans="1:5" ht="18" customHeight="1" x14ac:dyDescent="0.35">
      <c r="A5517" s="31" t="s">
        <v>110</v>
      </c>
      <c r="B5517" s="31" t="s">
        <v>111</v>
      </c>
      <c r="C5517" s="22" t="s">
        <v>159</v>
      </c>
      <c r="D5517" s="35">
        <v>44621</v>
      </c>
      <c r="E5517" s="32">
        <v>1312973.98</v>
      </c>
    </row>
    <row r="5518" spans="1:5" ht="18" customHeight="1" x14ac:dyDescent="0.35">
      <c r="A5518" s="31" t="s">
        <v>110</v>
      </c>
      <c r="B5518" s="31" t="s">
        <v>111</v>
      </c>
      <c r="C5518" s="22" t="s">
        <v>159</v>
      </c>
      <c r="D5518" s="35">
        <v>44927</v>
      </c>
      <c r="E5518" s="32">
        <v>359916.16</v>
      </c>
    </row>
    <row r="5519" spans="1:5" ht="18" customHeight="1" x14ac:dyDescent="0.35">
      <c r="A5519" s="31" t="s">
        <v>110</v>
      </c>
      <c r="B5519" s="31" t="s">
        <v>111</v>
      </c>
      <c r="C5519" s="22" t="s">
        <v>160</v>
      </c>
      <c r="D5519" s="35">
        <v>43160</v>
      </c>
      <c r="E5519" s="32">
        <v>264485.21000000002</v>
      </c>
    </row>
    <row r="5520" spans="1:5" ht="18" customHeight="1" x14ac:dyDescent="0.35">
      <c r="A5520" s="31" t="s">
        <v>110</v>
      </c>
      <c r="B5520" s="31" t="s">
        <v>111</v>
      </c>
      <c r="C5520" s="22" t="s">
        <v>160</v>
      </c>
      <c r="D5520" s="35">
        <v>43191</v>
      </c>
      <c r="E5520" s="32">
        <v>445726.47</v>
      </c>
    </row>
    <row r="5521" spans="1:5" ht="18" customHeight="1" x14ac:dyDescent="0.35">
      <c r="A5521" s="31" t="s">
        <v>110</v>
      </c>
      <c r="B5521" s="31" t="s">
        <v>111</v>
      </c>
      <c r="C5521" s="22" t="s">
        <v>160</v>
      </c>
      <c r="D5521" s="35">
        <v>43221</v>
      </c>
      <c r="E5521" s="32">
        <v>251136.32</v>
      </c>
    </row>
    <row r="5522" spans="1:5" ht="18" customHeight="1" x14ac:dyDescent="0.35">
      <c r="A5522" s="31" t="s">
        <v>110</v>
      </c>
      <c r="B5522" s="31" t="s">
        <v>111</v>
      </c>
      <c r="C5522" s="22" t="s">
        <v>160</v>
      </c>
      <c r="D5522" s="35">
        <v>43252</v>
      </c>
      <c r="E5522" s="32">
        <v>628158.76</v>
      </c>
    </row>
    <row r="5523" spans="1:5" ht="18" customHeight="1" x14ac:dyDescent="0.35">
      <c r="A5523" s="31" t="s">
        <v>110</v>
      </c>
      <c r="B5523" s="31" t="s">
        <v>111</v>
      </c>
      <c r="C5523" s="22" t="s">
        <v>160</v>
      </c>
      <c r="D5523" s="35">
        <v>43282</v>
      </c>
      <c r="E5523" s="32">
        <v>1184234.51</v>
      </c>
    </row>
    <row r="5524" spans="1:5" ht="18" customHeight="1" x14ac:dyDescent="0.35">
      <c r="A5524" s="31" t="s">
        <v>110</v>
      </c>
      <c r="B5524" s="31" t="s">
        <v>111</v>
      </c>
      <c r="C5524" s="22" t="s">
        <v>160</v>
      </c>
      <c r="D5524" s="35">
        <v>43313</v>
      </c>
      <c r="E5524" s="32">
        <v>653276.05000000005</v>
      </c>
    </row>
    <row r="5525" spans="1:5" ht="18" customHeight="1" x14ac:dyDescent="0.35">
      <c r="A5525" s="31" t="s">
        <v>110</v>
      </c>
      <c r="B5525" s="31" t="s">
        <v>111</v>
      </c>
      <c r="C5525" s="22" t="s">
        <v>160</v>
      </c>
      <c r="D5525" s="35">
        <v>43344</v>
      </c>
      <c r="E5525" s="32">
        <v>791150.6</v>
      </c>
    </row>
    <row r="5526" spans="1:5" ht="18" customHeight="1" x14ac:dyDescent="0.35">
      <c r="A5526" s="31" t="s">
        <v>110</v>
      </c>
      <c r="B5526" s="31" t="s">
        <v>111</v>
      </c>
      <c r="C5526" s="22" t="s">
        <v>160</v>
      </c>
      <c r="D5526" s="35">
        <v>43374</v>
      </c>
      <c r="E5526" s="32">
        <v>5001845.78</v>
      </c>
    </row>
    <row r="5527" spans="1:5" ht="18" customHeight="1" x14ac:dyDescent="0.35">
      <c r="A5527" s="31" t="s">
        <v>110</v>
      </c>
      <c r="B5527" s="31" t="s">
        <v>111</v>
      </c>
      <c r="C5527" s="22" t="s">
        <v>160</v>
      </c>
      <c r="D5527" s="35">
        <v>43405</v>
      </c>
      <c r="E5527" s="32">
        <v>1737482.65</v>
      </c>
    </row>
    <row r="5528" spans="1:5" ht="18" customHeight="1" x14ac:dyDescent="0.35">
      <c r="A5528" s="31" t="s">
        <v>110</v>
      </c>
      <c r="B5528" s="31" t="s">
        <v>111</v>
      </c>
      <c r="C5528" s="22" t="s">
        <v>160</v>
      </c>
      <c r="D5528" s="35">
        <v>43435</v>
      </c>
      <c r="E5528" s="32">
        <v>9334293.8499999996</v>
      </c>
    </row>
    <row r="5529" spans="1:5" ht="18" customHeight="1" x14ac:dyDescent="0.35">
      <c r="A5529" s="31" t="s">
        <v>110</v>
      </c>
      <c r="B5529" s="31" t="s">
        <v>111</v>
      </c>
      <c r="C5529" s="22" t="s">
        <v>160</v>
      </c>
      <c r="D5529" s="35">
        <v>43466</v>
      </c>
      <c r="E5529" s="32">
        <v>3568084.45</v>
      </c>
    </row>
    <row r="5530" spans="1:5" ht="18" customHeight="1" x14ac:dyDescent="0.35">
      <c r="A5530" s="31" t="s">
        <v>110</v>
      </c>
      <c r="B5530" s="31" t="s">
        <v>111</v>
      </c>
      <c r="C5530" s="22" t="s">
        <v>160</v>
      </c>
      <c r="D5530" s="35">
        <v>43497</v>
      </c>
      <c r="E5530" s="32">
        <v>1412250.45</v>
      </c>
    </row>
    <row r="5531" spans="1:5" ht="18" customHeight="1" x14ac:dyDescent="0.35">
      <c r="A5531" s="31" t="s">
        <v>110</v>
      </c>
      <c r="B5531" s="31" t="s">
        <v>111</v>
      </c>
      <c r="C5531" s="22" t="s">
        <v>160</v>
      </c>
      <c r="D5531" s="35">
        <v>43525</v>
      </c>
      <c r="E5531" s="32">
        <v>2118334.6</v>
      </c>
    </row>
    <row r="5532" spans="1:5" ht="18" customHeight="1" x14ac:dyDescent="0.35">
      <c r="A5532" s="31" t="s">
        <v>110</v>
      </c>
      <c r="B5532" s="31" t="s">
        <v>111</v>
      </c>
      <c r="C5532" s="22" t="s">
        <v>160</v>
      </c>
      <c r="D5532" s="35">
        <v>43556</v>
      </c>
      <c r="E5532" s="32">
        <v>4798923.74</v>
      </c>
    </row>
    <row r="5533" spans="1:5" ht="18" customHeight="1" x14ac:dyDescent="0.35">
      <c r="A5533" s="31" t="s">
        <v>110</v>
      </c>
      <c r="B5533" s="31" t="s">
        <v>111</v>
      </c>
      <c r="C5533" s="22" t="s">
        <v>160</v>
      </c>
      <c r="D5533" s="35">
        <v>43586</v>
      </c>
      <c r="E5533" s="32">
        <v>3312060.84</v>
      </c>
    </row>
    <row r="5534" spans="1:5" ht="18" customHeight="1" x14ac:dyDescent="0.35">
      <c r="A5534" s="31" t="s">
        <v>110</v>
      </c>
      <c r="B5534" s="31" t="s">
        <v>111</v>
      </c>
      <c r="C5534" s="22" t="s">
        <v>160</v>
      </c>
      <c r="D5534" s="35">
        <v>43617</v>
      </c>
      <c r="E5534" s="32">
        <v>1529746.5</v>
      </c>
    </row>
    <row r="5535" spans="1:5" ht="18" customHeight="1" x14ac:dyDescent="0.35">
      <c r="A5535" s="31" t="s">
        <v>110</v>
      </c>
      <c r="B5535" s="31" t="s">
        <v>111</v>
      </c>
      <c r="C5535" s="22" t="s">
        <v>160</v>
      </c>
      <c r="D5535" s="35">
        <v>43647</v>
      </c>
      <c r="E5535" s="32">
        <v>2018719.34</v>
      </c>
    </row>
    <row r="5536" spans="1:5" ht="18" customHeight="1" x14ac:dyDescent="0.35">
      <c r="A5536" s="31" t="s">
        <v>110</v>
      </c>
      <c r="B5536" s="31" t="s">
        <v>111</v>
      </c>
      <c r="C5536" s="22" t="s">
        <v>160</v>
      </c>
      <c r="D5536" s="35">
        <v>43678</v>
      </c>
      <c r="E5536" s="32">
        <v>1621180.41</v>
      </c>
    </row>
    <row r="5537" spans="1:5" ht="18" customHeight="1" x14ac:dyDescent="0.35">
      <c r="A5537" s="31" t="s">
        <v>110</v>
      </c>
      <c r="B5537" s="31" t="s">
        <v>111</v>
      </c>
      <c r="C5537" s="22" t="s">
        <v>160</v>
      </c>
      <c r="D5537" s="35">
        <v>43709</v>
      </c>
      <c r="E5537" s="32">
        <v>498529.9</v>
      </c>
    </row>
    <row r="5538" spans="1:5" ht="18" customHeight="1" x14ac:dyDescent="0.35">
      <c r="A5538" s="31" t="s">
        <v>110</v>
      </c>
      <c r="B5538" s="31" t="s">
        <v>111</v>
      </c>
      <c r="C5538" s="22" t="s">
        <v>160</v>
      </c>
      <c r="D5538" s="35">
        <v>43739</v>
      </c>
      <c r="E5538" s="32">
        <v>2324652.94</v>
      </c>
    </row>
    <row r="5539" spans="1:5" ht="18" customHeight="1" x14ac:dyDescent="0.35">
      <c r="A5539" s="31" t="s">
        <v>110</v>
      </c>
      <c r="B5539" s="31" t="s">
        <v>111</v>
      </c>
      <c r="C5539" s="22" t="s">
        <v>160</v>
      </c>
      <c r="D5539" s="35">
        <v>43770</v>
      </c>
      <c r="E5539" s="32">
        <v>1608824.78</v>
      </c>
    </row>
    <row r="5540" spans="1:5" ht="18" customHeight="1" x14ac:dyDescent="0.35">
      <c r="A5540" s="31" t="s">
        <v>110</v>
      </c>
      <c r="B5540" s="31" t="s">
        <v>111</v>
      </c>
      <c r="C5540" s="22" t="s">
        <v>160</v>
      </c>
      <c r="D5540" s="35">
        <v>43800</v>
      </c>
      <c r="E5540" s="32">
        <v>1445843.4</v>
      </c>
    </row>
    <row r="5541" spans="1:5" ht="18" customHeight="1" x14ac:dyDescent="0.35">
      <c r="A5541" s="31" t="s">
        <v>110</v>
      </c>
      <c r="B5541" s="31" t="s">
        <v>111</v>
      </c>
      <c r="C5541" s="22" t="s">
        <v>160</v>
      </c>
      <c r="D5541" s="35">
        <v>43862</v>
      </c>
      <c r="E5541" s="32">
        <v>3299021.87</v>
      </c>
    </row>
    <row r="5542" spans="1:5" ht="18" customHeight="1" x14ac:dyDescent="0.35">
      <c r="A5542" s="31" t="s">
        <v>110</v>
      </c>
      <c r="B5542" s="31" t="s">
        <v>111</v>
      </c>
      <c r="C5542" s="22" t="s">
        <v>160</v>
      </c>
      <c r="D5542" s="35">
        <v>44348</v>
      </c>
      <c r="E5542" s="32">
        <v>1542419.48</v>
      </c>
    </row>
    <row r="5543" spans="1:5" ht="18" customHeight="1" x14ac:dyDescent="0.35">
      <c r="A5543" s="31" t="s">
        <v>110</v>
      </c>
      <c r="B5543" s="31" t="s">
        <v>111</v>
      </c>
      <c r="C5543" s="22" t="s">
        <v>160</v>
      </c>
      <c r="D5543" s="35">
        <v>44378</v>
      </c>
      <c r="E5543" s="32">
        <v>2573772.5699999998</v>
      </c>
    </row>
    <row r="5544" spans="1:5" ht="18" customHeight="1" x14ac:dyDescent="0.35">
      <c r="A5544" s="31" t="s">
        <v>110</v>
      </c>
      <c r="B5544" s="31" t="s">
        <v>111</v>
      </c>
      <c r="C5544" s="22" t="s">
        <v>160</v>
      </c>
      <c r="D5544" s="35">
        <v>44409</v>
      </c>
      <c r="E5544" s="32">
        <v>2210164.27</v>
      </c>
    </row>
    <row r="5545" spans="1:5" ht="18" customHeight="1" x14ac:dyDescent="0.35">
      <c r="A5545" s="31" t="s">
        <v>110</v>
      </c>
      <c r="B5545" s="31" t="s">
        <v>111</v>
      </c>
      <c r="C5545" s="22" t="s">
        <v>160</v>
      </c>
      <c r="D5545" s="35">
        <v>44440</v>
      </c>
      <c r="E5545" s="32">
        <v>2134981.67</v>
      </c>
    </row>
    <row r="5546" spans="1:5" ht="18" customHeight="1" x14ac:dyDescent="0.35">
      <c r="A5546" s="31" t="s">
        <v>110</v>
      </c>
      <c r="B5546" s="31" t="s">
        <v>111</v>
      </c>
      <c r="C5546" s="22" t="s">
        <v>160</v>
      </c>
      <c r="D5546" s="35">
        <v>44470</v>
      </c>
      <c r="E5546" s="32">
        <v>2134010.98</v>
      </c>
    </row>
    <row r="5547" spans="1:5" ht="18" customHeight="1" x14ac:dyDescent="0.35">
      <c r="A5547" s="31" t="s">
        <v>110</v>
      </c>
      <c r="B5547" s="31" t="s">
        <v>111</v>
      </c>
      <c r="C5547" s="22" t="s">
        <v>160</v>
      </c>
      <c r="D5547" s="35">
        <v>44501</v>
      </c>
      <c r="E5547" s="32">
        <v>1707774.61</v>
      </c>
    </row>
    <row r="5548" spans="1:5" ht="18" customHeight="1" x14ac:dyDescent="0.35">
      <c r="A5548" s="31" t="s">
        <v>110</v>
      </c>
      <c r="B5548" s="31" t="s">
        <v>111</v>
      </c>
      <c r="C5548" s="22" t="s">
        <v>160</v>
      </c>
      <c r="D5548" s="35">
        <v>44621</v>
      </c>
      <c r="E5548" s="32">
        <v>8143787.2000000002</v>
      </c>
    </row>
    <row r="5549" spans="1:5" ht="18" customHeight="1" x14ac:dyDescent="0.35">
      <c r="A5549" s="31" t="s">
        <v>110</v>
      </c>
      <c r="B5549" s="31" t="s">
        <v>111</v>
      </c>
      <c r="C5549" s="22" t="s">
        <v>160</v>
      </c>
      <c r="D5549" s="35">
        <v>44652</v>
      </c>
      <c r="E5549" s="32">
        <v>44752.54</v>
      </c>
    </row>
    <row r="5550" spans="1:5" ht="18" customHeight="1" x14ac:dyDescent="0.35">
      <c r="A5550" s="31" t="s">
        <v>110</v>
      </c>
      <c r="B5550" s="31" t="s">
        <v>111</v>
      </c>
      <c r="C5550" s="22" t="s">
        <v>160</v>
      </c>
      <c r="D5550" s="35">
        <v>44927</v>
      </c>
      <c r="E5550" s="32">
        <v>2314737.92</v>
      </c>
    </row>
    <row r="5551" spans="1:5" ht="18" customHeight="1" x14ac:dyDescent="0.35">
      <c r="A5551" s="31" t="s">
        <v>4</v>
      </c>
      <c r="B5551" s="31" t="s">
        <v>73</v>
      </c>
      <c r="C5551" s="22" t="s">
        <v>158</v>
      </c>
      <c r="D5551" s="35">
        <v>43405</v>
      </c>
      <c r="E5551" s="32">
        <v>10932.57</v>
      </c>
    </row>
    <row r="5552" spans="1:5" ht="18" customHeight="1" x14ac:dyDescent="0.35">
      <c r="A5552" s="31" t="s">
        <v>4</v>
      </c>
      <c r="B5552" s="31" t="s">
        <v>73</v>
      </c>
      <c r="C5552" s="22" t="s">
        <v>158</v>
      </c>
      <c r="D5552" s="35">
        <v>43497</v>
      </c>
      <c r="E5552" s="32">
        <v>11763.63</v>
      </c>
    </row>
    <row r="5553" spans="1:5" ht="18" customHeight="1" x14ac:dyDescent="0.35">
      <c r="A5553" s="31" t="s">
        <v>4</v>
      </c>
      <c r="B5553" s="31" t="s">
        <v>73</v>
      </c>
      <c r="C5553" s="22" t="s">
        <v>158</v>
      </c>
      <c r="D5553" s="35">
        <v>43647</v>
      </c>
      <c r="E5553" s="32">
        <v>11774.55</v>
      </c>
    </row>
    <row r="5554" spans="1:5" ht="18" customHeight="1" x14ac:dyDescent="0.35">
      <c r="A5554" s="31" t="s">
        <v>4</v>
      </c>
      <c r="B5554" s="31" t="s">
        <v>73</v>
      </c>
      <c r="C5554" s="22" t="s">
        <v>158</v>
      </c>
      <c r="D5554" s="35">
        <v>43678</v>
      </c>
      <c r="E5554" s="32">
        <v>9465.32</v>
      </c>
    </row>
    <row r="5555" spans="1:5" ht="18" customHeight="1" x14ac:dyDescent="0.35">
      <c r="A5555" s="31" t="s">
        <v>4</v>
      </c>
      <c r="B5555" s="31" t="s">
        <v>73</v>
      </c>
      <c r="C5555" s="22" t="s">
        <v>158</v>
      </c>
      <c r="D5555" s="35">
        <v>43709</v>
      </c>
      <c r="E5555" s="32">
        <v>2087.61</v>
      </c>
    </row>
    <row r="5556" spans="1:5" ht="18" customHeight="1" x14ac:dyDescent="0.35">
      <c r="A5556" s="31" t="s">
        <v>4</v>
      </c>
      <c r="B5556" s="31" t="s">
        <v>73</v>
      </c>
      <c r="C5556" s="22" t="s">
        <v>159</v>
      </c>
      <c r="D5556" s="35">
        <v>43009</v>
      </c>
      <c r="E5556" s="32">
        <v>803698.16</v>
      </c>
    </row>
    <row r="5557" spans="1:5" ht="18" customHeight="1" x14ac:dyDescent="0.35">
      <c r="A5557" s="31" t="s">
        <v>4</v>
      </c>
      <c r="B5557" s="31" t="s">
        <v>73</v>
      </c>
      <c r="C5557" s="22" t="s">
        <v>159</v>
      </c>
      <c r="D5557" s="35">
        <v>43040</v>
      </c>
      <c r="E5557" s="32">
        <v>1748319.84</v>
      </c>
    </row>
    <row r="5558" spans="1:5" ht="18" customHeight="1" x14ac:dyDescent="0.35">
      <c r="A5558" s="31" t="s">
        <v>4</v>
      </c>
      <c r="B5558" s="31" t="s">
        <v>73</v>
      </c>
      <c r="C5558" s="22" t="s">
        <v>159</v>
      </c>
      <c r="D5558" s="35">
        <v>43070</v>
      </c>
      <c r="E5558" s="32">
        <v>2781172.24</v>
      </c>
    </row>
    <row r="5559" spans="1:5" ht="18" customHeight="1" x14ac:dyDescent="0.35">
      <c r="A5559" s="31" t="s">
        <v>4</v>
      </c>
      <c r="B5559" s="31" t="s">
        <v>73</v>
      </c>
      <c r="C5559" s="22" t="s">
        <v>159</v>
      </c>
      <c r="D5559" s="35">
        <v>43101</v>
      </c>
      <c r="E5559" s="32">
        <v>8813654.0700000003</v>
      </c>
    </row>
    <row r="5560" spans="1:5" ht="18" customHeight="1" x14ac:dyDescent="0.35">
      <c r="A5560" s="31" t="s">
        <v>4</v>
      </c>
      <c r="B5560" s="31" t="s">
        <v>73</v>
      </c>
      <c r="C5560" s="22" t="s">
        <v>159</v>
      </c>
      <c r="D5560" s="35">
        <v>43132</v>
      </c>
      <c r="E5560" s="32">
        <v>3060410.13</v>
      </c>
    </row>
    <row r="5561" spans="1:5" ht="18" customHeight="1" x14ac:dyDescent="0.35">
      <c r="A5561" s="31" t="s">
        <v>4</v>
      </c>
      <c r="B5561" s="31" t="s">
        <v>73</v>
      </c>
      <c r="C5561" s="22" t="s">
        <v>159</v>
      </c>
      <c r="D5561" s="35">
        <v>43160</v>
      </c>
      <c r="E5561" s="32">
        <v>2473463.86</v>
      </c>
    </row>
    <row r="5562" spans="1:5" ht="18" customHeight="1" x14ac:dyDescent="0.35">
      <c r="A5562" s="31" t="s">
        <v>4</v>
      </c>
      <c r="B5562" s="31" t="s">
        <v>73</v>
      </c>
      <c r="C5562" s="22" t="s">
        <v>159</v>
      </c>
      <c r="D5562" s="35">
        <v>43191</v>
      </c>
      <c r="E5562" s="32">
        <v>2260782.13</v>
      </c>
    </row>
    <row r="5563" spans="1:5" ht="18" customHeight="1" x14ac:dyDescent="0.35">
      <c r="A5563" s="31" t="s">
        <v>4</v>
      </c>
      <c r="B5563" s="31" t="s">
        <v>73</v>
      </c>
      <c r="C5563" s="22" t="s">
        <v>159</v>
      </c>
      <c r="D5563" s="35">
        <v>43221</v>
      </c>
      <c r="E5563" s="32">
        <v>1429974.42</v>
      </c>
    </row>
    <row r="5564" spans="1:5" ht="18" customHeight="1" x14ac:dyDescent="0.35">
      <c r="A5564" s="31" t="s">
        <v>4</v>
      </c>
      <c r="B5564" s="31" t="s">
        <v>73</v>
      </c>
      <c r="C5564" s="22" t="s">
        <v>159</v>
      </c>
      <c r="D5564" s="35">
        <v>43252</v>
      </c>
      <c r="E5564" s="32">
        <v>2853420.32</v>
      </c>
    </row>
    <row r="5565" spans="1:5" ht="18" customHeight="1" x14ac:dyDescent="0.35">
      <c r="A5565" s="31" t="s">
        <v>4</v>
      </c>
      <c r="B5565" s="31" t="s">
        <v>73</v>
      </c>
      <c r="C5565" s="22" t="s">
        <v>159</v>
      </c>
      <c r="D5565" s="35">
        <v>43282</v>
      </c>
      <c r="E5565" s="32">
        <v>9240754.8599999994</v>
      </c>
    </row>
    <row r="5566" spans="1:5" ht="18" customHeight="1" x14ac:dyDescent="0.35">
      <c r="A5566" s="31" t="s">
        <v>4</v>
      </c>
      <c r="B5566" s="31" t="s">
        <v>73</v>
      </c>
      <c r="C5566" s="22" t="s">
        <v>159</v>
      </c>
      <c r="D5566" s="35">
        <v>43313</v>
      </c>
      <c r="E5566" s="32">
        <v>18040958.620000001</v>
      </c>
    </row>
    <row r="5567" spans="1:5" ht="18" customHeight="1" x14ac:dyDescent="0.35">
      <c r="A5567" s="31" t="s">
        <v>4</v>
      </c>
      <c r="B5567" s="31" t="s">
        <v>73</v>
      </c>
      <c r="C5567" s="22" t="s">
        <v>159</v>
      </c>
      <c r="D5567" s="35">
        <v>43344</v>
      </c>
      <c r="E5567" s="32">
        <v>20596261.710000001</v>
      </c>
    </row>
    <row r="5568" spans="1:5" ht="18" customHeight="1" x14ac:dyDescent="0.35">
      <c r="A5568" s="31" t="s">
        <v>4</v>
      </c>
      <c r="B5568" s="31" t="s">
        <v>73</v>
      </c>
      <c r="C5568" s="22" t="s">
        <v>159</v>
      </c>
      <c r="D5568" s="35">
        <v>43374</v>
      </c>
      <c r="E5568" s="32">
        <v>14537981.640000001</v>
      </c>
    </row>
    <row r="5569" spans="1:5" ht="18" customHeight="1" x14ac:dyDescent="0.35">
      <c r="A5569" s="31" t="s">
        <v>4</v>
      </c>
      <c r="B5569" s="31" t="s">
        <v>73</v>
      </c>
      <c r="C5569" s="22" t="s">
        <v>159</v>
      </c>
      <c r="D5569" s="35">
        <v>43405</v>
      </c>
      <c r="E5569" s="32">
        <v>9892907.0099999998</v>
      </c>
    </row>
    <row r="5570" spans="1:5" ht="18" customHeight="1" x14ac:dyDescent="0.35">
      <c r="A5570" s="31" t="s">
        <v>4</v>
      </c>
      <c r="B5570" s="31" t="s">
        <v>73</v>
      </c>
      <c r="C5570" s="22" t="s">
        <v>159</v>
      </c>
      <c r="D5570" s="35">
        <v>43435</v>
      </c>
      <c r="E5570" s="32">
        <v>4033800.99</v>
      </c>
    </row>
    <row r="5571" spans="1:5" ht="18" customHeight="1" x14ac:dyDescent="0.35">
      <c r="A5571" s="31" t="s">
        <v>4</v>
      </c>
      <c r="B5571" s="31" t="s">
        <v>73</v>
      </c>
      <c r="C5571" s="22" t="s">
        <v>159</v>
      </c>
      <c r="D5571" s="35">
        <v>43466</v>
      </c>
      <c r="E5571" s="32">
        <v>28640250.219999999</v>
      </c>
    </row>
    <row r="5572" spans="1:5" ht="18" customHeight="1" x14ac:dyDescent="0.35">
      <c r="A5572" s="31" t="s">
        <v>4</v>
      </c>
      <c r="B5572" s="31" t="s">
        <v>73</v>
      </c>
      <c r="C5572" s="22" t="s">
        <v>159</v>
      </c>
      <c r="D5572" s="35">
        <v>43497</v>
      </c>
      <c r="E5572" s="32">
        <v>19331770.789999999</v>
      </c>
    </row>
    <row r="5573" spans="1:5" ht="18" customHeight="1" x14ac:dyDescent="0.35">
      <c r="A5573" s="31" t="s">
        <v>4</v>
      </c>
      <c r="B5573" s="31" t="s">
        <v>73</v>
      </c>
      <c r="C5573" s="22" t="s">
        <v>159</v>
      </c>
      <c r="D5573" s="35">
        <v>43525</v>
      </c>
      <c r="E5573" s="32">
        <v>9436329.9299999997</v>
      </c>
    </row>
    <row r="5574" spans="1:5" ht="18" customHeight="1" x14ac:dyDescent="0.35">
      <c r="A5574" s="31" t="s">
        <v>4</v>
      </c>
      <c r="B5574" s="31" t="s">
        <v>73</v>
      </c>
      <c r="C5574" s="22" t="s">
        <v>159</v>
      </c>
      <c r="D5574" s="35">
        <v>43556</v>
      </c>
      <c r="E5574" s="32">
        <v>17019647.800000001</v>
      </c>
    </row>
    <row r="5575" spans="1:5" ht="18" customHeight="1" x14ac:dyDescent="0.35">
      <c r="A5575" s="31" t="s">
        <v>4</v>
      </c>
      <c r="B5575" s="31" t="s">
        <v>73</v>
      </c>
      <c r="C5575" s="22" t="s">
        <v>159</v>
      </c>
      <c r="D5575" s="35">
        <v>43586</v>
      </c>
      <c r="E5575" s="32">
        <v>17285527.550000001</v>
      </c>
    </row>
    <row r="5576" spans="1:5" ht="18" customHeight="1" x14ac:dyDescent="0.35">
      <c r="A5576" s="31" t="s">
        <v>4</v>
      </c>
      <c r="B5576" s="31" t="s">
        <v>73</v>
      </c>
      <c r="C5576" s="22" t="s">
        <v>159</v>
      </c>
      <c r="D5576" s="35">
        <v>43617</v>
      </c>
      <c r="E5576" s="32">
        <v>73477090.329999998</v>
      </c>
    </row>
    <row r="5577" spans="1:5" ht="18" customHeight="1" x14ac:dyDescent="0.35">
      <c r="A5577" s="31" t="s">
        <v>4</v>
      </c>
      <c r="B5577" s="31" t="s">
        <v>73</v>
      </c>
      <c r="C5577" s="22" t="s">
        <v>159</v>
      </c>
      <c r="D5577" s="35">
        <v>43647</v>
      </c>
      <c r="E5577" s="32">
        <v>22759478.84</v>
      </c>
    </row>
    <row r="5578" spans="1:5" ht="18" customHeight="1" x14ac:dyDescent="0.35">
      <c r="A5578" s="31" t="s">
        <v>4</v>
      </c>
      <c r="B5578" s="31" t="s">
        <v>73</v>
      </c>
      <c r="C5578" s="22" t="s">
        <v>159</v>
      </c>
      <c r="D5578" s="35">
        <v>43678</v>
      </c>
      <c r="E5578" s="32">
        <v>23405036.07</v>
      </c>
    </row>
    <row r="5579" spans="1:5" ht="18" customHeight="1" x14ac:dyDescent="0.35">
      <c r="A5579" s="31" t="s">
        <v>4</v>
      </c>
      <c r="B5579" s="31" t="s">
        <v>73</v>
      </c>
      <c r="C5579" s="22" t="s">
        <v>159</v>
      </c>
      <c r="D5579" s="35">
        <v>43709</v>
      </c>
      <c r="E5579" s="32">
        <v>7803939.1699999999</v>
      </c>
    </row>
    <row r="5580" spans="1:5" ht="18" customHeight="1" x14ac:dyDescent="0.35">
      <c r="A5580" s="31" t="s">
        <v>4</v>
      </c>
      <c r="B5580" s="31" t="s">
        <v>73</v>
      </c>
      <c r="C5580" s="22" t="s">
        <v>159</v>
      </c>
      <c r="D5580" s="35">
        <v>43770</v>
      </c>
      <c r="E5580" s="32">
        <v>22585977.359999999</v>
      </c>
    </row>
    <row r="5581" spans="1:5" ht="18" customHeight="1" x14ac:dyDescent="0.35">
      <c r="A5581" s="31" t="s">
        <v>4</v>
      </c>
      <c r="B5581" s="31" t="s">
        <v>73</v>
      </c>
      <c r="C5581" s="22" t="s">
        <v>159</v>
      </c>
      <c r="D5581" s="35">
        <v>43800</v>
      </c>
      <c r="E5581" s="32">
        <v>3450477.6</v>
      </c>
    </row>
    <row r="5582" spans="1:5" ht="18" customHeight="1" x14ac:dyDescent="0.35">
      <c r="A5582" s="31" t="s">
        <v>4</v>
      </c>
      <c r="B5582" s="31" t="s">
        <v>73</v>
      </c>
      <c r="C5582" s="22" t="s">
        <v>159</v>
      </c>
      <c r="D5582" s="35">
        <v>43831</v>
      </c>
      <c r="E5582" s="32">
        <v>11478702.109999999</v>
      </c>
    </row>
    <row r="5583" spans="1:5" ht="18" customHeight="1" x14ac:dyDescent="0.35">
      <c r="A5583" s="31" t="s">
        <v>4</v>
      </c>
      <c r="B5583" s="31" t="s">
        <v>73</v>
      </c>
      <c r="C5583" s="22" t="s">
        <v>159</v>
      </c>
      <c r="D5583" s="35">
        <v>43862</v>
      </c>
      <c r="E5583" s="32">
        <v>21154453.399999999</v>
      </c>
    </row>
    <row r="5584" spans="1:5" ht="18" customHeight="1" x14ac:dyDescent="0.35">
      <c r="A5584" s="31" t="s">
        <v>4</v>
      </c>
      <c r="B5584" s="31" t="s">
        <v>73</v>
      </c>
      <c r="C5584" s="22" t="s">
        <v>159</v>
      </c>
      <c r="D5584" s="35">
        <v>43891</v>
      </c>
      <c r="E5584" s="32">
        <v>20514246.73</v>
      </c>
    </row>
    <row r="5585" spans="1:5" ht="18" customHeight="1" x14ac:dyDescent="0.35">
      <c r="A5585" s="31" t="s">
        <v>4</v>
      </c>
      <c r="B5585" s="31" t="s">
        <v>73</v>
      </c>
      <c r="C5585" s="22" t="s">
        <v>159</v>
      </c>
      <c r="D5585" s="35">
        <v>43922</v>
      </c>
      <c r="E5585" s="32">
        <v>10069807.630000001</v>
      </c>
    </row>
    <row r="5586" spans="1:5" ht="18" customHeight="1" x14ac:dyDescent="0.35">
      <c r="A5586" s="31" t="s">
        <v>4</v>
      </c>
      <c r="B5586" s="31" t="s">
        <v>73</v>
      </c>
      <c r="C5586" s="22" t="s">
        <v>159</v>
      </c>
      <c r="D5586" s="35">
        <v>43983</v>
      </c>
      <c r="E5586" s="32">
        <v>34864584.549999997</v>
      </c>
    </row>
    <row r="5587" spans="1:5" ht="18" customHeight="1" x14ac:dyDescent="0.35">
      <c r="A5587" s="31" t="s">
        <v>4</v>
      </c>
      <c r="B5587" s="31" t="s">
        <v>73</v>
      </c>
      <c r="C5587" s="22" t="s">
        <v>159</v>
      </c>
      <c r="D5587" s="35">
        <v>44013</v>
      </c>
      <c r="E5587" s="32">
        <v>5992291.8700000001</v>
      </c>
    </row>
    <row r="5588" spans="1:5" ht="18" customHeight="1" x14ac:dyDescent="0.35">
      <c r="A5588" s="31" t="s">
        <v>4</v>
      </c>
      <c r="B5588" s="31" t="s">
        <v>73</v>
      </c>
      <c r="C5588" s="22" t="s">
        <v>159</v>
      </c>
      <c r="D5588" s="35">
        <v>44044</v>
      </c>
      <c r="E5588" s="32">
        <v>4339832.45</v>
      </c>
    </row>
    <row r="5589" spans="1:5" ht="18" customHeight="1" x14ac:dyDescent="0.35">
      <c r="A5589" s="31" t="s">
        <v>4</v>
      </c>
      <c r="B5589" s="31" t="s">
        <v>73</v>
      </c>
      <c r="C5589" s="22" t="s">
        <v>159</v>
      </c>
      <c r="D5589" s="35">
        <v>44075</v>
      </c>
      <c r="E5589" s="32">
        <v>12846837.449999999</v>
      </c>
    </row>
    <row r="5590" spans="1:5" ht="18" customHeight="1" x14ac:dyDescent="0.35">
      <c r="A5590" s="31" t="s">
        <v>4</v>
      </c>
      <c r="B5590" s="31" t="s">
        <v>73</v>
      </c>
      <c r="C5590" s="22" t="s">
        <v>159</v>
      </c>
      <c r="D5590" s="35">
        <v>44105</v>
      </c>
      <c r="E5590" s="32">
        <v>6172494.8200000003</v>
      </c>
    </row>
    <row r="5591" spans="1:5" ht="18" customHeight="1" x14ac:dyDescent="0.35">
      <c r="A5591" s="31" t="s">
        <v>4</v>
      </c>
      <c r="B5591" s="31" t="s">
        <v>73</v>
      </c>
      <c r="C5591" s="22" t="s">
        <v>159</v>
      </c>
      <c r="D5591" s="35">
        <v>44136</v>
      </c>
      <c r="E5591" s="32">
        <v>8150935.6600000001</v>
      </c>
    </row>
    <row r="5592" spans="1:5" ht="18" customHeight="1" x14ac:dyDescent="0.35">
      <c r="A5592" s="31" t="s">
        <v>4</v>
      </c>
      <c r="B5592" s="31" t="s">
        <v>73</v>
      </c>
      <c r="C5592" s="22" t="s">
        <v>159</v>
      </c>
      <c r="D5592" s="35">
        <v>44166</v>
      </c>
      <c r="E5592" s="32">
        <v>285019.71999999997</v>
      </c>
    </row>
    <row r="5593" spans="1:5" ht="18" customHeight="1" x14ac:dyDescent="0.35">
      <c r="A5593" s="31" t="s">
        <v>4</v>
      </c>
      <c r="B5593" s="31" t="s">
        <v>73</v>
      </c>
      <c r="C5593" s="22" t="s">
        <v>159</v>
      </c>
      <c r="D5593" s="35">
        <v>44197</v>
      </c>
      <c r="E5593" s="32">
        <v>22985332.84</v>
      </c>
    </row>
    <row r="5594" spans="1:5" ht="18" customHeight="1" x14ac:dyDescent="0.35">
      <c r="A5594" s="31" t="s">
        <v>4</v>
      </c>
      <c r="B5594" s="31" t="s">
        <v>73</v>
      </c>
      <c r="C5594" s="22" t="s">
        <v>159</v>
      </c>
      <c r="D5594" s="35">
        <v>44228</v>
      </c>
      <c r="E5594" s="32">
        <v>26259689.440000001</v>
      </c>
    </row>
    <row r="5595" spans="1:5" ht="18" customHeight="1" x14ac:dyDescent="0.35">
      <c r="A5595" s="31" t="s">
        <v>4</v>
      </c>
      <c r="B5595" s="31" t="s">
        <v>73</v>
      </c>
      <c r="C5595" s="22" t="s">
        <v>159</v>
      </c>
      <c r="D5595" s="35">
        <v>44256</v>
      </c>
      <c r="E5595" s="32">
        <v>13136035.52</v>
      </c>
    </row>
    <row r="5596" spans="1:5" ht="18" customHeight="1" x14ac:dyDescent="0.35">
      <c r="A5596" s="31" t="s">
        <v>4</v>
      </c>
      <c r="B5596" s="31" t="s">
        <v>73</v>
      </c>
      <c r="C5596" s="22" t="s">
        <v>159</v>
      </c>
      <c r="D5596" s="35">
        <v>44287</v>
      </c>
      <c r="E5596" s="32">
        <v>16044186.77</v>
      </c>
    </row>
    <row r="5597" spans="1:5" ht="18" customHeight="1" x14ac:dyDescent="0.35">
      <c r="A5597" s="31" t="s">
        <v>4</v>
      </c>
      <c r="B5597" s="31" t="s">
        <v>73</v>
      </c>
      <c r="C5597" s="22" t="s">
        <v>159</v>
      </c>
      <c r="D5597" s="35">
        <v>44317</v>
      </c>
      <c r="E5597" s="32">
        <v>16293366.43</v>
      </c>
    </row>
    <row r="5598" spans="1:5" ht="18" customHeight="1" x14ac:dyDescent="0.35">
      <c r="A5598" s="31" t="s">
        <v>4</v>
      </c>
      <c r="B5598" s="31" t="s">
        <v>73</v>
      </c>
      <c r="C5598" s="22" t="s">
        <v>159</v>
      </c>
      <c r="D5598" s="35">
        <v>44348</v>
      </c>
      <c r="E5598" s="32">
        <v>11641623.699999999</v>
      </c>
    </row>
    <row r="5599" spans="1:5" ht="18" customHeight="1" x14ac:dyDescent="0.35">
      <c r="A5599" s="31" t="s">
        <v>4</v>
      </c>
      <c r="B5599" s="31" t="s">
        <v>73</v>
      </c>
      <c r="C5599" s="22" t="s">
        <v>159</v>
      </c>
      <c r="D5599" s="35">
        <v>44378</v>
      </c>
      <c r="E5599" s="32">
        <v>15708761.210000001</v>
      </c>
    </row>
    <row r="5600" spans="1:5" ht="18" customHeight="1" x14ac:dyDescent="0.35">
      <c r="A5600" s="31" t="s">
        <v>4</v>
      </c>
      <c r="B5600" s="31" t="s">
        <v>73</v>
      </c>
      <c r="C5600" s="22" t="s">
        <v>159</v>
      </c>
      <c r="D5600" s="35">
        <v>44409</v>
      </c>
      <c r="E5600" s="32">
        <v>13453118.82</v>
      </c>
    </row>
    <row r="5601" spans="1:5" ht="18" customHeight="1" x14ac:dyDescent="0.35">
      <c r="A5601" s="31" t="s">
        <v>4</v>
      </c>
      <c r="B5601" s="31" t="s">
        <v>73</v>
      </c>
      <c r="C5601" s="22" t="s">
        <v>159</v>
      </c>
      <c r="D5601" s="35">
        <v>44440</v>
      </c>
      <c r="E5601" s="32">
        <v>14875570.08</v>
      </c>
    </row>
    <row r="5602" spans="1:5" ht="18" customHeight="1" x14ac:dyDescent="0.35">
      <c r="A5602" s="31" t="s">
        <v>4</v>
      </c>
      <c r="B5602" s="31" t="s">
        <v>73</v>
      </c>
      <c r="C5602" s="22" t="s">
        <v>159</v>
      </c>
      <c r="D5602" s="35">
        <v>44470</v>
      </c>
      <c r="E5602" s="32">
        <v>8409169.4299999997</v>
      </c>
    </row>
    <row r="5603" spans="1:5" ht="18" customHeight="1" x14ac:dyDescent="0.35">
      <c r="A5603" s="31" t="s">
        <v>4</v>
      </c>
      <c r="B5603" s="31" t="s">
        <v>73</v>
      </c>
      <c r="C5603" s="22" t="s">
        <v>159</v>
      </c>
      <c r="D5603" s="35">
        <v>44501</v>
      </c>
      <c r="E5603" s="32">
        <v>5394009.9800000004</v>
      </c>
    </row>
    <row r="5604" spans="1:5" ht="18" customHeight="1" x14ac:dyDescent="0.35">
      <c r="A5604" s="31" t="s">
        <v>4</v>
      </c>
      <c r="B5604" s="31" t="s">
        <v>73</v>
      </c>
      <c r="C5604" s="22" t="s">
        <v>159</v>
      </c>
      <c r="D5604" s="35">
        <v>44531</v>
      </c>
      <c r="E5604" s="32">
        <v>2228875.64</v>
      </c>
    </row>
    <row r="5605" spans="1:5" ht="18" customHeight="1" x14ac:dyDescent="0.35">
      <c r="A5605" s="31" t="s">
        <v>4</v>
      </c>
      <c r="B5605" s="31" t="s">
        <v>73</v>
      </c>
      <c r="C5605" s="22" t="s">
        <v>159</v>
      </c>
      <c r="D5605" s="35">
        <v>44562</v>
      </c>
      <c r="E5605" s="32">
        <v>18164630.140000001</v>
      </c>
    </row>
    <row r="5606" spans="1:5" ht="18" customHeight="1" x14ac:dyDescent="0.35">
      <c r="A5606" s="31" t="s">
        <v>4</v>
      </c>
      <c r="B5606" s="31" t="s">
        <v>73</v>
      </c>
      <c r="C5606" s="22" t="s">
        <v>159</v>
      </c>
      <c r="D5606" s="35">
        <v>44593</v>
      </c>
      <c r="E5606" s="32">
        <v>6143704.6900000004</v>
      </c>
    </row>
    <row r="5607" spans="1:5" ht="18" customHeight="1" x14ac:dyDescent="0.35">
      <c r="A5607" s="31" t="s">
        <v>4</v>
      </c>
      <c r="B5607" s="31" t="s">
        <v>73</v>
      </c>
      <c r="C5607" s="22" t="s">
        <v>159</v>
      </c>
      <c r="D5607" s="35">
        <v>44621</v>
      </c>
      <c r="E5607" s="32">
        <v>18444971.02</v>
      </c>
    </row>
    <row r="5608" spans="1:5" ht="18" customHeight="1" x14ac:dyDescent="0.35">
      <c r="A5608" s="31" t="s">
        <v>4</v>
      </c>
      <c r="B5608" s="31" t="s">
        <v>73</v>
      </c>
      <c r="C5608" s="22" t="s">
        <v>159</v>
      </c>
      <c r="D5608" s="35">
        <v>44652</v>
      </c>
      <c r="E5608" s="32">
        <v>15364117.23</v>
      </c>
    </row>
    <row r="5609" spans="1:5" ht="18" customHeight="1" x14ac:dyDescent="0.35">
      <c r="A5609" s="31" t="s">
        <v>4</v>
      </c>
      <c r="B5609" s="31" t="s">
        <v>73</v>
      </c>
      <c r="C5609" s="22" t="s">
        <v>159</v>
      </c>
      <c r="D5609" s="35">
        <v>44682</v>
      </c>
      <c r="E5609" s="32">
        <v>12483303.4</v>
      </c>
    </row>
    <row r="5610" spans="1:5" ht="18" customHeight="1" x14ac:dyDescent="0.35">
      <c r="A5610" s="31" t="s">
        <v>4</v>
      </c>
      <c r="B5610" s="31" t="s">
        <v>73</v>
      </c>
      <c r="C5610" s="22" t="s">
        <v>159</v>
      </c>
      <c r="D5610" s="35">
        <v>44713</v>
      </c>
      <c r="E5610" s="32">
        <v>32899170.57</v>
      </c>
    </row>
    <row r="5611" spans="1:5" ht="18" customHeight="1" x14ac:dyDescent="0.35">
      <c r="A5611" s="31" t="s">
        <v>4</v>
      </c>
      <c r="B5611" s="31" t="s">
        <v>73</v>
      </c>
      <c r="C5611" s="22" t="s">
        <v>159</v>
      </c>
      <c r="D5611" s="35">
        <v>44743</v>
      </c>
      <c r="E5611" s="32">
        <v>13646091.300000001</v>
      </c>
    </row>
    <row r="5612" spans="1:5" ht="18" customHeight="1" x14ac:dyDescent="0.35">
      <c r="A5612" s="31" t="s">
        <v>4</v>
      </c>
      <c r="B5612" s="31" t="s">
        <v>73</v>
      </c>
      <c r="C5612" s="22" t="s">
        <v>159</v>
      </c>
      <c r="D5612" s="35">
        <v>44774</v>
      </c>
      <c r="E5612" s="32">
        <v>11350867.27</v>
      </c>
    </row>
    <row r="5613" spans="1:5" ht="18" customHeight="1" x14ac:dyDescent="0.35">
      <c r="A5613" s="31" t="s">
        <v>4</v>
      </c>
      <c r="B5613" s="31" t="s">
        <v>73</v>
      </c>
      <c r="C5613" s="22" t="s">
        <v>159</v>
      </c>
      <c r="D5613" s="35">
        <v>44805</v>
      </c>
      <c r="E5613" s="32">
        <v>8807439.6600000001</v>
      </c>
    </row>
    <row r="5614" spans="1:5" ht="18" customHeight="1" x14ac:dyDescent="0.35">
      <c r="A5614" s="31" t="s">
        <v>4</v>
      </c>
      <c r="B5614" s="31" t="s">
        <v>73</v>
      </c>
      <c r="C5614" s="22" t="s">
        <v>159</v>
      </c>
      <c r="D5614" s="35">
        <v>44835</v>
      </c>
      <c r="E5614" s="32">
        <v>35147887.960000001</v>
      </c>
    </row>
    <row r="5615" spans="1:5" ht="18" customHeight="1" x14ac:dyDescent="0.35">
      <c r="A5615" s="31" t="s">
        <v>4</v>
      </c>
      <c r="B5615" s="31" t="s">
        <v>73</v>
      </c>
      <c r="C5615" s="22" t="s">
        <v>159</v>
      </c>
      <c r="D5615" s="35">
        <v>44866</v>
      </c>
      <c r="E5615" s="32">
        <v>7587115.8399999999</v>
      </c>
    </row>
    <row r="5616" spans="1:5" ht="18" customHeight="1" x14ac:dyDescent="0.35">
      <c r="A5616" s="31" t="s">
        <v>4</v>
      </c>
      <c r="B5616" s="31" t="s">
        <v>73</v>
      </c>
      <c r="C5616" s="22" t="s">
        <v>159</v>
      </c>
      <c r="D5616" s="35">
        <v>44896</v>
      </c>
      <c r="E5616" s="32">
        <v>16684538.869999999</v>
      </c>
    </row>
    <row r="5617" spans="1:5" ht="18" customHeight="1" x14ac:dyDescent="0.35">
      <c r="A5617" s="31" t="s">
        <v>4</v>
      </c>
      <c r="B5617" s="31" t="s">
        <v>73</v>
      </c>
      <c r="C5617" s="22" t="s">
        <v>159</v>
      </c>
      <c r="D5617" s="35">
        <v>44927</v>
      </c>
      <c r="E5617" s="32">
        <v>10047371.449999999</v>
      </c>
    </row>
    <row r="5618" spans="1:5" ht="18" customHeight="1" x14ac:dyDescent="0.35">
      <c r="A5618" s="31" t="s">
        <v>4</v>
      </c>
      <c r="B5618" s="31" t="s">
        <v>73</v>
      </c>
      <c r="C5618" s="22" t="s">
        <v>160</v>
      </c>
      <c r="D5618" s="35">
        <v>42856</v>
      </c>
      <c r="E5618" s="32">
        <v>455708.14</v>
      </c>
    </row>
    <row r="5619" spans="1:5" ht="18" customHeight="1" x14ac:dyDescent="0.35">
      <c r="A5619" s="31" t="s">
        <v>4</v>
      </c>
      <c r="B5619" s="31" t="s">
        <v>73</v>
      </c>
      <c r="C5619" s="22" t="s">
        <v>160</v>
      </c>
      <c r="D5619" s="35">
        <v>42887</v>
      </c>
      <c r="E5619" s="32">
        <v>319944.84999999998</v>
      </c>
    </row>
    <row r="5620" spans="1:5" ht="18" customHeight="1" x14ac:dyDescent="0.35">
      <c r="A5620" s="31" t="s">
        <v>4</v>
      </c>
      <c r="B5620" s="31" t="s">
        <v>73</v>
      </c>
      <c r="C5620" s="22" t="s">
        <v>160</v>
      </c>
      <c r="D5620" s="35">
        <v>42917</v>
      </c>
      <c r="E5620" s="32">
        <v>3333224.66</v>
      </c>
    </row>
    <row r="5621" spans="1:5" ht="18" customHeight="1" x14ac:dyDescent="0.35">
      <c r="A5621" s="31" t="s">
        <v>4</v>
      </c>
      <c r="B5621" s="31" t="s">
        <v>73</v>
      </c>
      <c r="C5621" s="22" t="s">
        <v>160</v>
      </c>
      <c r="D5621" s="35">
        <v>42948</v>
      </c>
      <c r="E5621" s="32">
        <v>4208901.62</v>
      </c>
    </row>
    <row r="5622" spans="1:5" ht="18" customHeight="1" x14ac:dyDescent="0.35">
      <c r="A5622" s="31" t="s">
        <v>4</v>
      </c>
      <c r="B5622" s="31" t="s">
        <v>73</v>
      </c>
      <c r="C5622" s="22" t="s">
        <v>160</v>
      </c>
      <c r="D5622" s="35">
        <v>42979</v>
      </c>
      <c r="E5622" s="32">
        <v>5556731.3899999997</v>
      </c>
    </row>
    <row r="5623" spans="1:5" ht="18" customHeight="1" x14ac:dyDescent="0.35">
      <c r="A5623" s="31" t="s">
        <v>4</v>
      </c>
      <c r="B5623" s="31" t="s">
        <v>73</v>
      </c>
      <c r="C5623" s="22" t="s">
        <v>160</v>
      </c>
      <c r="D5623" s="35">
        <v>43009</v>
      </c>
      <c r="E5623" s="32">
        <v>4385204.26</v>
      </c>
    </row>
    <row r="5624" spans="1:5" ht="18" customHeight="1" x14ac:dyDescent="0.35">
      <c r="A5624" s="31" t="s">
        <v>4</v>
      </c>
      <c r="B5624" s="31" t="s">
        <v>73</v>
      </c>
      <c r="C5624" s="22" t="s">
        <v>160</v>
      </c>
      <c r="D5624" s="35">
        <v>43040</v>
      </c>
      <c r="E5624" s="32">
        <v>6744342.4199999999</v>
      </c>
    </row>
    <row r="5625" spans="1:5" ht="18" customHeight="1" x14ac:dyDescent="0.35">
      <c r="A5625" s="31" t="s">
        <v>4</v>
      </c>
      <c r="B5625" s="31" t="s">
        <v>73</v>
      </c>
      <c r="C5625" s="22" t="s">
        <v>160</v>
      </c>
      <c r="D5625" s="35">
        <v>43070</v>
      </c>
      <c r="E5625" s="32">
        <v>2593195.84</v>
      </c>
    </row>
    <row r="5626" spans="1:5" ht="18" customHeight="1" x14ac:dyDescent="0.35">
      <c r="A5626" s="31" t="s">
        <v>4</v>
      </c>
      <c r="B5626" s="31" t="s">
        <v>73</v>
      </c>
      <c r="C5626" s="22" t="s">
        <v>160</v>
      </c>
      <c r="D5626" s="35">
        <v>43101</v>
      </c>
      <c r="E5626" s="32">
        <v>7991094.54</v>
      </c>
    </row>
    <row r="5627" spans="1:5" ht="18" customHeight="1" x14ac:dyDescent="0.35">
      <c r="A5627" s="31" t="s">
        <v>4</v>
      </c>
      <c r="B5627" s="31" t="s">
        <v>73</v>
      </c>
      <c r="C5627" s="22" t="s">
        <v>160</v>
      </c>
      <c r="D5627" s="35">
        <v>43132</v>
      </c>
      <c r="E5627" s="32">
        <v>5929412.6900000004</v>
      </c>
    </row>
    <row r="5628" spans="1:5" ht="18" customHeight="1" x14ac:dyDescent="0.35">
      <c r="A5628" s="31" t="s">
        <v>4</v>
      </c>
      <c r="B5628" s="31" t="s">
        <v>73</v>
      </c>
      <c r="C5628" s="22" t="s">
        <v>160</v>
      </c>
      <c r="D5628" s="35">
        <v>43160</v>
      </c>
      <c r="E5628" s="32">
        <v>5480021.3700000001</v>
      </c>
    </row>
    <row r="5629" spans="1:5" ht="18" customHeight="1" x14ac:dyDescent="0.35">
      <c r="A5629" s="31" t="s">
        <v>4</v>
      </c>
      <c r="B5629" s="31" t="s">
        <v>73</v>
      </c>
      <c r="C5629" s="22" t="s">
        <v>160</v>
      </c>
      <c r="D5629" s="35">
        <v>43191</v>
      </c>
      <c r="E5629" s="32">
        <v>8334503.2999999998</v>
      </c>
    </row>
    <row r="5630" spans="1:5" ht="18" customHeight="1" x14ac:dyDescent="0.35">
      <c r="A5630" s="31" t="s">
        <v>4</v>
      </c>
      <c r="B5630" s="31" t="s">
        <v>73</v>
      </c>
      <c r="C5630" s="22" t="s">
        <v>160</v>
      </c>
      <c r="D5630" s="35">
        <v>43221</v>
      </c>
      <c r="E5630" s="32">
        <v>6626837.7599999998</v>
      </c>
    </row>
    <row r="5631" spans="1:5" ht="18" customHeight="1" x14ac:dyDescent="0.35">
      <c r="A5631" s="31" t="s">
        <v>4</v>
      </c>
      <c r="B5631" s="31" t="s">
        <v>73</v>
      </c>
      <c r="C5631" s="22" t="s">
        <v>160</v>
      </c>
      <c r="D5631" s="35">
        <v>43252</v>
      </c>
      <c r="E5631" s="32">
        <v>6733774.4199999999</v>
      </c>
    </row>
    <row r="5632" spans="1:5" ht="18" customHeight="1" x14ac:dyDescent="0.35">
      <c r="A5632" s="31" t="s">
        <v>4</v>
      </c>
      <c r="B5632" s="31" t="s">
        <v>73</v>
      </c>
      <c r="C5632" s="22" t="s">
        <v>160</v>
      </c>
      <c r="D5632" s="35">
        <v>43282</v>
      </c>
      <c r="E5632" s="32">
        <v>29765079.140000001</v>
      </c>
    </row>
    <row r="5633" spans="1:5" ht="18" customHeight="1" x14ac:dyDescent="0.35">
      <c r="A5633" s="31" t="s">
        <v>4</v>
      </c>
      <c r="B5633" s="31" t="s">
        <v>73</v>
      </c>
      <c r="C5633" s="22" t="s">
        <v>160</v>
      </c>
      <c r="D5633" s="35">
        <v>43313</v>
      </c>
      <c r="E5633" s="32">
        <v>7419333.0099999998</v>
      </c>
    </row>
    <row r="5634" spans="1:5" ht="18" customHeight="1" x14ac:dyDescent="0.35">
      <c r="A5634" s="31" t="s">
        <v>4</v>
      </c>
      <c r="B5634" s="31" t="s">
        <v>73</v>
      </c>
      <c r="C5634" s="22" t="s">
        <v>160</v>
      </c>
      <c r="D5634" s="35">
        <v>43344</v>
      </c>
      <c r="E5634" s="32">
        <v>11026727.77</v>
      </c>
    </row>
    <row r="5635" spans="1:5" ht="18" customHeight="1" x14ac:dyDescent="0.35">
      <c r="A5635" s="31" t="s">
        <v>4</v>
      </c>
      <c r="B5635" s="31" t="s">
        <v>73</v>
      </c>
      <c r="C5635" s="22" t="s">
        <v>160</v>
      </c>
      <c r="D5635" s="35">
        <v>43374</v>
      </c>
      <c r="E5635" s="32">
        <v>21633373.739999998</v>
      </c>
    </row>
    <row r="5636" spans="1:5" ht="18" customHeight="1" x14ac:dyDescent="0.35">
      <c r="A5636" s="31" t="s">
        <v>4</v>
      </c>
      <c r="B5636" s="31" t="s">
        <v>73</v>
      </c>
      <c r="C5636" s="22" t="s">
        <v>160</v>
      </c>
      <c r="D5636" s="35">
        <v>43405</v>
      </c>
      <c r="E5636" s="32">
        <v>19172917.960000001</v>
      </c>
    </row>
    <row r="5637" spans="1:5" ht="18" customHeight="1" x14ac:dyDescent="0.35">
      <c r="A5637" s="31" t="s">
        <v>4</v>
      </c>
      <c r="B5637" s="31" t="s">
        <v>73</v>
      </c>
      <c r="C5637" s="22" t="s">
        <v>160</v>
      </c>
      <c r="D5637" s="35">
        <v>43435</v>
      </c>
      <c r="E5637" s="32">
        <v>8574963.9000000004</v>
      </c>
    </row>
    <row r="5638" spans="1:5" ht="18" customHeight="1" x14ac:dyDescent="0.35">
      <c r="A5638" s="31" t="s">
        <v>4</v>
      </c>
      <c r="B5638" s="31" t="s">
        <v>73</v>
      </c>
      <c r="C5638" s="22" t="s">
        <v>160</v>
      </c>
      <c r="D5638" s="35">
        <v>43466</v>
      </c>
      <c r="E5638" s="32">
        <v>47655830.329999998</v>
      </c>
    </row>
    <row r="5639" spans="1:5" ht="18" customHeight="1" x14ac:dyDescent="0.35">
      <c r="A5639" s="31" t="s">
        <v>4</v>
      </c>
      <c r="B5639" s="31" t="s">
        <v>73</v>
      </c>
      <c r="C5639" s="22" t="s">
        <v>160</v>
      </c>
      <c r="D5639" s="35">
        <v>43497</v>
      </c>
      <c r="E5639" s="32">
        <v>32337913.940000001</v>
      </c>
    </row>
    <row r="5640" spans="1:5" ht="18" customHeight="1" x14ac:dyDescent="0.35">
      <c r="A5640" s="31" t="s">
        <v>4</v>
      </c>
      <c r="B5640" s="31" t="s">
        <v>73</v>
      </c>
      <c r="C5640" s="22" t="s">
        <v>160</v>
      </c>
      <c r="D5640" s="35">
        <v>43525</v>
      </c>
      <c r="E5640" s="32">
        <v>34585165.909999996</v>
      </c>
    </row>
    <row r="5641" spans="1:5" ht="18" customHeight="1" x14ac:dyDescent="0.35">
      <c r="A5641" s="31" t="s">
        <v>4</v>
      </c>
      <c r="B5641" s="31" t="s">
        <v>73</v>
      </c>
      <c r="C5641" s="22" t="s">
        <v>160</v>
      </c>
      <c r="D5641" s="35">
        <v>43556</v>
      </c>
      <c r="E5641" s="32">
        <v>44871526.350000001</v>
      </c>
    </row>
    <row r="5642" spans="1:5" ht="18" customHeight="1" x14ac:dyDescent="0.35">
      <c r="A5642" s="31" t="s">
        <v>4</v>
      </c>
      <c r="B5642" s="31" t="s">
        <v>73</v>
      </c>
      <c r="C5642" s="22" t="s">
        <v>160</v>
      </c>
      <c r="D5642" s="35">
        <v>43586</v>
      </c>
      <c r="E5642" s="32">
        <v>6337278.1699999999</v>
      </c>
    </row>
    <row r="5643" spans="1:5" ht="18" customHeight="1" x14ac:dyDescent="0.35">
      <c r="A5643" s="31" t="s">
        <v>4</v>
      </c>
      <c r="B5643" s="31" t="s">
        <v>73</v>
      </c>
      <c r="C5643" s="22" t="s">
        <v>160</v>
      </c>
      <c r="D5643" s="35">
        <v>43617</v>
      </c>
      <c r="E5643" s="32">
        <v>68519281.409999996</v>
      </c>
    </row>
    <row r="5644" spans="1:5" ht="18" customHeight="1" x14ac:dyDescent="0.35">
      <c r="A5644" s="31" t="s">
        <v>4</v>
      </c>
      <c r="B5644" s="31" t="s">
        <v>73</v>
      </c>
      <c r="C5644" s="22" t="s">
        <v>160</v>
      </c>
      <c r="D5644" s="35">
        <v>43647</v>
      </c>
      <c r="E5644" s="32">
        <v>10768513.699999999</v>
      </c>
    </row>
    <row r="5645" spans="1:5" ht="18" customHeight="1" x14ac:dyDescent="0.35">
      <c r="A5645" s="31" t="s">
        <v>4</v>
      </c>
      <c r="B5645" s="31" t="s">
        <v>73</v>
      </c>
      <c r="C5645" s="22" t="s">
        <v>160</v>
      </c>
      <c r="D5645" s="35">
        <v>43678</v>
      </c>
      <c r="E5645" s="32">
        <v>21554966.350000001</v>
      </c>
    </row>
    <row r="5646" spans="1:5" ht="18" customHeight="1" x14ac:dyDescent="0.35">
      <c r="A5646" s="31" t="s">
        <v>4</v>
      </c>
      <c r="B5646" s="31" t="s">
        <v>73</v>
      </c>
      <c r="C5646" s="22" t="s">
        <v>160</v>
      </c>
      <c r="D5646" s="35">
        <v>43709</v>
      </c>
      <c r="E5646" s="32">
        <v>25911027.289999999</v>
      </c>
    </row>
    <row r="5647" spans="1:5" ht="18" customHeight="1" x14ac:dyDescent="0.35">
      <c r="A5647" s="31" t="s">
        <v>4</v>
      </c>
      <c r="B5647" s="31" t="s">
        <v>73</v>
      </c>
      <c r="C5647" s="22" t="s">
        <v>160</v>
      </c>
      <c r="D5647" s="35">
        <v>43770</v>
      </c>
      <c r="E5647" s="32">
        <v>53074821.43</v>
      </c>
    </row>
    <row r="5648" spans="1:5" ht="18" customHeight="1" x14ac:dyDescent="0.35">
      <c r="A5648" s="31" t="s">
        <v>4</v>
      </c>
      <c r="B5648" s="31" t="s">
        <v>73</v>
      </c>
      <c r="C5648" s="22" t="s">
        <v>160</v>
      </c>
      <c r="D5648" s="35">
        <v>43800</v>
      </c>
      <c r="E5648" s="32">
        <v>16145927.189999999</v>
      </c>
    </row>
    <row r="5649" spans="1:5" ht="18" customHeight="1" x14ac:dyDescent="0.35">
      <c r="A5649" s="31" t="s">
        <v>4</v>
      </c>
      <c r="B5649" s="31" t="s">
        <v>73</v>
      </c>
      <c r="C5649" s="22" t="s">
        <v>160</v>
      </c>
      <c r="D5649" s="35">
        <v>43831</v>
      </c>
      <c r="E5649" s="32">
        <v>53825773.560000002</v>
      </c>
    </row>
    <row r="5650" spans="1:5" ht="18" customHeight="1" x14ac:dyDescent="0.35">
      <c r="A5650" s="31" t="s">
        <v>4</v>
      </c>
      <c r="B5650" s="31" t="s">
        <v>73</v>
      </c>
      <c r="C5650" s="22" t="s">
        <v>160</v>
      </c>
      <c r="D5650" s="35">
        <v>43862</v>
      </c>
      <c r="E5650" s="32">
        <v>17964888.039999999</v>
      </c>
    </row>
    <row r="5651" spans="1:5" ht="18" customHeight="1" x14ac:dyDescent="0.35">
      <c r="A5651" s="31" t="s">
        <v>4</v>
      </c>
      <c r="B5651" s="31" t="s">
        <v>73</v>
      </c>
      <c r="C5651" s="22" t="s">
        <v>160</v>
      </c>
      <c r="D5651" s="35">
        <v>43891</v>
      </c>
      <c r="E5651" s="32">
        <v>32981111.059999999</v>
      </c>
    </row>
    <row r="5652" spans="1:5" ht="18" customHeight="1" x14ac:dyDescent="0.35">
      <c r="A5652" s="31" t="s">
        <v>4</v>
      </c>
      <c r="B5652" s="31" t="s">
        <v>73</v>
      </c>
      <c r="C5652" s="22" t="s">
        <v>160</v>
      </c>
      <c r="D5652" s="35">
        <v>43922</v>
      </c>
      <c r="E5652" s="32">
        <v>18644177.620000001</v>
      </c>
    </row>
    <row r="5653" spans="1:5" ht="18" customHeight="1" x14ac:dyDescent="0.35">
      <c r="A5653" s="31" t="s">
        <v>4</v>
      </c>
      <c r="B5653" s="31" t="s">
        <v>73</v>
      </c>
      <c r="C5653" s="22" t="s">
        <v>160</v>
      </c>
      <c r="D5653" s="35">
        <v>43983</v>
      </c>
      <c r="E5653" s="32">
        <v>66791937.049999997</v>
      </c>
    </row>
    <row r="5654" spans="1:5" ht="18" customHeight="1" x14ac:dyDescent="0.35">
      <c r="A5654" s="31" t="s">
        <v>4</v>
      </c>
      <c r="B5654" s="31" t="s">
        <v>73</v>
      </c>
      <c r="C5654" s="22" t="s">
        <v>160</v>
      </c>
      <c r="D5654" s="35">
        <v>44013</v>
      </c>
      <c r="E5654" s="32">
        <v>9628678.2100000009</v>
      </c>
    </row>
    <row r="5655" spans="1:5" ht="18" customHeight="1" x14ac:dyDescent="0.35">
      <c r="A5655" s="31" t="s">
        <v>4</v>
      </c>
      <c r="B5655" s="31" t="s">
        <v>73</v>
      </c>
      <c r="C5655" s="22" t="s">
        <v>160</v>
      </c>
      <c r="D5655" s="35">
        <v>44044</v>
      </c>
      <c r="E5655" s="32">
        <v>23427558.02</v>
      </c>
    </row>
    <row r="5656" spans="1:5" ht="18" customHeight="1" x14ac:dyDescent="0.35">
      <c r="A5656" s="31" t="s">
        <v>4</v>
      </c>
      <c r="B5656" s="31" t="s">
        <v>73</v>
      </c>
      <c r="C5656" s="22" t="s">
        <v>160</v>
      </c>
      <c r="D5656" s="35">
        <v>44075</v>
      </c>
      <c r="E5656" s="32">
        <v>5926230.5</v>
      </c>
    </row>
    <row r="5657" spans="1:5" ht="18" customHeight="1" x14ac:dyDescent="0.35">
      <c r="A5657" s="31" t="s">
        <v>4</v>
      </c>
      <c r="B5657" s="31" t="s">
        <v>73</v>
      </c>
      <c r="C5657" s="22" t="s">
        <v>160</v>
      </c>
      <c r="D5657" s="35">
        <v>44105</v>
      </c>
      <c r="E5657" s="32">
        <v>8105756.9199999999</v>
      </c>
    </row>
    <row r="5658" spans="1:5" ht="18" customHeight="1" x14ac:dyDescent="0.35">
      <c r="A5658" s="31" t="s">
        <v>4</v>
      </c>
      <c r="B5658" s="31" t="s">
        <v>73</v>
      </c>
      <c r="C5658" s="22" t="s">
        <v>160</v>
      </c>
      <c r="D5658" s="35">
        <v>44136</v>
      </c>
      <c r="E5658" s="32">
        <v>17793881.859999999</v>
      </c>
    </row>
    <row r="5659" spans="1:5" ht="18" customHeight="1" x14ac:dyDescent="0.35">
      <c r="A5659" s="31" t="s">
        <v>4</v>
      </c>
      <c r="B5659" s="31" t="s">
        <v>73</v>
      </c>
      <c r="C5659" s="22" t="s">
        <v>160</v>
      </c>
      <c r="D5659" s="35">
        <v>44166</v>
      </c>
      <c r="E5659" s="32">
        <v>3665575.14</v>
      </c>
    </row>
    <row r="5660" spans="1:5" ht="18" customHeight="1" x14ac:dyDescent="0.35">
      <c r="A5660" s="31" t="s">
        <v>4</v>
      </c>
      <c r="B5660" s="31" t="s">
        <v>73</v>
      </c>
      <c r="C5660" s="22" t="s">
        <v>160</v>
      </c>
      <c r="D5660" s="35">
        <v>44197</v>
      </c>
      <c r="E5660" s="32">
        <v>6488683.2800000003</v>
      </c>
    </row>
    <row r="5661" spans="1:5" ht="18" customHeight="1" x14ac:dyDescent="0.35">
      <c r="A5661" s="31" t="s">
        <v>4</v>
      </c>
      <c r="B5661" s="31" t="s">
        <v>73</v>
      </c>
      <c r="C5661" s="22" t="s">
        <v>160</v>
      </c>
      <c r="D5661" s="35">
        <v>44228</v>
      </c>
      <c r="E5661" s="32">
        <v>19320802.199999999</v>
      </c>
    </row>
    <row r="5662" spans="1:5" ht="18" customHeight="1" x14ac:dyDescent="0.35">
      <c r="A5662" s="31" t="s">
        <v>4</v>
      </c>
      <c r="B5662" s="31" t="s">
        <v>73</v>
      </c>
      <c r="C5662" s="22" t="s">
        <v>160</v>
      </c>
      <c r="D5662" s="35">
        <v>44256</v>
      </c>
      <c r="E5662" s="32">
        <v>28687644.870000001</v>
      </c>
    </row>
    <row r="5663" spans="1:5" ht="18" customHeight="1" x14ac:dyDescent="0.35">
      <c r="A5663" s="31" t="s">
        <v>4</v>
      </c>
      <c r="B5663" s="31" t="s">
        <v>73</v>
      </c>
      <c r="C5663" s="22" t="s">
        <v>160</v>
      </c>
      <c r="D5663" s="35">
        <v>44287</v>
      </c>
      <c r="E5663" s="32">
        <v>22758258.620000001</v>
      </c>
    </row>
    <row r="5664" spans="1:5" ht="18" customHeight="1" x14ac:dyDescent="0.35">
      <c r="A5664" s="31" t="s">
        <v>4</v>
      </c>
      <c r="B5664" s="31" t="s">
        <v>73</v>
      </c>
      <c r="C5664" s="22" t="s">
        <v>160</v>
      </c>
      <c r="D5664" s="35">
        <v>44317</v>
      </c>
      <c r="E5664" s="32">
        <v>56253661.759999998</v>
      </c>
    </row>
    <row r="5665" spans="1:5" ht="18" customHeight="1" x14ac:dyDescent="0.35">
      <c r="A5665" s="31" t="s">
        <v>4</v>
      </c>
      <c r="B5665" s="31" t="s">
        <v>73</v>
      </c>
      <c r="C5665" s="22" t="s">
        <v>160</v>
      </c>
      <c r="D5665" s="35">
        <v>44348</v>
      </c>
      <c r="E5665" s="32">
        <v>47379746.119999997</v>
      </c>
    </row>
    <row r="5666" spans="1:5" ht="18" customHeight="1" x14ac:dyDescent="0.35">
      <c r="A5666" s="31" t="s">
        <v>4</v>
      </c>
      <c r="B5666" s="31" t="s">
        <v>73</v>
      </c>
      <c r="C5666" s="22" t="s">
        <v>160</v>
      </c>
      <c r="D5666" s="35">
        <v>44378</v>
      </c>
      <c r="E5666" s="32">
        <v>32760784.449999999</v>
      </c>
    </row>
    <row r="5667" spans="1:5" ht="18" customHeight="1" x14ac:dyDescent="0.35">
      <c r="A5667" s="31" t="s">
        <v>4</v>
      </c>
      <c r="B5667" s="31" t="s">
        <v>73</v>
      </c>
      <c r="C5667" s="22" t="s">
        <v>160</v>
      </c>
      <c r="D5667" s="35">
        <v>44409</v>
      </c>
      <c r="E5667" s="32">
        <v>12077365.17</v>
      </c>
    </row>
    <row r="5668" spans="1:5" ht="18" customHeight="1" x14ac:dyDescent="0.35">
      <c r="A5668" s="31" t="s">
        <v>4</v>
      </c>
      <c r="B5668" s="31" t="s">
        <v>73</v>
      </c>
      <c r="C5668" s="22" t="s">
        <v>160</v>
      </c>
      <c r="D5668" s="35">
        <v>44440</v>
      </c>
      <c r="E5668" s="32">
        <v>22983443.870000001</v>
      </c>
    </row>
    <row r="5669" spans="1:5" ht="18" customHeight="1" x14ac:dyDescent="0.35">
      <c r="A5669" s="31" t="s">
        <v>4</v>
      </c>
      <c r="B5669" s="31" t="s">
        <v>73</v>
      </c>
      <c r="C5669" s="22" t="s">
        <v>160</v>
      </c>
      <c r="D5669" s="35">
        <v>44470</v>
      </c>
      <c r="E5669" s="32">
        <v>17844587.27</v>
      </c>
    </row>
    <row r="5670" spans="1:5" ht="18" customHeight="1" x14ac:dyDescent="0.35">
      <c r="A5670" s="31" t="s">
        <v>4</v>
      </c>
      <c r="B5670" s="31" t="s">
        <v>73</v>
      </c>
      <c r="C5670" s="22" t="s">
        <v>160</v>
      </c>
      <c r="D5670" s="35">
        <v>44501</v>
      </c>
      <c r="E5670" s="32">
        <v>16955609.109999999</v>
      </c>
    </row>
    <row r="5671" spans="1:5" ht="18" customHeight="1" x14ac:dyDescent="0.35">
      <c r="A5671" s="31" t="s">
        <v>4</v>
      </c>
      <c r="B5671" s="31" t="s">
        <v>73</v>
      </c>
      <c r="C5671" s="22" t="s">
        <v>160</v>
      </c>
      <c r="D5671" s="35">
        <v>44531</v>
      </c>
      <c r="E5671" s="32">
        <v>15300397.07</v>
      </c>
    </row>
    <row r="5672" spans="1:5" ht="18" customHeight="1" x14ac:dyDescent="0.35">
      <c r="A5672" s="31" t="s">
        <v>4</v>
      </c>
      <c r="B5672" s="31" t="s">
        <v>73</v>
      </c>
      <c r="C5672" s="22" t="s">
        <v>160</v>
      </c>
      <c r="D5672" s="35">
        <v>44562</v>
      </c>
      <c r="E5672" s="32">
        <v>27391982.48</v>
      </c>
    </row>
    <row r="5673" spans="1:5" ht="18" customHeight="1" x14ac:dyDescent="0.35">
      <c r="A5673" s="31" t="s">
        <v>4</v>
      </c>
      <c r="B5673" s="31" t="s">
        <v>73</v>
      </c>
      <c r="C5673" s="22" t="s">
        <v>160</v>
      </c>
      <c r="D5673" s="35">
        <v>44593</v>
      </c>
      <c r="E5673" s="32">
        <v>14231315.07</v>
      </c>
    </row>
    <row r="5674" spans="1:5" ht="18" customHeight="1" x14ac:dyDescent="0.35">
      <c r="A5674" s="31" t="s">
        <v>4</v>
      </c>
      <c r="B5674" s="31" t="s">
        <v>73</v>
      </c>
      <c r="C5674" s="22" t="s">
        <v>160</v>
      </c>
      <c r="D5674" s="35">
        <v>44621</v>
      </c>
      <c r="E5674" s="32">
        <v>14093024.060000001</v>
      </c>
    </row>
    <row r="5675" spans="1:5" ht="18" customHeight="1" x14ac:dyDescent="0.35">
      <c r="A5675" s="31" t="s">
        <v>4</v>
      </c>
      <c r="B5675" s="31" t="s">
        <v>73</v>
      </c>
      <c r="C5675" s="22" t="s">
        <v>160</v>
      </c>
      <c r="D5675" s="35">
        <v>44652</v>
      </c>
      <c r="E5675" s="32">
        <v>28765128.379999999</v>
      </c>
    </row>
    <row r="5676" spans="1:5" ht="18" customHeight="1" x14ac:dyDescent="0.35">
      <c r="A5676" s="31" t="s">
        <v>4</v>
      </c>
      <c r="B5676" s="31" t="s">
        <v>73</v>
      </c>
      <c r="C5676" s="22" t="s">
        <v>160</v>
      </c>
      <c r="D5676" s="35">
        <v>44682</v>
      </c>
      <c r="E5676" s="32">
        <v>22905224.420000002</v>
      </c>
    </row>
    <row r="5677" spans="1:5" ht="18" customHeight="1" x14ac:dyDescent="0.35">
      <c r="A5677" s="31" t="s">
        <v>4</v>
      </c>
      <c r="B5677" s="31" t="s">
        <v>73</v>
      </c>
      <c r="C5677" s="22" t="s">
        <v>160</v>
      </c>
      <c r="D5677" s="35">
        <v>44713</v>
      </c>
      <c r="E5677" s="32">
        <v>38659992.560000002</v>
      </c>
    </row>
    <row r="5678" spans="1:5" ht="18" customHeight="1" x14ac:dyDescent="0.35">
      <c r="A5678" s="31" t="s">
        <v>4</v>
      </c>
      <c r="B5678" s="31" t="s">
        <v>73</v>
      </c>
      <c r="C5678" s="22" t="s">
        <v>160</v>
      </c>
      <c r="D5678" s="35">
        <v>44743</v>
      </c>
      <c r="E5678" s="32">
        <v>13289603.99</v>
      </c>
    </row>
    <row r="5679" spans="1:5" ht="18" customHeight="1" x14ac:dyDescent="0.35">
      <c r="A5679" s="31" t="s">
        <v>4</v>
      </c>
      <c r="B5679" s="31" t="s">
        <v>73</v>
      </c>
      <c r="C5679" s="22" t="s">
        <v>160</v>
      </c>
      <c r="D5679" s="35">
        <v>44774</v>
      </c>
      <c r="E5679" s="32">
        <v>12461231.25</v>
      </c>
    </row>
    <row r="5680" spans="1:5" ht="18" customHeight="1" x14ac:dyDescent="0.35">
      <c r="A5680" s="31" t="s">
        <v>4</v>
      </c>
      <c r="B5680" s="31" t="s">
        <v>73</v>
      </c>
      <c r="C5680" s="22" t="s">
        <v>160</v>
      </c>
      <c r="D5680" s="35">
        <v>44805</v>
      </c>
      <c r="E5680" s="32">
        <v>13454593.289999999</v>
      </c>
    </row>
    <row r="5681" spans="1:5" ht="18" customHeight="1" x14ac:dyDescent="0.35">
      <c r="A5681" s="31" t="s">
        <v>4</v>
      </c>
      <c r="B5681" s="31" t="s">
        <v>73</v>
      </c>
      <c r="C5681" s="22" t="s">
        <v>160</v>
      </c>
      <c r="D5681" s="35">
        <v>44835</v>
      </c>
      <c r="E5681" s="32">
        <v>17454562.300000001</v>
      </c>
    </row>
    <row r="5682" spans="1:5" ht="18" customHeight="1" x14ac:dyDescent="0.35">
      <c r="A5682" s="31" t="s">
        <v>4</v>
      </c>
      <c r="B5682" s="31" t="s">
        <v>73</v>
      </c>
      <c r="C5682" s="22" t="s">
        <v>160</v>
      </c>
      <c r="D5682" s="35">
        <v>44866</v>
      </c>
      <c r="E5682" s="32">
        <v>16633302.970000001</v>
      </c>
    </row>
    <row r="5683" spans="1:5" ht="18" customHeight="1" x14ac:dyDescent="0.35">
      <c r="A5683" s="31" t="s">
        <v>4</v>
      </c>
      <c r="B5683" s="31" t="s">
        <v>73</v>
      </c>
      <c r="C5683" s="22" t="s">
        <v>160</v>
      </c>
      <c r="D5683" s="35">
        <v>44896</v>
      </c>
      <c r="E5683" s="32">
        <v>21144129.559999999</v>
      </c>
    </row>
    <row r="5684" spans="1:5" ht="18" customHeight="1" x14ac:dyDescent="0.35">
      <c r="A5684" s="31" t="s">
        <v>4</v>
      </c>
      <c r="B5684" s="31" t="s">
        <v>73</v>
      </c>
      <c r="C5684" s="22" t="s">
        <v>160</v>
      </c>
      <c r="D5684" s="35">
        <v>44927</v>
      </c>
      <c r="E5684" s="32">
        <v>14562768.91</v>
      </c>
    </row>
    <row r="5685" spans="1:5" ht="18" customHeight="1" x14ac:dyDescent="0.35">
      <c r="A5685" s="31" t="s">
        <v>4</v>
      </c>
      <c r="B5685" s="31" t="s">
        <v>73</v>
      </c>
      <c r="C5685" s="22" t="s">
        <v>161</v>
      </c>
      <c r="D5685" s="35">
        <v>43160</v>
      </c>
      <c r="E5685" s="32">
        <v>5995769.6200000001</v>
      </c>
    </row>
    <row r="5686" spans="1:5" ht="18" customHeight="1" x14ac:dyDescent="0.35">
      <c r="A5686" s="31" t="s">
        <v>4</v>
      </c>
      <c r="B5686" s="31" t="s">
        <v>73</v>
      </c>
      <c r="C5686" s="22" t="s">
        <v>161</v>
      </c>
      <c r="D5686" s="35">
        <v>43252</v>
      </c>
      <c r="E5686" s="32">
        <v>5995769.6200000001</v>
      </c>
    </row>
    <row r="5687" spans="1:5" ht="18" customHeight="1" x14ac:dyDescent="0.35">
      <c r="A5687" s="31" t="s">
        <v>4</v>
      </c>
      <c r="B5687" s="31" t="s">
        <v>73</v>
      </c>
      <c r="C5687" s="22" t="s">
        <v>161</v>
      </c>
      <c r="D5687" s="35">
        <v>43344</v>
      </c>
      <c r="E5687" s="32">
        <v>5995769.6200000001</v>
      </c>
    </row>
    <row r="5688" spans="1:5" ht="18" customHeight="1" x14ac:dyDescent="0.35">
      <c r="A5688" s="31" t="s">
        <v>4</v>
      </c>
      <c r="B5688" s="31" t="s">
        <v>73</v>
      </c>
      <c r="C5688" s="22" t="s">
        <v>161</v>
      </c>
      <c r="D5688" s="35">
        <v>43435</v>
      </c>
      <c r="E5688" s="32">
        <v>5995769.6200000001</v>
      </c>
    </row>
    <row r="5689" spans="1:5" ht="18" customHeight="1" x14ac:dyDescent="0.35">
      <c r="A5689" s="31" t="s">
        <v>4</v>
      </c>
      <c r="B5689" s="31" t="s">
        <v>73</v>
      </c>
      <c r="C5689" s="22" t="s">
        <v>161</v>
      </c>
      <c r="D5689" s="35">
        <v>43525</v>
      </c>
      <c r="E5689" s="32">
        <v>6561714.0099999998</v>
      </c>
    </row>
    <row r="5690" spans="1:5" ht="18" customHeight="1" x14ac:dyDescent="0.35">
      <c r="A5690" s="31" t="s">
        <v>4</v>
      </c>
      <c r="B5690" s="31" t="s">
        <v>73</v>
      </c>
      <c r="C5690" s="22" t="s">
        <v>161</v>
      </c>
      <c r="D5690" s="35">
        <v>43617</v>
      </c>
      <c r="E5690" s="32">
        <v>6561714.0099999998</v>
      </c>
    </row>
    <row r="5691" spans="1:5" ht="18" customHeight="1" x14ac:dyDescent="0.35">
      <c r="A5691" s="31" t="s">
        <v>4</v>
      </c>
      <c r="B5691" s="31" t="s">
        <v>73</v>
      </c>
      <c r="C5691" s="22" t="s">
        <v>161</v>
      </c>
      <c r="D5691" s="35">
        <v>43709</v>
      </c>
      <c r="E5691" s="32">
        <v>6561714.0099999998</v>
      </c>
    </row>
    <row r="5692" spans="1:5" ht="18" customHeight="1" x14ac:dyDescent="0.35">
      <c r="A5692" s="31" t="s">
        <v>4</v>
      </c>
      <c r="B5692" s="31" t="s">
        <v>73</v>
      </c>
      <c r="C5692" s="22" t="s">
        <v>161</v>
      </c>
      <c r="D5692" s="35">
        <v>43862</v>
      </c>
      <c r="E5692" s="32">
        <v>6561714.0099999998</v>
      </c>
    </row>
    <row r="5693" spans="1:5" ht="18" customHeight="1" x14ac:dyDescent="0.35">
      <c r="A5693" s="31" t="s">
        <v>4</v>
      </c>
      <c r="B5693" s="31" t="s">
        <v>73</v>
      </c>
      <c r="C5693" s="22" t="s">
        <v>161</v>
      </c>
      <c r="D5693" s="35">
        <v>44652</v>
      </c>
      <c r="E5693" s="32">
        <v>7706066.9900000002</v>
      </c>
    </row>
    <row r="5694" spans="1:5" ht="18" customHeight="1" x14ac:dyDescent="0.35">
      <c r="A5694" s="31" t="s">
        <v>4</v>
      </c>
      <c r="B5694" s="31" t="s">
        <v>73</v>
      </c>
      <c r="C5694" s="22" t="s">
        <v>161</v>
      </c>
      <c r="D5694" s="35">
        <v>44713</v>
      </c>
      <c r="E5694" s="32">
        <v>14395982.890000001</v>
      </c>
    </row>
    <row r="5695" spans="1:5" ht="18" customHeight="1" x14ac:dyDescent="0.35">
      <c r="A5695" s="31" t="s">
        <v>4</v>
      </c>
      <c r="B5695" s="31" t="s">
        <v>73</v>
      </c>
      <c r="C5695" s="22" t="s">
        <v>161</v>
      </c>
      <c r="D5695" s="35">
        <v>44805</v>
      </c>
      <c r="E5695" s="32">
        <v>7341451.6299999999</v>
      </c>
    </row>
    <row r="5696" spans="1:5" ht="18" customHeight="1" x14ac:dyDescent="0.35">
      <c r="A5696" s="31" t="s">
        <v>4</v>
      </c>
      <c r="B5696" s="31" t="s">
        <v>73</v>
      </c>
      <c r="C5696" s="22" t="s">
        <v>161</v>
      </c>
      <c r="D5696" s="35">
        <v>44896</v>
      </c>
      <c r="E5696" s="32">
        <v>7341451.6299999999</v>
      </c>
    </row>
    <row r="5697" spans="1:5" ht="18" customHeight="1" x14ac:dyDescent="0.35">
      <c r="A5697" s="31" t="s">
        <v>49</v>
      </c>
      <c r="B5697" s="31" t="s">
        <v>163</v>
      </c>
      <c r="C5697" s="22" t="s">
        <v>159</v>
      </c>
      <c r="D5697" s="35">
        <v>43160</v>
      </c>
      <c r="E5697" s="32">
        <v>54949.36</v>
      </c>
    </row>
    <row r="5698" spans="1:5" ht="18" customHeight="1" x14ac:dyDescent="0.35">
      <c r="A5698" s="31" t="s">
        <v>49</v>
      </c>
      <c r="B5698" s="31" t="s">
        <v>163</v>
      </c>
      <c r="C5698" s="22" t="s">
        <v>159</v>
      </c>
      <c r="D5698" s="35">
        <v>43191</v>
      </c>
      <c r="E5698" s="32">
        <v>65430.29</v>
      </c>
    </row>
    <row r="5699" spans="1:5" ht="18" customHeight="1" x14ac:dyDescent="0.35">
      <c r="A5699" s="31" t="s">
        <v>49</v>
      </c>
      <c r="B5699" s="31" t="s">
        <v>163</v>
      </c>
      <c r="C5699" s="22" t="s">
        <v>159</v>
      </c>
      <c r="D5699" s="35">
        <v>43221</v>
      </c>
      <c r="E5699" s="32">
        <v>10887.5</v>
      </c>
    </row>
    <row r="5700" spans="1:5" ht="18" customHeight="1" x14ac:dyDescent="0.35">
      <c r="A5700" s="31" t="s">
        <v>49</v>
      </c>
      <c r="B5700" s="31" t="s">
        <v>163</v>
      </c>
      <c r="C5700" s="22" t="s">
        <v>159</v>
      </c>
      <c r="D5700" s="35">
        <v>43252</v>
      </c>
      <c r="E5700" s="32">
        <v>75585.789999999994</v>
      </c>
    </row>
    <row r="5701" spans="1:5" ht="18" customHeight="1" x14ac:dyDescent="0.35">
      <c r="A5701" s="31" t="s">
        <v>49</v>
      </c>
      <c r="B5701" s="31" t="s">
        <v>163</v>
      </c>
      <c r="C5701" s="22" t="s">
        <v>159</v>
      </c>
      <c r="D5701" s="35">
        <v>43282</v>
      </c>
      <c r="E5701" s="32">
        <v>44400.72</v>
      </c>
    </row>
    <row r="5702" spans="1:5" ht="18" customHeight="1" x14ac:dyDescent="0.35">
      <c r="A5702" s="31" t="s">
        <v>49</v>
      </c>
      <c r="B5702" s="31" t="s">
        <v>163</v>
      </c>
      <c r="C5702" s="22" t="s">
        <v>159</v>
      </c>
      <c r="D5702" s="35">
        <v>43313</v>
      </c>
      <c r="E5702" s="32">
        <v>90764.22</v>
      </c>
    </row>
    <row r="5703" spans="1:5" ht="18" customHeight="1" x14ac:dyDescent="0.35">
      <c r="A5703" s="31" t="s">
        <v>49</v>
      </c>
      <c r="B5703" s="31" t="s">
        <v>163</v>
      </c>
      <c r="C5703" s="22" t="s">
        <v>159</v>
      </c>
      <c r="D5703" s="35">
        <v>43344</v>
      </c>
      <c r="E5703" s="32">
        <v>98151.76</v>
      </c>
    </row>
    <row r="5704" spans="1:5" ht="18" customHeight="1" x14ac:dyDescent="0.35">
      <c r="A5704" s="31" t="s">
        <v>49</v>
      </c>
      <c r="B5704" s="31" t="s">
        <v>163</v>
      </c>
      <c r="C5704" s="22" t="s">
        <v>159</v>
      </c>
      <c r="D5704" s="35">
        <v>43374</v>
      </c>
      <c r="E5704" s="32">
        <v>619998.74</v>
      </c>
    </row>
    <row r="5705" spans="1:5" ht="18" customHeight="1" x14ac:dyDescent="0.35">
      <c r="A5705" s="31" t="s">
        <v>49</v>
      </c>
      <c r="B5705" s="31" t="s">
        <v>163</v>
      </c>
      <c r="C5705" s="22" t="s">
        <v>159</v>
      </c>
      <c r="D5705" s="35">
        <v>43405</v>
      </c>
      <c r="E5705" s="32">
        <v>524621.56999999995</v>
      </c>
    </row>
    <row r="5706" spans="1:5" ht="18" customHeight="1" x14ac:dyDescent="0.35">
      <c r="A5706" s="31" t="s">
        <v>49</v>
      </c>
      <c r="B5706" s="31" t="s">
        <v>163</v>
      </c>
      <c r="C5706" s="22" t="s">
        <v>159</v>
      </c>
      <c r="D5706" s="35">
        <v>43435</v>
      </c>
      <c r="E5706" s="32">
        <v>225256.52</v>
      </c>
    </row>
    <row r="5707" spans="1:5" ht="18" customHeight="1" x14ac:dyDescent="0.35">
      <c r="A5707" s="31" t="s">
        <v>49</v>
      </c>
      <c r="B5707" s="31" t="s">
        <v>163</v>
      </c>
      <c r="C5707" s="22" t="s">
        <v>159</v>
      </c>
      <c r="D5707" s="35">
        <v>43466</v>
      </c>
      <c r="E5707" s="32">
        <v>737788.77</v>
      </c>
    </row>
    <row r="5708" spans="1:5" ht="18" customHeight="1" x14ac:dyDescent="0.35">
      <c r="A5708" s="31" t="s">
        <v>49</v>
      </c>
      <c r="B5708" s="31" t="s">
        <v>163</v>
      </c>
      <c r="C5708" s="22" t="s">
        <v>159</v>
      </c>
      <c r="D5708" s="35">
        <v>43497</v>
      </c>
      <c r="E5708" s="32">
        <v>245846.28</v>
      </c>
    </row>
    <row r="5709" spans="1:5" ht="18" customHeight="1" x14ac:dyDescent="0.35">
      <c r="A5709" s="31" t="s">
        <v>49</v>
      </c>
      <c r="B5709" s="31" t="s">
        <v>163</v>
      </c>
      <c r="C5709" s="22" t="s">
        <v>159</v>
      </c>
      <c r="D5709" s="35">
        <v>43525</v>
      </c>
      <c r="E5709" s="32">
        <v>470098.62</v>
      </c>
    </row>
    <row r="5710" spans="1:5" ht="18" customHeight="1" x14ac:dyDescent="0.35">
      <c r="A5710" s="31" t="s">
        <v>49</v>
      </c>
      <c r="B5710" s="31" t="s">
        <v>163</v>
      </c>
      <c r="C5710" s="22" t="s">
        <v>159</v>
      </c>
      <c r="D5710" s="35">
        <v>43556</v>
      </c>
      <c r="E5710" s="32">
        <v>600972.89</v>
      </c>
    </row>
    <row r="5711" spans="1:5" ht="18" customHeight="1" x14ac:dyDescent="0.35">
      <c r="A5711" s="31" t="s">
        <v>49</v>
      </c>
      <c r="B5711" s="31" t="s">
        <v>163</v>
      </c>
      <c r="C5711" s="22" t="s">
        <v>159</v>
      </c>
      <c r="D5711" s="35">
        <v>43586</v>
      </c>
      <c r="E5711" s="32">
        <v>1039525.55</v>
      </c>
    </row>
    <row r="5712" spans="1:5" ht="18" customHeight="1" x14ac:dyDescent="0.35">
      <c r="A5712" s="31" t="s">
        <v>49</v>
      </c>
      <c r="B5712" s="31" t="s">
        <v>163</v>
      </c>
      <c r="C5712" s="22" t="s">
        <v>159</v>
      </c>
      <c r="D5712" s="35">
        <v>43617</v>
      </c>
      <c r="E5712" s="32">
        <v>807876.24</v>
      </c>
    </row>
    <row r="5713" spans="1:5" ht="18" customHeight="1" x14ac:dyDescent="0.35">
      <c r="A5713" s="31" t="s">
        <v>49</v>
      </c>
      <c r="B5713" s="31" t="s">
        <v>163</v>
      </c>
      <c r="C5713" s="22" t="s">
        <v>159</v>
      </c>
      <c r="D5713" s="35">
        <v>43647</v>
      </c>
      <c r="E5713" s="32">
        <v>574981.25</v>
      </c>
    </row>
    <row r="5714" spans="1:5" ht="18" customHeight="1" x14ac:dyDescent="0.35">
      <c r="A5714" s="31" t="s">
        <v>49</v>
      </c>
      <c r="B5714" s="31" t="s">
        <v>163</v>
      </c>
      <c r="C5714" s="22" t="s">
        <v>159</v>
      </c>
      <c r="D5714" s="35">
        <v>43678</v>
      </c>
      <c r="E5714" s="32">
        <v>689415.22</v>
      </c>
    </row>
    <row r="5715" spans="1:5" ht="18" customHeight="1" x14ac:dyDescent="0.35">
      <c r="A5715" s="31" t="s">
        <v>49</v>
      </c>
      <c r="B5715" s="31" t="s">
        <v>163</v>
      </c>
      <c r="C5715" s="22" t="s">
        <v>159</v>
      </c>
      <c r="D5715" s="35">
        <v>43709</v>
      </c>
      <c r="E5715" s="32">
        <v>1090258.05</v>
      </c>
    </row>
    <row r="5716" spans="1:5" ht="18" customHeight="1" x14ac:dyDescent="0.35">
      <c r="A5716" s="31" t="s">
        <v>49</v>
      </c>
      <c r="B5716" s="31" t="s">
        <v>163</v>
      </c>
      <c r="C5716" s="22" t="s">
        <v>159</v>
      </c>
      <c r="D5716" s="35">
        <v>43739</v>
      </c>
      <c r="E5716" s="32">
        <v>1523778.59</v>
      </c>
    </row>
    <row r="5717" spans="1:5" ht="18" customHeight="1" x14ac:dyDescent="0.35">
      <c r="A5717" s="31" t="s">
        <v>49</v>
      </c>
      <c r="B5717" s="31" t="s">
        <v>163</v>
      </c>
      <c r="C5717" s="22" t="s">
        <v>159</v>
      </c>
      <c r="D5717" s="35">
        <v>43770</v>
      </c>
      <c r="E5717" s="32">
        <v>1168596.77</v>
      </c>
    </row>
    <row r="5718" spans="1:5" ht="18" customHeight="1" x14ac:dyDescent="0.35">
      <c r="A5718" s="31" t="s">
        <v>49</v>
      </c>
      <c r="B5718" s="31" t="s">
        <v>163</v>
      </c>
      <c r="C5718" s="22" t="s">
        <v>159</v>
      </c>
      <c r="D5718" s="35">
        <v>43800</v>
      </c>
      <c r="E5718" s="32">
        <v>1531786.91</v>
      </c>
    </row>
    <row r="5719" spans="1:5" ht="18" customHeight="1" x14ac:dyDescent="0.35">
      <c r="A5719" s="31" t="s">
        <v>49</v>
      </c>
      <c r="B5719" s="31" t="s">
        <v>163</v>
      </c>
      <c r="C5719" s="22" t="s">
        <v>159</v>
      </c>
      <c r="D5719" s="35">
        <v>43831</v>
      </c>
      <c r="E5719" s="32">
        <v>2210200.27</v>
      </c>
    </row>
    <row r="5720" spans="1:5" ht="18" customHeight="1" x14ac:dyDescent="0.35">
      <c r="A5720" s="31" t="s">
        <v>49</v>
      </c>
      <c r="B5720" s="31" t="s">
        <v>163</v>
      </c>
      <c r="C5720" s="22" t="s">
        <v>159</v>
      </c>
      <c r="D5720" s="35">
        <v>43862</v>
      </c>
      <c r="E5720" s="32">
        <v>988196.57</v>
      </c>
    </row>
    <row r="5721" spans="1:5" ht="18" customHeight="1" x14ac:dyDescent="0.35">
      <c r="A5721" s="31" t="s">
        <v>49</v>
      </c>
      <c r="B5721" s="31" t="s">
        <v>163</v>
      </c>
      <c r="C5721" s="22" t="s">
        <v>159</v>
      </c>
      <c r="D5721" s="35">
        <v>43891</v>
      </c>
      <c r="E5721" s="32">
        <v>1745272.53</v>
      </c>
    </row>
    <row r="5722" spans="1:5" ht="18" customHeight="1" x14ac:dyDescent="0.35">
      <c r="A5722" s="31" t="s">
        <v>49</v>
      </c>
      <c r="B5722" s="31" t="s">
        <v>163</v>
      </c>
      <c r="C5722" s="22" t="s">
        <v>159</v>
      </c>
      <c r="D5722" s="35">
        <v>43922</v>
      </c>
      <c r="E5722" s="32">
        <v>1355929.81</v>
      </c>
    </row>
    <row r="5723" spans="1:5" ht="18" customHeight="1" x14ac:dyDescent="0.35">
      <c r="A5723" s="31" t="s">
        <v>49</v>
      </c>
      <c r="B5723" s="31" t="s">
        <v>163</v>
      </c>
      <c r="C5723" s="22" t="s">
        <v>159</v>
      </c>
      <c r="D5723" s="35">
        <v>43952</v>
      </c>
      <c r="E5723" s="32">
        <v>1890343.27</v>
      </c>
    </row>
    <row r="5724" spans="1:5" ht="18" customHeight="1" x14ac:dyDescent="0.35">
      <c r="A5724" s="31" t="s">
        <v>49</v>
      </c>
      <c r="B5724" s="31" t="s">
        <v>163</v>
      </c>
      <c r="C5724" s="22" t="s">
        <v>159</v>
      </c>
      <c r="D5724" s="35">
        <v>43983</v>
      </c>
      <c r="E5724" s="32">
        <v>668033.03</v>
      </c>
    </row>
    <row r="5725" spans="1:5" ht="18" customHeight="1" x14ac:dyDescent="0.35">
      <c r="A5725" s="31" t="s">
        <v>49</v>
      </c>
      <c r="B5725" s="31" t="s">
        <v>163</v>
      </c>
      <c r="C5725" s="22" t="s">
        <v>159</v>
      </c>
      <c r="D5725" s="35">
        <v>44013</v>
      </c>
      <c r="E5725" s="32">
        <v>1861834.83</v>
      </c>
    </row>
    <row r="5726" spans="1:5" ht="18" customHeight="1" x14ac:dyDescent="0.35">
      <c r="A5726" s="31" t="s">
        <v>49</v>
      </c>
      <c r="B5726" s="31" t="s">
        <v>163</v>
      </c>
      <c r="C5726" s="22" t="s">
        <v>159</v>
      </c>
      <c r="D5726" s="35">
        <v>44044</v>
      </c>
      <c r="E5726" s="32">
        <v>855646.45</v>
      </c>
    </row>
    <row r="5727" spans="1:5" ht="18" customHeight="1" x14ac:dyDescent="0.35">
      <c r="A5727" s="31" t="s">
        <v>49</v>
      </c>
      <c r="B5727" s="31" t="s">
        <v>163</v>
      </c>
      <c r="C5727" s="22" t="s">
        <v>159</v>
      </c>
      <c r="D5727" s="35">
        <v>44075</v>
      </c>
      <c r="E5727" s="32">
        <v>1197867.28</v>
      </c>
    </row>
    <row r="5728" spans="1:5" ht="18" customHeight="1" x14ac:dyDescent="0.35">
      <c r="A5728" s="31" t="s">
        <v>49</v>
      </c>
      <c r="B5728" s="31" t="s">
        <v>163</v>
      </c>
      <c r="C5728" s="22" t="s">
        <v>159</v>
      </c>
      <c r="D5728" s="35">
        <v>44105</v>
      </c>
      <c r="E5728" s="32">
        <v>1011174.45</v>
      </c>
    </row>
    <row r="5729" spans="1:5" ht="18" customHeight="1" x14ac:dyDescent="0.35">
      <c r="A5729" s="31" t="s">
        <v>49</v>
      </c>
      <c r="B5729" s="31" t="s">
        <v>163</v>
      </c>
      <c r="C5729" s="22" t="s">
        <v>159</v>
      </c>
      <c r="D5729" s="35">
        <v>44136</v>
      </c>
      <c r="E5729" s="32">
        <v>1862001.42</v>
      </c>
    </row>
    <row r="5730" spans="1:5" ht="18" customHeight="1" x14ac:dyDescent="0.35">
      <c r="A5730" s="31" t="s">
        <v>49</v>
      </c>
      <c r="B5730" s="31" t="s">
        <v>163</v>
      </c>
      <c r="C5730" s="22" t="s">
        <v>159</v>
      </c>
      <c r="D5730" s="35">
        <v>44166</v>
      </c>
      <c r="E5730" s="32">
        <v>2281422.33</v>
      </c>
    </row>
    <row r="5731" spans="1:5" ht="18" customHeight="1" x14ac:dyDescent="0.35">
      <c r="A5731" s="31" t="s">
        <v>49</v>
      </c>
      <c r="B5731" s="31" t="s">
        <v>163</v>
      </c>
      <c r="C5731" s="22" t="s">
        <v>159</v>
      </c>
      <c r="D5731" s="35">
        <v>44197</v>
      </c>
      <c r="E5731" s="32">
        <v>964906.74</v>
      </c>
    </row>
    <row r="5732" spans="1:5" ht="18" customHeight="1" x14ac:dyDescent="0.35">
      <c r="A5732" s="31" t="s">
        <v>49</v>
      </c>
      <c r="B5732" s="31" t="s">
        <v>163</v>
      </c>
      <c r="C5732" s="22" t="s">
        <v>159</v>
      </c>
      <c r="D5732" s="35">
        <v>44228</v>
      </c>
      <c r="E5732" s="32">
        <v>756647.95</v>
      </c>
    </row>
    <row r="5733" spans="1:5" ht="18" customHeight="1" x14ac:dyDescent="0.35">
      <c r="A5733" s="31" t="s">
        <v>49</v>
      </c>
      <c r="B5733" s="31" t="s">
        <v>163</v>
      </c>
      <c r="C5733" s="22" t="s">
        <v>159</v>
      </c>
      <c r="D5733" s="35">
        <v>44256</v>
      </c>
      <c r="E5733" s="32">
        <v>2356672.75</v>
      </c>
    </row>
    <row r="5734" spans="1:5" ht="18" customHeight="1" x14ac:dyDescent="0.35">
      <c r="A5734" s="31" t="s">
        <v>49</v>
      </c>
      <c r="B5734" s="31" t="s">
        <v>163</v>
      </c>
      <c r="C5734" s="22" t="s">
        <v>159</v>
      </c>
      <c r="D5734" s="35">
        <v>44287</v>
      </c>
      <c r="E5734" s="32">
        <v>2394821.37</v>
      </c>
    </row>
    <row r="5735" spans="1:5" ht="18" customHeight="1" x14ac:dyDescent="0.35">
      <c r="A5735" s="31" t="s">
        <v>49</v>
      </c>
      <c r="B5735" s="31" t="s">
        <v>163</v>
      </c>
      <c r="C5735" s="22" t="s">
        <v>159</v>
      </c>
      <c r="D5735" s="35">
        <v>44317</v>
      </c>
      <c r="E5735" s="32">
        <v>2417135.34</v>
      </c>
    </row>
    <row r="5736" spans="1:5" ht="18" customHeight="1" x14ac:dyDescent="0.35">
      <c r="A5736" s="31" t="s">
        <v>49</v>
      </c>
      <c r="B5736" s="31" t="s">
        <v>163</v>
      </c>
      <c r="C5736" s="22" t="s">
        <v>159</v>
      </c>
      <c r="D5736" s="35">
        <v>44348</v>
      </c>
      <c r="E5736" s="32">
        <v>1753409.37</v>
      </c>
    </row>
    <row r="5737" spans="1:5" ht="18" customHeight="1" x14ac:dyDescent="0.35">
      <c r="A5737" s="31" t="s">
        <v>49</v>
      </c>
      <c r="B5737" s="31" t="s">
        <v>163</v>
      </c>
      <c r="C5737" s="22" t="s">
        <v>159</v>
      </c>
      <c r="D5737" s="35">
        <v>44378</v>
      </c>
      <c r="E5737" s="32">
        <v>1442013.26</v>
      </c>
    </row>
    <row r="5738" spans="1:5" ht="18" customHeight="1" x14ac:dyDescent="0.35">
      <c r="A5738" s="31" t="s">
        <v>49</v>
      </c>
      <c r="B5738" s="31" t="s">
        <v>163</v>
      </c>
      <c r="C5738" s="22" t="s">
        <v>159</v>
      </c>
      <c r="D5738" s="35">
        <v>44409</v>
      </c>
      <c r="E5738" s="32">
        <v>1489594.28</v>
      </c>
    </row>
    <row r="5739" spans="1:5" ht="18" customHeight="1" x14ac:dyDescent="0.35">
      <c r="A5739" s="31" t="s">
        <v>49</v>
      </c>
      <c r="B5739" s="31" t="s">
        <v>163</v>
      </c>
      <c r="C5739" s="22" t="s">
        <v>159</v>
      </c>
      <c r="D5739" s="35">
        <v>44440</v>
      </c>
      <c r="E5739" s="32">
        <v>528014.87</v>
      </c>
    </row>
    <row r="5740" spans="1:5" ht="18" customHeight="1" x14ac:dyDescent="0.35">
      <c r="A5740" s="31" t="s">
        <v>49</v>
      </c>
      <c r="B5740" s="31" t="s">
        <v>163</v>
      </c>
      <c r="C5740" s="22" t="s">
        <v>159</v>
      </c>
      <c r="D5740" s="35">
        <v>44470</v>
      </c>
      <c r="E5740" s="32">
        <v>153676.22</v>
      </c>
    </row>
    <row r="5741" spans="1:5" ht="18" customHeight="1" x14ac:dyDescent="0.35">
      <c r="A5741" s="31" t="s">
        <v>49</v>
      </c>
      <c r="B5741" s="31" t="s">
        <v>163</v>
      </c>
      <c r="C5741" s="22" t="s">
        <v>159</v>
      </c>
      <c r="D5741" s="35">
        <v>44501</v>
      </c>
      <c r="E5741" s="32">
        <v>176873.08</v>
      </c>
    </row>
    <row r="5742" spans="1:5" ht="18" customHeight="1" x14ac:dyDescent="0.35">
      <c r="A5742" s="31" t="s">
        <v>49</v>
      </c>
      <c r="B5742" s="31" t="s">
        <v>163</v>
      </c>
      <c r="C5742" s="22" t="s">
        <v>159</v>
      </c>
      <c r="D5742" s="35">
        <v>44593</v>
      </c>
      <c r="E5742" s="32">
        <v>335094.06</v>
      </c>
    </row>
    <row r="5743" spans="1:5" ht="18" customHeight="1" x14ac:dyDescent="0.35">
      <c r="A5743" s="31" t="s">
        <v>49</v>
      </c>
      <c r="B5743" s="31" t="s">
        <v>163</v>
      </c>
      <c r="C5743" s="22" t="s">
        <v>159</v>
      </c>
      <c r="D5743" s="35">
        <v>44621</v>
      </c>
      <c r="E5743" s="32">
        <v>126428.19</v>
      </c>
    </row>
    <row r="5744" spans="1:5" ht="18" customHeight="1" x14ac:dyDescent="0.35">
      <c r="A5744" s="31" t="s">
        <v>49</v>
      </c>
      <c r="B5744" s="31" t="s">
        <v>163</v>
      </c>
      <c r="C5744" s="22" t="s">
        <v>159</v>
      </c>
      <c r="D5744" s="35">
        <v>44682</v>
      </c>
      <c r="E5744" s="32">
        <v>199044.15</v>
      </c>
    </row>
    <row r="5745" spans="1:5" ht="18" customHeight="1" x14ac:dyDescent="0.35">
      <c r="A5745" s="31" t="s">
        <v>49</v>
      </c>
      <c r="B5745" s="31" t="s">
        <v>163</v>
      </c>
      <c r="C5745" s="22" t="s">
        <v>159</v>
      </c>
      <c r="D5745" s="35">
        <v>44774</v>
      </c>
      <c r="E5745" s="32">
        <v>17312.310000000001</v>
      </c>
    </row>
    <row r="5746" spans="1:5" ht="18" customHeight="1" x14ac:dyDescent="0.35">
      <c r="A5746" s="31" t="s">
        <v>49</v>
      </c>
      <c r="B5746" s="31" t="s">
        <v>163</v>
      </c>
      <c r="C5746" s="22" t="s">
        <v>159</v>
      </c>
      <c r="D5746" s="35">
        <v>44805</v>
      </c>
      <c r="E5746" s="32">
        <v>835387.8</v>
      </c>
    </row>
    <row r="5747" spans="1:5" ht="18" customHeight="1" x14ac:dyDescent="0.35">
      <c r="A5747" s="31" t="s">
        <v>49</v>
      </c>
      <c r="B5747" s="31" t="s">
        <v>163</v>
      </c>
      <c r="C5747" s="22" t="s">
        <v>159</v>
      </c>
      <c r="D5747" s="35">
        <v>44835</v>
      </c>
      <c r="E5747" s="32">
        <v>1213047.8999999999</v>
      </c>
    </row>
    <row r="5748" spans="1:5" ht="18" customHeight="1" x14ac:dyDescent="0.35">
      <c r="A5748" s="31" t="s">
        <v>49</v>
      </c>
      <c r="B5748" s="31" t="s">
        <v>163</v>
      </c>
      <c r="C5748" s="22" t="s">
        <v>159</v>
      </c>
      <c r="D5748" s="35">
        <v>44866</v>
      </c>
      <c r="E5748" s="32">
        <v>644093.68999999994</v>
      </c>
    </row>
    <row r="5749" spans="1:5" ht="18" customHeight="1" x14ac:dyDescent="0.35">
      <c r="A5749" s="31" t="s">
        <v>49</v>
      </c>
      <c r="B5749" s="31" t="s">
        <v>163</v>
      </c>
      <c r="C5749" s="22" t="s">
        <v>159</v>
      </c>
      <c r="D5749" s="35">
        <v>44896</v>
      </c>
      <c r="E5749" s="32">
        <v>709232.6</v>
      </c>
    </row>
    <row r="5750" spans="1:5" ht="18" customHeight="1" x14ac:dyDescent="0.35">
      <c r="A5750" s="31" t="s">
        <v>49</v>
      </c>
      <c r="B5750" s="31" t="s">
        <v>163</v>
      </c>
      <c r="C5750" s="22" t="s">
        <v>159</v>
      </c>
      <c r="D5750" s="35">
        <v>44927</v>
      </c>
      <c r="E5750" s="32">
        <v>967831.1</v>
      </c>
    </row>
    <row r="5751" spans="1:5" ht="18" customHeight="1" x14ac:dyDescent="0.35">
      <c r="A5751" s="31" t="s">
        <v>49</v>
      </c>
      <c r="B5751" s="31" t="s">
        <v>163</v>
      </c>
      <c r="C5751" s="22" t="s">
        <v>160</v>
      </c>
      <c r="D5751" s="35">
        <v>43101</v>
      </c>
      <c r="E5751" s="32">
        <v>3078.81</v>
      </c>
    </row>
    <row r="5752" spans="1:5" ht="18" customHeight="1" x14ac:dyDescent="0.35">
      <c r="A5752" s="31" t="s">
        <v>49</v>
      </c>
      <c r="B5752" s="31" t="s">
        <v>163</v>
      </c>
      <c r="C5752" s="22" t="s">
        <v>160</v>
      </c>
      <c r="D5752" s="35">
        <v>43132</v>
      </c>
      <c r="E5752" s="32">
        <v>3066.07</v>
      </c>
    </row>
    <row r="5753" spans="1:5" ht="18" customHeight="1" x14ac:dyDescent="0.35">
      <c r="A5753" s="31" t="s">
        <v>49</v>
      </c>
      <c r="B5753" s="31" t="s">
        <v>163</v>
      </c>
      <c r="C5753" s="22" t="s">
        <v>160</v>
      </c>
      <c r="D5753" s="35">
        <v>43160</v>
      </c>
      <c r="E5753" s="32">
        <v>83369.63</v>
      </c>
    </row>
    <row r="5754" spans="1:5" ht="18" customHeight="1" x14ac:dyDescent="0.35">
      <c r="A5754" s="31" t="s">
        <v>49</v>
      </c>
      <c r="B5754" s="31" t="s">
        <v>163</v>
      </c>
      <c r="C5754" s="22" t="s">
        <v>160</v>
      </c>
      <c r="D5754" s="35">
        <v>43191</v>
      </c>
      <c r="E5754" s="32">
        <v>274526.42</v>
      </c>
    </row>
    <row r="5755" spans="1:5" ht="18" customHeight="1" x14ac:dyDescent="0.35">
      <c r="A5755" s="31" t="s">
        <v>49</v>
      </c>
      <c r="B5755" s="31" t="s">
        <v>163</v>
      </c>
      <c r="C5755" s="22" t="s">
        <v>160</v>
      </c>
      <c r="D5755" s="35">
        <v>43221</v>
      </c>
      <c r="E5755" s="32">
        <v>1020171.72</v>
      </c>
    </row>
    <row r="5756" spans="1:5" ht="18" customHeight="1" x14ac:dyDescent="0.35">
      <c r="A5756" s="31" t="s">
        <v>49</v>
      </c>
      <c r="B5756" s="31" t="s">
        <v>163</v>
      </c>
      <c r="C5756" s="22" t="s">
        <v>160</v>
      </c>
      <c r="D5756" s="35">
        <v>43252</v>
      </c>
      <c r="E5756" s="32">
        <v>1462599.38</v>
      </c>
    </row>
    <row r="5757" spans="1:5" ht="18" customHeight="1" x14ac:dyDescent="0.35">
      <c r="A5757" s="31" t="s">
        <v>49</v>
      </c>
      <c r="B5757" s="31" t="s">
        <v>163</v>
      </c>
      <c r="C5757" s="22" t="s">
        <v>160</v>
      </c>
      <c r="D5757" s="35">
        <v>43282</v>
      </c>
      <c r="E5757" s="32">
        <v>1215092.27</v>
      </c>
    </row>
    <row r="5758" spans="1:5" ht="18" customHeight="1" x14ac:dyDescent="0.35">
      <c r="A5758" s="31" t="s">
        <v>49</v>
      </c>
      <c r="B5758" s="31" t="s">
        <v>163</v>
      </c>
      <c r="C5758" s="22" t="s">
        <v>160</v>
      </c>
      <c r="D5758" s="35">
        <v>43313</v>
      </c>
      <c r="E5758" s="32">
        <v>2040060.21</v>
      </c>
    </row>
    <row r="5759" spans="1:5" ht="18" customHeight="1" x14ac:dyDescent="0.35">
      <c r="A5759" s="31" t="s">
        <v>49</v>
      </c>
      <c r="B5759" s="31" t="s">
        <v>163</v>
      </c>
      <c r="C5759" s="22" t="s">
        <v>160</v>
      </c>
      <c r="D5759" s="35">
        <v>43344</v>
      </c>
      <c r="E5759" s="32">
        <v>1660585.36</v>
      </c>
    </row>
    <row r="5760" spans="1:5" ht="18" customHeight="1" x14ac:dyDescent="0.35">
      <c r="A5760" s="31" t="s">
        <v>49</v>
      </c>
      <c r="B5760" s="31" t="s">
        <v>163</v>
      </c>
      <c r="C5760" s="22" t="s">
        <v>160</v>
      </c>
      <c r="D5760" s="35">
        <v>43374</v>
      </c>
      <c r="E5760" s="32">
        <v>4262224.79</v>
      </c>
    </row>
    <row r="5761" spans="1:5" ht="18" customHeight="1" x14ac:dyDescent="0.35">
      <c r="A5761" s="31" t="s">
        <v>49</v>
      </c>
      <c r="B5761" s="31" t="s">
        <v>163</v>
      </c>
      <c r="C5761" s="22" t="s">
        <v>160</v>
      </c>
      <c r="D5761" s="35">
        <v>43405</v>
      </c>
      <c r="E5761" s="32">
        <v>2849782.07</v>
      </c>
    </row>
    <row r="5762" spans="1:5" ht="18" customHeight="1" x14ac:dyDescent="0.35">
      <c r="A5762" s="31" t="s">
        <v>49</v>
      </c>
      <c r="B5762" s="31" t="s">
        <v>163</v>
      </c>
      <c r="C5762" s="22" t="s">
        <v>160</v>
      </c>
      <c r="D5762" s="35">
        <v>43435</v>
      </c>
      <c r="E5762" s="32">
        <v>3429476.39</v>
      </c>
    </row>
    <row r="5763" spans="1:5" ht="18" customHeight="1" x14ac:dyDescent="0.35">
      <c r="A5763" s="31" t="s">
        <v>49</v>
      </c>
      <c r="B5763" s="31" t="s">
        <v>163</v>
      </c>
      <c r="C5763" s="22" t="s">
        <v>160</v>
      </c>
      <c r="D5763" s="35">
        <v>43466</v>
      </c>
      <c r="E5763" s="32">
        <v>2765617.22</v>
      </c>
    </row>
    <row r="5764" spans="1:5" ht="18" customHeight="1" x14ac:dyDescent="0.35">
      <c r="A5764" s="31" t="s">
        <v>49</v>
      </c>
      <c r="B5764" s="31" t="s">
        <v>163</v>
      </c>
      <c r="C5764" s="22" t="s">
        <v>160</v>
      </c>
      <c r="D5764" s="35">
        <v>43497</v>
      </c>
      <c r="E5764" s="32">
        <v>2678193.34</v>
      </c>
    </row>
    <row r="5765" spans="1:5" ht="18" customHeight="1" x14ac:dyDescent="0.35">
      <c r="A5765" s="31" t="s">
        <v>49</v>
      </c>
      <c r="B5765" s="31" t="s">
        <v>163</v>
      </c>
      <c r="C5765" s="22" t="s">
        <v>160</v>
      </c>
      <c r="D5765" s="35">
        <v>43525</v>
      </c>
      <c r="E5765" s="32">
        <v>5259499.05</v>
      </c>
    </row>
    <row r="5766" spans="1:5" ht="18" customHeight="1" x14ac:dyDescent="0.35">
      <c r="A5766" s="31" t="s">
        <v>49</v>
      </c>
      <c r="B5766" s="31" t="s">
        <v>163</v>
      </c>
      <c r="C5766" s="22" t="s">
        <v>160</v>
      </c>
      <c r="D5766" s="35">
        <v>43556</v>
      </c>
      <c r="E5766" s="32">
        <v>9817464.5999999996</v>
      </c>
    </row>
    <row r="5767" spans="1:5" ht="18" customHeight="1" x14ac:dyDescent="0.35">
      <c r="A5767" s="31" t="s">
        <v>49</v>
      </c>
      <c r="B5767" s="31" t="s">
        <v>163</v>
      </c>
      <c r="C5767" s="22" t="s">
        <v>160</v>
      </c>
      <c r="D5767" s="35">
        <v>43586</v>
      </c>
      <c r="E5767" s="32">
        <v>3960186.93</v>
      </c>
    </row>
    <row r="5768" spans="1:5" ht="18" customHeight="1" x14ac:dyDescent="0.35">
      <c r="A5768" s="31" t="s">
        <v>49</v>
      </c>
      <c r="B5768" s="31" t="s">
        <v>163</v>
      </c>
      <c r="C5768" s="22" t="s">
        <v>160</v>
      </c>
      <c r="D5768" s="35">
        <v>43617</v>
      </c>
      <c r="E5768" s="32">
        <v>8217736.4299999997</v>
      </c>
    </row>
    <row r="5769" spans="1:5" ht="18" customHeight="1" x14ac:dyDescent="0.35">
      <c r="A5769" s="31" t="s">
        <v>49</v>
      </c>
      <c r="B5769" s="31" t="s">
        <v>163</v>
      </c>
      <c r="C5769" s="22" t="s">
        <v>160</v>
      </c>
      <c r="D5769" s="35">
        <v>43647</v>
      </c>
      <c r="E5769" s="32">
        <v>2156460.64</v>
      </c>
    </row>
    <row r="5770" spans="1:5" ht="18" customHeight="1" x14ac:dyDescent="0.35">
      <c r="A5770" s="31" t="s">
        <v>49</v>
      </c>
      <c r="B5770" s="31" t="s">
        <v>163</v>
      </c>
      <c r="C5770" s="22" t="s">
        <v>160</v>
      </c>
      <c r="D5770" s="35">
        <v>43678</v>
      </c>
      <c r="E5770" s="32">
        <v>4629713.88</v>
      </c>
    </row>
    <row r="5771" spans="1:5" ht="18" customHeight="1" x14ac:dyDescent="0.35">
      <c r="A5771" s="31" t="s">
        <v>49</v>
      </c>
      <c r="B5771" s="31" t="s">
        <v>163</v>
      </c>
      <c r="C5771" s="22" t="s">
        <v>160</v>
      </c>
      <c r="D5771" s="35">
        <v>43709</v>
      </c>
      <c r="E5771" s="32">
        <v>3287422.26</v>
      </c>
    </row>
    <row r="5772" spans="1:5" ht="18" customHeight="1" x14ac:dyDescent="0.35">
      <c r="A5772" s="31" t="s">
        <v>49</v>
      </c>
      <c r="B5772" s="31" t="s">
        <v>163</v>
      </c>
      <c r="C5772" s="22" t="s">
        <v>160</v>
      </c>
      <c r="D5772" s="35">
        <v>43739</v>
      </c>
      <c r="E5772" s="32">
        <v>2696898.68</v>
      </c>
    </row>
    <row r="5773" spans="1:5" ht="18" customHeight="1" x14ac:dyDescent="0.35">
      <c r="A5773" s="31" t="s">
        <v>49</v>
      </c>
      <c r="B5773" s="31" t="s">
        <v>163</v>
      </c>
      <c r="C5773" s="22" t="s">
        <v>160</v>
      </c>
      <c r="D5773" s="35">
        <v>43770</v>
      </c>
      <c r="E5773" s="32">
        <v>2491686.06</v>
      </c>
    </row>
    <row r="5774" spans="1:5" ht="18" customHeight="1" x14ac:dyDescent="0.35">
      <c r="A5774" s="31" t="s">
        <v>49</v>
      </c>
      <c r="B5774" s="31" t="s">
        <v>163</v>
      </c>
      <c r="C5774" s="22" t="s">
        <v>160</v>
      </c>
      <c r="D5774" s="35">
        <v>43800</v>
      </c>
      <c r="E5774" s="32">
        <v>3161930.39</v>
      </c>
    </row>
    <row r="5775" spans="1:5" ht="18" customHeight="1" x14ac:dyDescent="0.35">
      <c r="A5775" s="31" t="s">
        <v>49</v>
      </c>
      <c r="B5775" s="31" t="s">
        <v>163</v>
      </c>
      <c r="C5775" s="22" t="s">
        <v>160</v>
      </c>
      <c r="D5775" s="35">
        <v>43831</v>
      </c>
      <c r="E5775" s="32">
        <v>5914986.0700000003</v>
      </c>
    </row>
    <row r="5776" spans="1:5" ht="18" customHeight="1" x14ac:dyDescent="0.35">
      <c r="A5776" s="31" t="s">
        <v>49</v>
      </c>
      <c r="B5776" s="31" t="s">
        <v>163</v>
      </c>
      <c r="C5776" s="22" t="s">
        <v>160</v>
      </c>
      <c r="D5776" s="35">
        <v>43862</v>
      </c>
      <c r="E5776" s="32">
        <v>4624830.88</v>
      </c>
    </row>
    <row r="5777" spans="1:5" ht="18" customHeight="1" x14ac:dyDescent="0.35">
      <c r="A5777" s="31" t="s">
        <v>49</v>
      </c>
      <c r="B5777" s="31" t="s">
        <v>163</v>
      </c>
      <c r="C5777" s="22" t="s">
        <v>160</v>
      </c>
      <c r="D5777" s="35">
        <v>43891</v>
      </c>
      <c r="E5777" s="32">
        <v>6302935.2400000002</v>
      </c>
    </row>
    <row r="5778" spans="1:5" ht="18" customHeight="1" x14ac:dyDescent="0.35">
      <c r="A5778" s="31" t="s">
        <v>49</v>
      </c>
      <c r="B5778" s="31" t="s">
        <v>163</v>
      </c>
      <c r="C5778" s="22" t="s">
        <v>160</v>
      </c>
      <c r="D5778" s="35">
        <v>43922</v>
      </c>
      <c r="E5778" s="32">
        <v>2978638.11</v>
      </c>
    </row>
    <row r="5779" spans="1:5" ht="18" customHeight="1" x14ac:dyDescent="0.35">
      <c r="A5779" s="31" t="s">
        <v>49</v>
      </c>
      <c r="B5779" s="31" t="s">
        <v>163</v>
      </c>
      <c r="C5779" s="22" t="s">
        <v>160</v>
      </c>
      <c r="D5779" s="35">
        <v>43952</v>
      </c>
      <c r="E5779" s="32">
        <v>5335370.5199999996</v>
      </c>
    </row>
    <row r="5780" spans="1:5" ht="18" customHeight="1" x14ac:dyDescent="0.35">
      <c r="A5780" s="31" t="s">
        <v>49</v>
      </c>
      <c r="B5780" s="31" t="s">
        <v>163</v>
      </c>
      <c r="C5780" s="22" t="s">
        <v>160</v>
      </c>
      <c r="D5780" s="35">
        <v>43983</v>
      </c>
      <c r="E5780" s="32">
        <v>3903789.61</v>
      </c>
    </row>
    <row r="5781" spans="1:5" ht="18" customHeight="1" x14ac:dyDescent="0.35">
      <c r="A5781" s="31" t="s">
        <v>49</v>
      </c>
      <c r="B5781" s="31" t="s">
        <v>163</v>
      </c>
      <c r="C5781" s="22" t="s">
        <v>160</v>
      </c>
      <c r="D5781" s="35">
        <v>44013</v>
      </c>
      <c r="E5781" s="32">
        <v>4265189.12</v>
      </c>
    </row>
    <row r="5782" spans="1:5" ht="18" customHeight="1" x14ac:dyDescent="0.35">
      <c r="A5782" s="31" t="s">
        <v>49</v>
      </c>
      <c r="B5782" s="31" t="s">
        <v>163</v>
      </c>
      <c r="C5782" s="22" t="s">
        <v>160</v>
      </c>
      <c r="D5782" s="35">
        <v>44044</v>
      </c>
      <c r="E5782" s="32">
        <v>2564050.64</v>
      </c>
    </row>
    <row r="5783" spans="1:5" ht="18" customHeight="1" x14ac:dyDescent="0.35">
      <c r="A5783" s="31" t="s">
        <v>49</v>
      </c>
      <c r="B5783" s="31" t="s">
        <v>163</v>
      </c>
      <c r="C5783" s="22" t="s">
        <v>160</v>
      </c>
      <c r="D5783" s="35">
        <v>44075</v>
      </c>
      <c r="E5783" s="32">
        <v>4187392.46</v>
      </c>
    </row>
    <row r="5784" spans="1:5" ht="18" customHeight="1" x14ac:dyDescent="0.35">
      <c r="A5784" s="31" t="s">
        <v>49</v>
      </c>
      <c r="B5784" s="31" t="s">
        <v>163</v>
      </c>
      <c r="C5784" s="22" t="s">
        <v>160</v>
      </c>
      <c r="D5784" s="35">
        <v>44105</v>
      </c>
      <c r="E5784" s="32">
        <v>3319784.65</v>
      </c>
    </row>
    <row r="5785" spans="1:5" ht="18" customHeight="1" x14ac:dyDescent="0.35">
      <c r="A5785" s="31" t="s">
        <v>49</v>
      </c>
      <c r="B5785" s="31" t="s">
        <v>163</v>
      </c>
      <c r="C5785" s="22" t="s">
        <v>160</v>
      </c>
      <c r="D5785" s="35">
        <v>44136</v>
      </c>
      <c r="E5785" s="32">
        <v>2490068.4300000002</v>
      </c>
    </row>
    <row r="5786" spans="1:5" ht="18" customHeight="1" x14ac:dyDescent="0.35">
      <c r="A5786" s="31" t="s">
        <v>49</v>
      </c>
      <c r="B5786" s="31" t="s">
        <v>163</v>
      </c>
      <c r="C5786" s="22" t="s">
        <v>160</v>
      </c>
      <c r="D5786" s="35">
        <v>44166</v>
      </c>
      <c r="E5786" s="32">
        <v>13870761.68</v>
      </c>
    </row>
    <row r="5787" spans="1:5" ht="18" customHeight="1" x14ac:dyDescent="0.35">
      <c r="A5787" s="31" t="s">
        <v>49</v>
      </c>
      <c r="B5787" s="31" t="s">
        <v>163</v>
      </c>
      <c r="C5787" s="22" t="s">
        <v>160</v>
      </c>
      <c r="D5787" s="35">
        <v>44197</v>
      </c>
      <c r="E5787" s="32">
        <v>1361813.49</v>
      </c>
    </row>
    <row r="5788" spans="1:5" ht="18" customHeight="1" x14ac:dyDescent="0.35">
      <c r="A5788" s="31" t="s">
        <v>49</v>
      </c>
      <c r="B5788" s="31" t="s">
        <v>163</v>
      </c>
      <c r="C5788" s="22" t="s">
        <v>160</v>
      </c>
      <c r="D5788" s="35">
        <v>44228</v>
      </c>
      <c r="E5788" s="32">
        <v>2699415.91</v>
      </c>
    </row>
    <row r="5789" spans="1:5" ht="18" customHeight="1" x14ac:dyDescent="0.35">
      <c r="A5789" s="31" t="s">
        <v>49</v>
      </c>
      <c r="B5789" s="31" t="s">
        <v>163</v>
      </c>
      <c r="C5789" s="22" t="s">
        <v>160</v>
      </c>
      <c r="D5789" s="35">
        <v>44256</v>
      </c>
      <c r="E5789" s="32">
        <v>3391078.39</v>
      </c>
    </row>
    <row r="5790" spans="1:5" ht="18" customHeight="1" x14ac:dyDescent="0.35">
      <c r="A5790" s="31" t="s">
        <v>49</v>
      </c>
      <c r="B5790" s="31" t="s">
        <v>163</v>
      </c>
      <c r="C5790" s="22" t="s">
        <v>160</v>
      </c>
      <c r="D5790" s="35">
        <v>44287</v>
      </c>
      <c r="E5790" s="32">
        <v>4659080.16</v>
      </c>
    </row>
    <row r="5791" spans="1:5" ht="18" customHeight="1" x14ac:dyDescent="0.35">
      <c r="A5791" s="31" t="s">
        <v>49</v>
      </c>
      <c r="B5791" s="31" t="s">
        <v>163</v>
      </c>
      <c r="C5791" s="22" t="s">
        <v>160</v>
      </c>
      <c r="D5791" s="35">
        <v>44317</v>
      </c>
      <c r="E5791" s="32">
        <v>1656086.8</v>
      </c>
    </row>
    <row r="5792" spans="1:5" ht="18" customHeight="1" x14ac:dyDescent="0.35">
      <c r="A5792" s="31" t="s">
        <v>49</v>
      </c>
      <c r="B5792" s="31" t="s">
        <v>163</v>
      </c>
      <c r="C5792" s="22" t="s">
        <v>160</v>
      </c>
      <c r="D5792" s="35">
        <v>44348</v>
      </c>
      <c r="E5792" s="32">
        <v>4336623.18</v>
      </c>
    </row>
    <row r="5793" spans="1:5" ht="18" customHeight="1" x14ac:dyDescent="0.35">
      <c r="A5793" s="31" t="s">
        <v>49</v>
      </c>
      <c r="B5793" s="31" t="s">
        <v>163</v>
      </c>
      <c r="C5793" s="22" t="s">
        <v>160</v>
      </c>
      <c r="D5793" s="35">
        <v>44378</v>
      </c>
      <c r="E5793" s="32">
        <v>3795411.15</v>
      </c>
    </row>
    <row r="5794" spans="1:5" ht="18" customHeight="1" x14ac:dyDescent="0.35">
      <c r="A5794" s="31" t="s">
        <v>49</v>
      </c>
      <c r="B5794" s="31" t="s">
        <v>163</v>
      </c>
      <c r="C5794" s="22" t="s">
        <v>160</v>
      </c>
      <c r="D5794" s="35">
        <v>44409</v>
      </c>
      <c r="E5794" s="32">
        <v>6808548.3399999999</v>
      </c>
    </row>
    <row r="5795" spans="1:5" ht="18" customHeight="1" x14ac:dyDescent="0.35">
      <c r="A5795" s="31" t="s">
        <v>49</v>
      </c>
      <c r="B5795" s="31" t="s">
        <v>163</v>
      </c>
      <c r="C5795" s="22" t="s">
        <v>160</v>
      </c>
      <c r="D5795" s="35">
        <v>44440</v>
      </c>
      <c r="E5795" s="32">
        <v>3541960.27</v>
      </c>
    </row>
    <row r="5796" spans="1:5" ht="18" customHeight="1" x14ac:dyDescent="0.35">
      <c r="A5796" s="31" t="s">
        <v>49</v>
      </c>
      <c r="B5796" s="31" t="s">
        <v>163</v>
      </c>
      <c r="C5796" s="22" t="s">
        <v>160</v>
      </c>
      <c r="D5796" s="35">
        <v>44470</v>
      </c>
      <c r="E5796" s="32">
        <v>3401159.2</v>
      </c>
    </row>
    <row r="5797" spans="1:5" ht="18" customHeight="1" x14ac:dyDescent="0.35">
      <c r="A5797" s="31" t="s">
        <v>49</v>
      </c>
      <c r="B5797" s="31" t="s">
        <v>163</v>
      </c>
      <c r="C5797" s="22" t="s">
        <v>160</v>
      </c>
      <c r="D5797" s="35">
        <v>44501</v>
      </c>
      <c r="E5797" s="32">
        <v>2741663.04</v>
      </c>
    </row>
    <row r="5798" spans="1:5" ht="18" customHeight="1" x14ac:dyDescent="0.35">
      <c r="A5798" s="31" t="s">
        <v>49</v>
      </c>
      <c r="B5798" s="31" t="s">
        <v>163</v>
      </c>
      <c r="C5798" s="22" t="s">
        <v>160</v>
      </c>
      <c r="D5798" s="35">
        <v>44531</v>
      </c>
      <c r="E5798" s="32">
        <v>809716.94</v>
      </c>
    </row>
    <row r="5799" spans="1:5" ht="18" customHeight="1" x14ac:dyDescent="0.35">
      <c r="A5799" s="31" t="s">
        <v>49</v>
      </c>
      <c r="B5799" s="31" t="s">
        <v>163</v>
      </c>
      <c r="C5799" s="22" t="s">
        <v>160</v>
      </c>
      <c r="D5799" s="35">
        <v>44562</v>
      </c>
      <c r="E5799" s="32">
        <v>46239.16</v>
      </c>
    </row>
    <row r="5800" spans="1:5" ht="18" customHeight="1" x14ac:dyDescent="0.35">
      <c r="A5800" s="31" t="s">
        <v>49</v>
      </c>
      <c r="B5800" s="31" t="s">
        <v>163</v>
      </c>
      <c r="C5800" s="22" t="s">
        <v>160</v>
      </c>
      <c r="D5800" s="35">
        <v>44593</v>
      </c>
      <c r="E5800" s="32">
        <v>4634303.3499999996</v>
      </c>
    </row>
    <row r="5801" spans="1:5" ht="18" customHeight="1" x14ac:dyDescent="0.35">
      <c r="A5801" s="31" t="s">
        <v>49</v>
      </c>
      <c r="B5801" s="31" t="s">
        <v>163</v>
      </c>
      <c r="C5801" s="22" t="s">
        <v>160</v>
      </c>
      <c r="D5801" s="35">
        <v>44621</v>
      </c>
      <c r="E5801" s="32">
        <v>10126908.4</v>
      </c>
    </row>
    <row r="5802" spans="1:5" ht="18" customHeight="1" x14ac:dyDescent="0.35">
      <c r="A5802" s="31" t="s">
        <v>49</v>
      </c>
      <c r="B5802" s="31" t="s">
        <v>163</v>
      </c>
      <c r="C5802" s="22" t="s">
        <v>160</v>
      </c>
      <c r="D5802" s="35">
        <v>44652</v>
      </c>
      <c r="E5802" s="32">
        <v>349043.41</v>
      </c>
    </row>
    <row r="5803" spans="1:5" ht="18" customHeight="1" x14ac:dyDescent="0.35">
      <c r="A5803" s="31" t="s">
        <v>49</v>
      </c>
      <c r="B5803" s="31" t="s">
        <v>163</v>
      </c>
      <c r="C5803" s="22" t="s">
        <v>160</v>
      </c>
      <c r="D5803" s="35">
        <v>44682</v>
      </c>
      <c r="E5803" s="32">
        <v>3522059.18</v>
      </c>
    </row>
    <row r="5804" spans="1:5" ht="18" customHeight="1" x14ac:dyDescent="0.35">
      <c r="A5804" s="31" t="s">
        <v>49</v>
      </c>
      <c r="B5804" s="31" t="s">
        <v>163</v>
      </c>
      <c r="C5804" s="22" t="s">
        <v>160</v>
      </c>
      <c r="D5804" s="35">
        <v>44713</v>
      </c>
      <c r="E5804" s="32">
        <v>1888947.14</v>
      </c>
    </row>
    <row r="5805" spans="1:5" ht="18" customHeight="1" x14ac:dyDescent="0.35">
      <c r="A5805" s="31" t="s">
        <v>49</v>
      </c>
      <c r="B5805" s="31" t="s">
        <v>163</v>
      </c>
      <c r="C5805" s="22" t="s">
        <v>160</v>
      </c>
      <c r="D5805" s="35">
        <v>44743</v>
      </c>
      <c r="E5805" s="32">
        <v>218674.47</v>
      </c>
    </row>
    <row r="5806" spans="1:5" ht="18" customHeight="1" x14ac:dyDescent="0.35">
      <c r="A5806" s="31" t="s">
        <v>49</v>
      </c>
      <c r="B5806" s="31" t="s">
        <v>163</v>
      </c>
      <c r="C5806" s="22" t="s">
        <v>160</v>
      </c>
      <c r="D5806" s="35">
        <v>44774</v>
      </c>
      <c r="E5806" s="32">
        <v>1936701.33</v>
      </c>
    </row>
    <row r="5807" spans="1:5" ht="18" customHeight="1" x14ac:dyDescent="0.35">
      <c r="A5807" s="31" t="s">
        <v>49</v>
      </c>
      <c r="B5807" s="31" t="s">
        <v>163</v>
      </c>
      <c r="C5807" s="22" t="s">
        <v>160</v>
      </c>
      <c r="D5807" s="35">
        <v>44805</v>
      </c>
      <c r="E5807" s="32">
        <v>8737347.6899999995</v>
      </c>
    </row>
    <row r="5808" spans="1:5" ht="18" customHeight="1" x14ac:dyDescent="0.35">
      <c r="A5808" s="31" t="s">
        <v>49</v>
      </c>
      <c r="B5808" s="31" t="s">
        <v>163</v>
      </c>
      <c r="C5808" s="22" t="s">
        <v>160</v>
      </c>
      <c r="D5808" s="35">
        <v>44835</v>
      </c>
      <c r="E5808" s="32">
        <v>5893991.8099999996</v>
      </c>
    </row>
    <row r="5809" spans="1:5" ht="18" customHeight="1" x14ac:dyDescent="0.35">
      <c r="A5809" s="31" t="s">
        <v>49</v>
      </c>
      <c r="B5809" s="31" t="s">
        <v>163</v>
      </c>
      <c r="C5809" s="22" t="s">
        <v>160</v>
      </c>
      <c r="D5809" s="35">
        <v>44866</v>
      </c>
      <c r="E5809" s="32">
        <v>4301009.71</v>
      </c>
    </row>
    <row r="5810" spans="1:5" ht="18" customHeight="1" x14ac:dyDescent="0.35">
      <c r="A5810" s="31" t="s">
        <v>49</v>
      </c>
      <c r="B5810" s="31" t="s">
        <v>163</v>
      </c>
      <c r="C5810" s="22" t="s">
        <v>160</v>
      </c>
      <c r="D5810" s="35">
        <v>44896</v>
      </c>
      <c r="E5810" s="32">
        <v>6114814.6500000004</v>
      </c>
    </row>
    <row r="5811" spans="1:5" ht="18" customHeight="1" x14ac:dyDescent="0.35">
      <c r="A5811" s="31" t="s">
        <v>49</v>
      </c>
      <c r="B5811" s="31" t="s">
        <v>163</v>
      </c>
      <c r="C5811" s="22" t="s">
        <v>160</v>
      </c>
      <c r="D5811" s="35">
        <v>44927</v>
      </c>
      <c r="E5811" s="32">
        <v>5553631.3499999996</v>
      </c>
    </row>
    <row r="5812" spans="1:5" ht="18" customHeight="1" x14ac:dyDescent="0.35">
      <c r="A5812" s="31" t="s">
        <v>49</v>
      </c>
      <c r="B5812" s="31" t="s">
        <v>163</v>
      </c>
      <c r="C5812" s="22" t="s">
        <v>161</v>
      </c>
      <c r="D5812" s="35">
        <v>43678</v>
      </c>
      <c r="E5812" s="32">
        <v>2091273</v>
      </c>
    </row>
    <row r="5813" spans="1:5" ht="18" customHeight="1" x14ac:dyDescent="0.35">
      <c r="A5813" s="31" t="s">
        <v>49</v>
      </c>
      <c r="B5813" s="31" t="s">
        <v>163</v>
      </c>
      <c r="C5813" s="22" t="s">
        <v>161</v>
      </c>
      <c r="D5813" s="35">
        <v>43800</v>
      </c>
      <c r="E5813" s="32">
        <v>2209297</v>
      </c>
    </row>
    <row r="5814" spans="1:5" ht="18" customHeight="1" x14ac:dyDescent="0.35">
      <c r="A5814" s="31" t="s">
        <v>49</v>
      </c>
      <c r="B5814" s="31" t="s">
        <v>163</v>
      </c>
      <c r="C5814" s="22" t="s">
        <v>161</v>
      </c>
      <c r="D5814" s="35">
        <v>43922</v>
      </c>
      <c r="E5814" s="32">
        <v>1060245</v>
      </c>
    </row>
    <row r="5815" spans="1:5" ht="18" customHeight="1" x14ac:dyDescent="0.35">
      <c r="A5815" s="31" t="s">
        <v>49</v>
      </c>
      <c r="B5815" s="31" t="s">
        <v>163</v>
      </c>
      <c r="C5815" s="22" t="s">
        <v>161</v>
      </c>
      <c r="D5815" s="35">
        <v>43983</v>
      </c>
      <c r="E5815" s="32">
        <v>1060245</v>
      </c>
    </row>
    <row r="5816" spans="1:5" ht="18" customHeight="1" x14ac:dyDescent="0.35">
      <c r="A5816" s="31" t="s">
        <v>49</v>
      </c>
      <c r="B5816" s="31" t="s">
        <v>163</v>
      </c>
      <c r="C5816" s="22" t="s">
        <v>161</v>
      </c>
      <c r="D5816" s="35">
        <v>44075</v>
      </c>
      <c r="E5816" s="32">
        <v>1060245</v>
      </c>
    </row>
    <row r="5817" spans="1:5" ht="18" customHeight="1" x14ac:dyDescent="0.35">
      <c r="A5817" s="31" t="s">
        <v>49</v>
      </c>
      <c r="B5817" s="31" t="s">
        <v>163</v>
      </c>
      <c r="C5817" s="22" t="s">
        <v>161</v>
      </c>
      <c r="D5817" s="35">
        <v>44805</v>
      </c>
      <c r="E5817" s="32">
        <v>551476</v>
      </c>
    </row>
    <row r="5818" spans="1:5" ht="18" customHeight="1" x14ac:dyDescent="0.35">
      <c r="A5818" s="31" t="s">
        <v>49</v>
      </c>
      <c r="B5818" s="31" t="s">
        <v>163</v>
      </c>
      <c r="C5818" s="22" t="s">
        <v>161</v>
      </c>
      <c r="D5818" s="35">
        <v>44835</v>
      </c>
      <c r="E5818" s="32">
        <v>656612</v>
      </c>
    </row>
    <row r="5819" spans="1:5" ht="18" customHeight="1" x14ac:dyDescent="0.35">
      <c r="A5819" s="31" t="s">
        <v>49</v>
      </c>
      <c r="B5819" s="31" t="s">
        <v>163</v>
      </c>
      <c r="C5819" s="22" t="s">
        <v>161</v>
      </c>
      <c r="D5819" s="35">
        <v>44927</v>
      </c>
      <c r="E5819" s="32">
        <v>656612</v>
      </c>
    </row>
    <row r="5820" spans="1:5" ht="18" customHeight="1" x14ac:dyDescent="0.35">
      <c r="A5820" s="31" t="s">
        <v>112</v>
      </c>
      <c r="B5820" s="31" t="s">
        <v>259</v>
      </c>
      <c r="C5820" s="22" t="s">
        <v>157</v>
      </c>
      <c r="D5820" s="35">
        <v>44562</v>
      </c>
      <c r="E5820" s="32">
        <v>3875.81</v>
      </c>
    </row>
    <row r="5821" spans="1:5" ht="18" customHeight="1" x14ac:dyDescent="0.35">
      <c r="A5821" s="31" t="s">
        <v>112</v>
      </c>
      <c r="B5821" s="31" t="s">
        <v>259</v>
      </c>
      <c r="C5821" s="22" t="s">
        <v>157</v>
      </c>
      <c r="D5821" s="35">
        <v>44593</v>
      </c>
      <c r="E5821" s="32">
        <v>24950.53</v>
      </c>
    </row>
    <row r="5822" spans="1:5" ht="18" customHeight="1" x14ac:dyDescent="0.35">
      <c r="A5822" s="31" t="s">
        <v>112</v>
      </c>
      <c r="B5822" s="31" t="s">
        <v>259</v>
      </c>
      <c r="C5822" s="22" t="s">
        <v>157</v>
      </c>
      <c r="D5822" s="35">
        <v>44621</v>
      </c>
      <c r="E5822" s="32">
        <v>36343.620000000003</v>
      </c>
    </row>
    <row r="5823" spans="1:5" ht="18" customHeight="1" x14ac:dyDescent="0.35">
      <c r="A5823" s="31" t="s">
        <v>112</v>
      </c>
      <c r="B5823" s="31" t="s">
        <v>259</v>
      </c>
      <c r="C5823" s="22" t="s">
        <v>157</v>
      </c>
      <c r="D5823" s="35">
        <v>44682</v>
      </c>
      <c r="E5823" s="32">
        <v>14820.26</v>
      </c>
    </row>
    <row r="5824" spans="1:5" ht="18" customHeight="1" x14ac:dyDescent="0.35">
      <c r="A5824" s="31" t="s">
        <v>112</v>
      </c>
      <c r="B5824" s="31" t="s">
        <v>259</v>
      </c>
      <c r="C5824" s="22" t="s">
        <v>157</v>
      </c>
      <c r="D5824" s="35">
        <v>44835</v>
      </c>
      <c r="E5824" s="32">
        <v>26528.81</v>
      </c>
    </row>
    <row r="5825" spans="1:5" ht="18" customHeight="1" x14ac:dyDescent="0.35">
      <c r="A5825" s="31" t="s">
        <v>112</v>
      </c>
      <c r="B5825" s="31" t="s">
        <v>259</v>
      </c>
      <c r="C5825" s="22" t="s">
        <v>159</v>
      </c>
      <c r="D5825" s="35">
        <v>43497</v>
      </c>
      <c r="E5825" s="32">
        <v>35604.6</v>
      </c>
    </row>
    <row r="5826" spans="1:5" ht="18" customHeight="1" x14ac:dyDescent="0.35">
      <c r="A5826" s="31" t="s">
        <v>112</v>
      </c>
      <c r="B5826" s="31" t="s">
        <v>259</v>
      </c>
      <c r="C5826" s="22" t="s">
        <v>159</v>
      </c>
      <c r="D5826" s="35">
        <v>43586</v>
      </c>
      <c r="E5826" s="32">
        <v>21994.59</v>
      </c>
    </row>
    <row r="5827" spans="1:5" ht="18" customHeight="1" x14ac:dyDescent="0.35">
      <c r="A5827" s="31" t="s">
        <v>112</v>
      </c>
      <c r="B5827" s="31" t="s">
        <v>259</v>
      </c>
      <c r="C5827" s="22" t="s">
        <v>159</v>
      </c>
      <c r="D5827" s="35">
        <v>43647</v>
      </c>
      <c r="E5827" s="32">
        <v>33537.589999999997</v>
      </c>
    </row>
    <row r="5828" spans="1:5" ht="18" customHeight="1" x14ac:dyDescent="0.35">
      <c r="A5828" s="31" t="s">
        <v>112</v>
      </c>
      <c r="B5828" s="31" t="s">
        <v>259</v>
      </c>
      <c r="C5828" s="22" t="s">
        <v>159</v>
      </c>
      <c r="D5828" s="35">
        <v>43678</v>
      </c>
      <c r="E5828" s="32">
        <v>17151.77</v>
      </c>
    </row>
    <row r="5829" spans="1:5" ht="18" customHeight="1" x14ac:dyDescent="0.35">
      <c r="A5829" s="31" t="s">
        <v>112</v>
      </c>
      <c r="B5829" s="31" t="s">
        <v>259</v>
      </c>
      <c r="C5829" s="22" t="s">
        <v>159</v>
      </c>
      <c r="D5829" s="35">
        <v>43709</v>
      </c>
      <c r="E5829" s="32">
        <v>141281.68</v>
      </c>
    </row>
    <row r="5830" spans="1:5" ht="18" customHeight="1" x14ac:dyDescent="0.35">
      <c r="A5830" s="31" t="s">
        <v>112</v>
      </c>
      <c r="B5830" s="31" t="s">
        <v>259</v>
      </c>
      <c r="C5830" s="22" t="s">
        <v>159</v>
      </c>
      <c r="D5830" s="35">
        <v>43739</v>
      </c>
      <c r="E5830" s="32">
        <v>77212.759999999995</v>
      </c>
    </row>
    <row r="5831" spans="1:5" ht="18" customHeight="1" x14ac:dyDescent="0.35">
      <c r="A5831" s="31" t="s">
        <v>112</v>
      </c>
      <c r="B5831" s="31" t="s">
        <v>259</v>
      </c>
      <c r="C5831" s="22" t="s">
        <v>159</v>
      </c>
      <c r="D5831" s="35">
        <v>43770</v>
      </c>
      <c r="E5831" s="32">
        <v>6563.77</v>
      </c>
    </row>
    <row r="5832" spans="1:5" ht="18" customHeight="1" x14ac:dyDescent="0.35">
      <c r="A5832" s="31" t="s">
        <v>112</v>
      </c>
      <c r="B5832" s="31" t="s">
        <v>259</v>
      </c>
      <c r="C5832" s="22" t="s">
        <v>159</v>
      </c>
      <c r="D5832" s="35">
        <v>43800</v>
      </c>
      <c r="E5832" s="32">
        <v>3354.85</v>
      </c>
    </row>
    <row r="5833" spans="1:5" ht="18" customHeight="1" x14ac:dyDescent="0.35">
      <c r="A5833" s="31" t="s">
        <v>112</v>
      </c>
      <c r="B5833" s="31" t="s">
        <v>259</v>
      </c>
      <c r="C5833" s="22" t="s">
        <v>159</v>
      </c>
      <c r="D5833" s="35">
        <v>43862</v>
      </c>
      <c r="E5833" s="32">
        <v>23099.45</v>
      </c>
    </row>
    <row r="5834" spans="1:5" ht="18" customHeight="1" x14ac:dyDescent="0.35">
      <c r="A5834" s="31" t="s">
        <v>112</v>
      </c>
      <c r="B5834" s="31" t="s">
        <v>259</v>
      </c>
      <c r="C5834" s="22" t="s">
        <v>159</v>
      </c>
      <c r="D5834" s="35">
        <v>43891</v>
      </c>
      <c r="E5834" s="32">
        <v>4340.55</v>
      </c>
    </row>
    <row r="5835" spans="1:5" ht="18" customHeight="1" x14ac:dyDescent="0.35">
      <c r="A5835" s="31" t="s">
        <v>112</v>
      </c>
      <c r="B5835" s="31" t="s">
        <v>259</v>
      </c>
      <c r="C5835" s="22" t="s">
        <v>159</v>
      </c>
      <c r="D5835" s="35">
        <v>43922</v>
      </c>
      <c r="E5835" s="32">
        <v>4907.33</v>
      </c>
    </row>
    <row r="5836" spans="1:5" ht="18" customHeight="1" x14ac:dyDescent="0.35">
      <c r="A5836" s="31" t="s">
        <v>112</v>
      </c>
      <c r="B5836" s="31" t="s">
        <v>259</v>
      </c>
      <c r="C5836" s="22" t="s">
        <v>159</v>
      </c>
      <c r="D5836" s="35">
        <v>43952</v>
      </c>
      <c r="E5836" s="32">
        <v>2111.0300000000002</v>
      </c>
    </row>
    <row r="5837" spans="1:5" ht="18" customHeight="1" x14ac:dyDescent="0.35">
      <c r="A5837" s="31" t="s">
        <v>112</v>
      </c>
      <c r="B5837" s="31" t="s">
        <v>259</v>
      </c>
      <c r="C5837" s="22" t="s">
        <v>159</v>
      </c>
      <c r="D5837" s="35">
        <v>43983</v>
      </c>
      <c r="E5837" s="32">
        <v>7401.78</v>
      </c>
    </row>
    <row r="5838" spans="1:5" ht="18" customHeight="1" x14ac:dyDescent="0.35">
      <c r="A5838" s="31" t="s">
        <v>112</v>
      </c>
      <c r="B5838" s="31" t="s">
        <v>259</v>
      </c>
      <c r="C5838" s="22" t="s">
        <v>159</v>
      </c>
      <c r="D5838" s="35">
        <v>44013</v>
      </c>
      <c r="E5838" s="32">
        <v>193189.65</v>
      </c>
    </row>
    <row r="5839" spans="1:5" ht="18" customHeight="1" x14ac:dyDescent="0.35">
      <c r="A5839" s="31" t="s">
        <v>112</v>
      </c>
      <c r="B5839" s="31" t="s">
        <v>259</v>
      </c>
      <c r="C5839" s="22" t="s">
        <v>159</v>
      </c>
      <c r="D5839" s="35">
        <v>44044</v>
      </c>
      <c r="E5839" s="32">
        <v>92672.42</v>
      </c>
    </row>
    <row r="5840" spans="1:5" ht="18" customHeight="1" x14ac:dyDescent="0.35">
      <c r="A5840" s="31" t="s">
        <v>112</v>
      </c>
      <c r="B5840" s="31" t="s">
        <v>259</v>
      </c>
      <c r="C5840" s="22" t="s">
        <v>159</v>
      </c>
      <c r="D5840" s="35">
        <v>44075</v>
      </c>
      <c r="E5840" s="32">
        <v>37806.519999999997</v>
      </c>
    </row>
    <row r="5841" spans="1:5" ht="18" customHeight="1" x14ac:dyDescent="0.35">
      <c r="A5841" s="31" t="s">
        <v>112</v>
      </c>
      <c r="B5841" s="31" t="s">
        <v>259</v>
      </c>
      <c r="C5841" s="22" t="s">
        <v>159</v>
      </c>
      <c r="D5841" s="35">
        <v>44136</v>
      </c>
      <c r="E5841" s="32">
        <v>48275.86</v>
      </c>
    </row>
    <row r="5842" spans="1:5" ht="18" customHeight="1" x14ac:dyDescent="0.35">
      <c r="A5842" s="31" t="s">
        <v>112</v>
      </c>
      <c r="B5842" s="31" t="s">
        <v>259</v>
      </c>
      <c r="C5842" s="22" t="s">
        <v>159</v>
      </c>
      <c r="D5842" s="35">
        <v>44166</v>
      </c>
      <c r="E5842" s="32">
        <v>19524.330000000002</v>
      </c>
    </row>
    <row r="5843" spans="1:5" ht="18" customHeight="1" x14ac:dyDescent="0.35">
      <c r="A5843" s="31" t="s">
        <v>112</v>
      </c>
      <c r="B5843" s="31" t="s">
        <v>259</v>
      </c>
      <c r="C5843" s="22" t="s">
        <v>159</v>
      </c>
      <c r="D5843" s="35">
        <v>44197</v>
      </c>
      <c r="E5843" s="32">
        <v>21539.89</v>
      </c>
    </row>
    <row r="5844" spans="1:5" ht="18" customHeight="1" x14ac:dyDescent="0.35">
      <c r="A5844" s="31" t="s">
        <v>112</v>
      </c>
      <c r="B5844" s="31" t="s">
        <v>259</v>
      </c>
      <c r="C5844" s="22" t="s">
        <v>159</v>
      </c>
      <c r="D5844" s="35">
        <v>44228</v>
      </c>
      <c r="E5844" s="32">
        <v>37321.26</v>
      </c>
    </row>
    <row r="5845" spans="1:5" ht="18" customHeight="1" x14ac:dyDescent="0.35">
      <c r="A5845" s="31" t="s">
        <v>112</v>
      </c>
      <c r="B5845" s="31" t="s">
        <v>259</v>
      </c>
      <c r="C5845" s="22" t="s">
        <v>159</v>
      </c>
      <c r="D5845" s="35">
        <v>44256</v>
      </c>
      <c r="E5845" s="32">
        <v>203988.68</v>
      </c>
    </row>
    <row r="5846" spans="1:5" ht="18" customHeight="1" x14ac:dyDescent="0.35">
      <c r="A5846" s="31" t="s">
        <v>112</v>
      </c>
      <c r="B5846" s="31" t="s">
        <v>259</v>
      </c>
      <c r="C5846" s="22" t="s">
        <v>159</v>
      </c>
      <c r="D5846" s="35">
        <v>44287</v>
      </c>
      <c r="E5846" s="32">
        <v>245951.28</v>
      </c>
    </row>
    <row r="5847" spans="1:5" ht="18" customHeight="1" x14ac:dyDescent="0.35">
      <c r="A5847" s="31" t="s">
        <v>112</v>
      </c>
      <c r="B5847" s="31" t="s">
        <v>259</v>
      </c>
      <c r="C5847" s="22" t="s">
        <v>159</v>
      </c>
      <c r="D5847" s="35">
        <v>44317</v>
      </c>
      <c r="E5847" s="32">
        <v>263288.03000000003</v>
      </c>
    </row>
    <row r="5848" spans="1:5" ht="18" customHeight="1" x14ac:dyDescent="0.35">
      <c r="A5848" s="31" t="s">
        <v>112</v>
      </c>
      <c r="B5848" s="31" t="s">
        <v>259</v>
      </c>
      <c r="C5848" s="22" t="s">
        <v>159</v>
      </c>
      <c r="D5848" s="35">
        <v>44348</v>
      </c>
      <c r="E5848" s="32">
        <v>1057980.8700000001</v>
      </c>
    </row>
    <row r="5849" spans="1:5" ht="18" customHeight="1" x14ac:dyDescent="0.35">
      <c r="A5849" s="31" t="s">
        <v>112</v>
      </c>
      <c r="B5849" s="31" t="s">
        <v>259</v>
      </c>
      <c r="C5849" s="22" t="s">
        <v>159</v>
      </c>
      <c r="D5849" s="35">
        <v>44378</v>
      </c>
      <c r="E5849" s="32">
        <v>322177.74</v>
      </c>
    </row>
    <row r="5850" spans="1:5" ht="18" customHeight="1" x14ac:dyDescent="0.35">
      <c r="A5850" s="31" t="s">
        <v>112</v>
      </c>
      <c r="B5850" s="31" t="s">
        <v>259</v>
      </c>
      <c r="C5850" s="22" t="s">
        <v>159</v>
      </c>
      <c r="D5850" s="35">
        <v>44409</v>
      </c>
      <c r="E5850" s="32">
        <v>897966.37</v>
      </c>
    </row>
    <row r="5851" spans="1:5" ht="18" customHeight="1" x14ac:dyDescent="0.35">
      <c r="A5851" s="31" t="s">
        <v>112</v>
      </c>
      <c r="B5851" s="31" t="s">
        <v>259</v>
      </c>
      <c r="C5851" s="22" t="s">
        <v>159</v>
      </c>
      <c r="D5851" s="35">
        <v>44440</v>
      </c>
      <c r="E5851" s="32">
        <v>1727414.86</v>
      </c>
    </row>
    <row r="5852" spans="1:5" ht="18" customHeight="1" x14ac:dyDescent="0.35">
      <c r="A5852" s="31" t="s">
        <v>112</v>
      </c>
      <c r="B5852" s="31" t="s">
        <v>259</v>
      </c>
      <c r="C5852" s="22" t="s">
        <v>159</v>
      </c>
      <c r="D5852" s="35">
        <v>44470</v>
      </c>
      <c r="E5852" s="32">
        <v>691993.4</v>
      </c>
    </row>
    <row r="5853" spans="1:5" ht="18" customHeight="1" x14ac:dyDescent="0.35">
      <c r="A5853" s="31" t="s">
        <v>112</v>
      </c>
      <c r="B5853" s="31" t="s">
        <v>259</v>
      </c>
      <c r="C5853" s="22" t="s">
        <v>159</v>
      </c>
      <c r="D5853" s="35">
        <v>44501</v>
      </c>
      <c r="E5853" s="32">
        <v>508349.9</v>
      </c>
    </row>
    <row r="5854" spans="1:5" ht="18" customHeight="1" x14ac:dyDescent="0.35">
      <c r="A5854" s="31" t="s">
        <v>112</v>
      </c>
      <c r="B5854" s="31" t="s">
        <v>259</v>
      </c>
      <c r="C5854" s="22" t="s">
        <v>159</v>
      </c>
      <c r="D5854" s="35">
        <v>44531</v>
      </c>
      <c r="E5854" s="32">
        <v>1149516.33</v>
      </c>
    </row>
    <row r="5855" spans="1:5" ht="18" customHeight="1" x14ac:dyDescent="0.35">
      <c r="A5855" s="31" t="s">
        <v>112</v>
      </c>
      <c r="B5855" s="31" t="s">
        <v>259</v>
      </c>
      <c r="C5855" s="22" t="s">
        <v>159</v>
      </c>
      <c r="D5855" s="35">
        <v>44562</v>
      </c>
      <c r="E5855" s="32">
        <v>63876.15</v>
      </c>
    </row>
    <row r="5856" spans="1:5" ht="18" customHeight="1" x14ac:dyDescent="0.35">
      <c r="A5856" s="31" t="s">
        <v>112</v>
      </c>
      <c r="B5856" s="31" t="s">
        <v>259</v>
      </c>
      <c r="C5856" s="22" t="s">
        <v>159</v>
      </c>
      <c r="D5856" s="35">
        <v>44593</v>
      </c>
      <c r="E5856" s="32">
        <v>1082373.1599999999</v>
      </c>
    </row>
    <row r="5857" spans="1:5" ht="18" customHeight="1" x14ac:dyDescent="0.35">
      <c r="A5857" s="31" t="s">
        <v>112</v>
      </c>
      <c r="B5857" s="31" t="s">
        <v>259</v>
      </c>
      <c r="C5857" s="22" t="s">
        <v>159</v>
      </c>
      <c r="D5857" s="35">
        <v>44621</v>
      </c>
      <c r="E5857" s="32">
        <v>1025083.02</v>
      </c>
    </row>
    <row r="5858" spans="1:5" ht="18" customHeight="1" x14ac:dyDescent="0.35">
      <c r="A5858" s="31" t="s">
        <v>112</v>
      </c>
      <c r="B5858" s="31" t="s">
        <v>259</v>
      </c>
      <c r="C5858" s="22" t="s">
        <v>159</v>
      </c>
      <c r="D5858" s="35">
        <v>44652</v>
      </c>
      <c r="E5858" s="32">
        <v>366226.26</v>
      </c>
    </row>
    <row r="5859" spans="1:5" ht="18" customHeight="1" x14ac:dyDescent="0.35">
      <c r="A5859" s="31" t="s">
        <v>112</v>
      </c>
      <c r="B5859" s="31" t="s">
        <v>259</v>
      </c>
      <c r="C5859" s="22" t="s">
        <v>159</v>
      </c>
      <c r="D5859" s="35">
        <v>44682</v>
      </c>
      <c r="E5859" s="32">
        <v>387020.18</v>
      </c>
    </row>
    <row r="5860" spans="1:5" ht="18" customHeight="1" x14ac:dyDescent="0.35">
      <c r="A5860" s="31" t="s">
        <v>112</v>
      </c>
      <c r="B5860" s="31" t="s">
        <v>259</v>
      </c>
      <c r="C5860" s="22" t="s">
        <v>159</v>
      </c>
      <c r="D5860" s="35">
        <v>44713</v>
      </c>
      <c r="E5860" s="32">
        <v>682718.02</v>
      </c>
    </row>
    <row r="5861" spans="1:5" ht="18" customHeight="1" x14ac:dyDescent="0.35">
      <c r="A5861" s="31" t="s">
        <v>112</v>
      </c>
      <c r="B5861" s="31" t="s">
        <v>259</v>
      </c>
      <c r="C5861" s="22" t="s">
        <v>159</v>
      </c>
      <c r="D5861" s="35">
        <v>44743</v>
      </c>
      <c r="E5861" s="32">
        <v>81976.55</v>
      </c>
    </row>
    <row r="5862" spans="1:5" ht="18" customHeight="1" x14ac:dyDescent="0.35">
      <c r="A5862" s="31" t="s">
        <v>112</v>
      </c>
      <c r="B5862" s="31" t="s">
        <v>259</v>
      </c>
      <c r="C5862" s="22" t="s">
        <v>159</v>
      </c>
      <c r="D5862" s="35">
        <v>44774</v>
      </c>
      <c r="E5862" s="32">
        <v>66770.789999999994</v>
      </c>
    </row>
    <row r="5863" spans="1:5" ht="18" customHeight="1" x14ac:dyDescent="0.35">
      <c r="A5863" s="31" t="s">
        <v>112</v>
      </c>
      <c r="B5863" s="31" t="s">
        <v>259</v>
      </c>
      <c r="C5863" s="22" t="s">
        <v>159</v>
      </c>
      <c r="D5863" s="35">
        <v>44805</v>
      </c>
      <c r="E5863" s="32">
        <v>286673.95</v>
      </c>
    </row>
    <row r="5864" spans="1:5" ht="18" customHeight="1" x14ac:dyDescent="0.35">
      <c r="A5864" s="31" t="s">
        <v>112</v>
      </c>
      <c r="B5864" s="31" t="s">
        <v>259</v>
      </c>
      <c r="C5864" s="22" t="s">
        <v>159</v>
      </c>
      <c r="D5864" s="35">
        <v>44835</v>
      </c>
      <c r="E5864" s="32">
        <v>538891.93999999994</v>
      </c>
    </row>
    <row r="5865" spans="1:5" ht="18" customHeight="1" x14ac:dyDescent="0.35">
      <c r="A5865" s="31" t="s">
        <v>112</v>
      </c>
      <c r="B5865" s="31" t="s">
        <v>259</v>
      </c>
      <c r="C5865" s="22" t="s">
        <v>159</v>
      </c>
      <c r="D5865" s="35">
        <v>44866</v>
      </c>
      <c r="E5865" s="32">
        <v>1589057.08</v>
      </c>
    </row>
    <row r="5866" spans="1:5" ht="18" customHeight="1" x14ac:dyDescent="0.35">
      <c r="A5866" s="31" t="s">
        <v>112</v>
      </c>
      <c r="B5866" s="31" t="s">
        <v>259</v>
      </c>
      <c r="C5866" s="22" t="s">
        <v>159</v>
      </c>
      <c r="D5866" s="35">
        <v>44896</v>
      </c>
      <c r="E5866" s="32">
        <v>1954383.98</v>
      </c>
    </row>
    <row r="5867" spans="1:5" ht="18" customHeight="1" x14ac:dyDescent="0.35">
      <c r="A5867" s="31" t="s">
        <v>112</v>
      </c>
      <c r="B5867" s="31" t="s">
        <v>259</v>
      </c>
      <c r="C5867" s="22" t="s">
        <v>159</v>
      </c>
      <c r="D5867" s="35">
        <v>44927</v>
      </c>
      <c r="E5867" s="32">
        <v>2095563.04</v>
      </c>
    </row>
    <row r="5868" spans="1:5" ht="18" customHeight="1" x14ac:dyDescent="0.35">
      <c r="A5868" s="31" t="s">
        <v>112</v>
      </c>
      <c r="B5868" s="31" t="s">
        <v>259</v>
      </c>
      <c r="C5868" s="22" t="s">
        <v>160</v>
      </c>
      <c r="D5868" s="35">
        <v>43466</v>
      </c>
      <c r="E5868" s="32">
        <v>19494.560000000001</v>
      </c>
    </row>
    <row r="5869" spans="1:5" ht="18" customHeight="1" x14ac:dyDescent="0.35">
      <c r="A5869" s="31" t="s">
        <v>112</v>
      </c>
      <c r="B5869" s="31" t="s">
        <v>259</v>
      </c>
      <c r="C5869" s="22" t="s">
        <v>160</v>
      </c>
      <c r="D5869" s="35">
        <v>43497</v>
      </c>
      <c r="E5869" s="32">
        <v>689204.37</v>
      </c>
    </row>
    <row r="5870" spans="1:5" ht="18" customHeight="1" x14ac:dyDescent="0.35">
      <c r="A5870" s="31" t="s">
        <v>112</v>
      </c>
      <c r="B5870" s="31" t="s">
        <v>259</v>
      </c>
      <c r="C5870" s="22" t="s">
        <v>160</v>
      </c>
      <c r="D5870" s="35">
        <v>43525</v>
      </c>
      <c r="E5870" s="32">
        <v>272965.86</v>
      </c>
    </row>
    <row r="5871" spans="1:5" ht="18" customHeight="1" x14ac:dyDescent="0.35">
      <c r="A5871" s="31" t="s">
        <v>112</v>
      </c>
      <c r="B5871" s="31" t="s">
        <v>259</v>
      </c>
      <c r="C5871" s="22" t="s">
        <v>160</v>
      </c>
      <c r="D5871" s="35">
        <v>43556</v>
      </c>
      <c r="E5871" s="32">
        <v>569556.03</v>
      </c>
    </row>
    <row r="5872" spans="1:5" ht="18" customHeight="1" x14ac:dyDescent="0.35">
      <c r="A5872" s="31" t="s">
        <v>112</v>
      </c>
      <c r="B5872" s="31" t="s">
        <v>259</v>
      </c>
      <c r="C5872" s="22" t="s">
        <v>160</v>
      </c>
      <c r="D5872" s="35">
        <v>43586</v>
      </c>
      <c r="E5872" s="32">
        <v>460275.84</v>
      </c>
    </row>
    <row r="5873" spans="1:5" ht="18" customHeight="1" x14ac:dyDescent="0.35">
      <c r="A5873" s="31" t="s">
        <v>112</v>
      </c>
      <c r="B5873" s="31" t="s">
        <v>259</v>
      </c>
      <c r="C5873" s="22" t="s">
        <v>160</v>
      </c>
      <c r="D5873" s="35">
        <v>43617</v>
      </c>
      <c r="E5873" s="32">
        <v>431740.54</v>
      </c>
    </row>
    <row r="5874" spans="1:5" ht="18" customHeight="1" x14ac:dyDescent="0.35">
      <c r="A5874" s="31" t="s">
        <v>112</v>
      </c>
      <c r="B5874" s="31" t="s">
        <v>259</v>
      </c>
      <c r="C5874" s="22" t="s">
        <v>160</v>
      </c>
      <c r="D5874" s="35">
        <v>43647</v>
      </c>
      <c r="E5874" s="32">
        <v>683371.12</v>
      </c>
    </row>
    <row r="5875" spans="1:5" ht="18" customHeight="1" x14ac:dyDescent="0.35">
      <c r="A5875" s="31" t="s">
        <v>112</v>
      </c>
      <c r="B5875" s="31" t="s">
        <v>259</v>
      </c>
      <c r="C5875" s="22" t="s">
        <v>160</v>
      </c>
      <c r="D5875" s="35">
        <v>43678</v>
      </c>
      <c r="E5875" s="32">
        <v>508200.83</v>
      </c>
    </row>
    <row r="5876" spans="1:5" ht="18" customHeight="1" x14ac:dyDescent="0.35">
      <c r="A5876" s="31" t="s">
        <v>112</v>
      </c>
      <c r="B5876" s="31" t="s">
        <v>259</v>
      </c>
      <c r="C5876" s="22" t="s">
        <v>160</v>
      </c>
      <c r="D5876" s="35">
        <v>43709</v>
      </c>
      <c r="E5876" s="32">
        <v>677872.38</v>
      </c>
    </row>
    <row r="5877" spans="1:5" ht="18" customHeight="1" x14ac:dyDescent="0.35">
      <c r="A5877" s="31" t="s">
        <v>112</v>
      </c>
      <c r="B5877" s="31" t="s">
        <v>259</v>
      </c>
      <c r="C5877" s="22" t="s">
        <v>160</v>
      </c>
      <c r="D5877" s="35">
        <v>43739</v>
      </c>
      <c r="E5877" s="32">
        <v>811637.68</v>
      </c>
    </row>
    <row r="5878" spans="1:5" ht="18" customHeight="1" x14ac:dyDescent="0.35">
      <c r="A5878" s="31" t="s">
        <v>112</v>
      </c>
      <c r="B5878" s="31" t="s">
        <v>259</v>
      </c>
      <c r="C5878" s="22" t="s">
        <v>160</v>
      </c>
      <c r="D5878" s="35">
        <v>43770</v>
      </c>
      <c r="E5878" s="32">
        <v>406817.71</v>
      </c>
    </row>
    <row r="5879" spans="1:5" ht="18" customHeight="1" x14ac:dyDescent="0.35">
      <c r="A5879" s="31" t="s">
        <v>112</v>
      </c>
      <c r="B5879" s="31" t="s">
        <v>259</v>
      </c>
      <c r="C5879" s="22" t="s">
        <v>160</v>
      </c>
      <c r="D5879" s="35">
        <v>43800</v>
      </c>
      <c r="E5879" s="32">
        <v>841504.79</v>
      </c>
    </row>
    <row r="5880" spans="1:5" ht="18" customHeight="1" x14ac:dyDescent="0.35">
      <c r="A5880" s="31" t="s">
        <v>112</v>
      </c>
      <c r="B5880" s="31" t="s">
        <v>259</v>
      </c>
      <c r="C5880" s="22" t="s">
        <v>160</v>
      </c>
      <c r="D5880" s="35">
        <v>43831</v>
      </c>
      <c r="E5880" s="32">
        <v>580400.43999999994</v>
      </c>
    </row>
    <row r="5881" spans="1:5" ht="18" customHeight="1" x14ac:dyDescent="0.35">
      <c r="A5881" s="31" t="s">
        <v>112</v>
      </c>
      <c r="B5881" s="31" t="s">
        <v>259</v>
      </c>
      <c r="C5881" s="22" t="s">
        <v>160</v>
      </c>
      <c r="D5881" s="35">
        <v>43862</v>
      </c>
      <c r="E5881" s="32">
        <v>460257.11</v>
      </c>
    </row>
    <row r="5882" spans="1:5" ht="18" customHeight="1" x14ac:dyDescent="0.35">
      <c r="A5882" s="31" t="s">
        <v>112</v>
      </c>
      <c r="B5882" s="31" t="s">
        <v>259</v>
      </c>
      <c r="C5882" s="22" t="s">
        <v>160</v>
      </c>
      <c r="D5882" s="35">
        <v>43891</v>
      </c>
      <c r="E5882" s="32">
        <v>134566.82999999999</v>
      </c>
    </row>
    <row r="5883" spans="1:5" ht="18" customHeight="1" x14ac:dyDescent="0.35">
      <c r="A5883" s="31" t="s">
        <v>112</v>
      </c>
      <c r="B5883" s="31" t="s">
        <v>259</v>
      </c>
      <c r="C5883" s="22" t="s">
        <v>160</v>
      </c>
      <c r="D5883" s="35">
        <v>43922</v>
      </c>
      <c r="E5883" s="32">
        <v>200031.21</v>
      </c>
    </row>
    <row r="5884" spans="1:5" ht="18" customHeight="1" x14ac:dyDescent="0.35">
      <c r="A5884" s="31" t="s">
        <v>112</v>
      </c>
      <c r="B5884" s="31" t="s">
        <v>259</v>
      </c>
      <c r="C5884" s="22" t="s">
        <v>160</v>
      </c>
      <c r="D5884" s="35">
        <v>43952</v>
      </c>
      <c r="E5884" s="32">
        <v>192701.22</v>
      </c>
    </row>
    <row r="5885" spans="1:5" ht="18" customHeight="1" x14ac:dyDescent="0.35">
      <c r="A5885" s="31" t="s">
        <v>112</v>
      </c>
      <c r="B5885" s="31" t="s">
        <v>259</v>
      </c>
      <c r="C5885" s="22" t="s">
        <v>160</v>
      </c>
      <c r="D5885" s="35">
        <v>43983</v>
      </c>
      <c r="E5885" s="32">
        <v>294612.06</v>
      </c>
    </row>
    <row r="5886" spans="1:5" ht="18" customHeight="1" x14ac:dyDescent="0.35">
      <c r="A5886" s="31" t="s">
        <v>112</v>
      </c>
      <c r="B5886" s="31" t="s">
        <v>259</v>
      </c>
      <c r="C5886" s="22" t="s">
        <v>160</v>
      </c>
      <c r="D5886" s="35">
        <v>44013</v>
      </c>
      <c r="E5886" s="32">
        <v>410525.14</v>
      </c>
    </row>
    <row r="5887" spans="1:5" ht="18" customHeight="1" x14ac:dyDescent="0.35">
      <c r="A5887" s="31" t="s">
        <v>112</v>
      </c>
      <c r="B5887" s="31" t="s">
        <v>259</v>
      </c>
      <c r="C5887" s="22" t="s">
        <v>160</v>
      </c>
      <c r="D5887" s="35">
        <v>44044</v>
      </c>
      <c r="E5887" s="32">
        <v>240202.35</v>
      </c>
    </row>
    <row r="5888" spans="1:5" ht="18" customHeight="1" x14ac:dyDescent="0.35">
      <c r="A5888" s="31" t="s">
        <v>112</v>
      </c>
      <c r="B5888" s="31" t="s">
        <v>259</v>
      </c>
      <c r="C5888" s="22" t="s">
        <v>160</v>
      </c>
      <c r="D5888" s="35">
        <v>44075</v>
      </c>
      <c r="E5888" s="32">
        <v>508570.93</v>
      </c>
    </row>
    <row r="5889" spans="1:5" ht="18" customHeight="1" x14ac:dyDescent="0.35">
      <c r="A5889" s="31" t="s">
        <v>112</v>
      </c>
      <c r="B5889" s="31" t="s">
        <v>259</v>
      </c>
      <c r="C5889" s="22" t="s">
        <v>160</v>
      </c>
      <c r="D5889" s="35">
        <v>44105</v>
      </c>
      <c r="E5889" s="32">
        <v>133134.01</v>
      </c>
    </row>
    <row r="5890" spans="1:5" ht="18" customHeight="1" x14ac:dyDescent="0.35">
      <c r="A5890" s="31" t="s">
        <v>112</v>
      </c>
      <c r="B5890" s="31" t="s">
        <v>259</v>
      </c>
      <c r="C5890" s="22" t="s">
        <v>160</v>
      </c>
      <c r="D5890" s="35">
        <v>44136</v>
      </c>
      <c r="E5890" s="32">
        <v>6294.37</v>
      </c>
    </row>
    <row r="5891" spans="1:5" ht="18" customHeight="1" x14ac:dyDescent="0.35">
      <c r="A5891" s="31" t="s">
        <v>112</v>
      </c>
      <c r="B5891" s="31" t="s">
        <v>259</v>
      </c>
      <c r="C5891" s="22" t="s">
        <v>160</v>
      </c>
      <c r="D5891" s="35">
        <v>44166</v>
      </c>
      <c r="E5891" s="32">
        <v>630197</v>
      </c>
    </row>
    <row r="5892" spans="1:5" ht="18" customHeight="1" x14ac:dyDescent="0.35">
      <c r="A5892" s="31" t="s">
        <v>112</v>
      </c>
      <c r="B5892" s="31" t="s">
        <v>259</v>
      </c>
      <c r="C5892" s="22" t="s">
        <v>160</v>
      </c>
      <c r="D5892" s="35">
        <v>44197</v>
      </c>
      <c r="E5892" s="32">
        <v>1162261.47</v>
      </c>
    </row>
    <row r="5893" spans="1:5" ht="18" customHeight="1" x14ac:dyDescent="0.35">
      <c r="A5893" s="31" t="s">
        <v>112</v>
      </c>
      <c r="B5893" s="31" t="s">
        <v>259</v>
      </c>
      <c r="C5893" s="22" t="s">
        <v>160</v>
      </c>
      <c r="D5893" s="35">
        <v>44228</v>
      </c>
      <c r="E5893" s="32">
        <v>296764</v>
      </c>
    </row>
    <row r="5894" spans="1:5" ht="18" customHeight="1" x14ac:dyDescent="0.35">
      <c r="A5894" s="31" t="s">
        <v>112</v>
      </c>
      <c r="B5894" s="31" t="s">
        <v>259</v>
      </c>
      <c r="C5894" s="22" t="s">
        <v>160</v>
      </c>
      <c r="D5894" s="35">
        <v>44256</v>
      </c>
      <c r="E5894" s="32">
        <v>1117182.33</v>
      </c>
    </row>
    <row r="5895" spans="1:5" ht="18" customHeight="1" x14ac:dyDescent="0.35">
      <c r="A5895" s="31" t="s">
        <v>112</v>
      </c>
      <c r="B5895" s="31" t="s">
        <v>259</v>
      </c>
      <c r="C5895" s="22" t="s">
        <v>160</v>
      </c>
      <c r="D5895" s="35">
        <v>44287</v>
      </c>
      <c r="E5895" s="32">
        <v>802312.47</v>
      </c>
    </row>
    <row r="5896" spans="1:5" ht="18" customHeight="1" x14ac:dyDescent="0.35">
      <c r="A5896" s="31" t="s">
        <v>112</v>
      </c>
      <c r="B5896" s="31" t="s">
        <v>259</v>
      </c>
      <c r="C5896" s="22" t="s">
        <v>160</v>
      </c>
      <c r="D5896" s="35">
        <v>44317</v>
      </c>
      <c r="E5896" s="32">
        <v>1227646.8500000001</v>
      </c>
    </row>
    <row r="5897" spans="1:5" ht="18" customHeight="1" x14ac:dyDescent="0.35">
      <c r="A5897" s="31" t="s">
        <v>112</v>
      </c>
      <c r="B5897" s="31" t="s">
        <v>259</v>
      </c>
      <c r="C5897" s="22" t="s">
        <v>160</v>
      </c>
      <c r="D5897" s="35">
        <v>44348</v>
      </c>
      <c r="E5897" s="32">
        <v>674675.93</v>
      </c>
    </row>
    <row r="5898" spans="1:5" ht="18" customHeight="1" x14ac:dyDescent="0.35">
      <c r="A5898" s="31" t="s">
        <v>112</v>
      </c>
      <c r="B5898" s="31" t="s">
        <v>259</v>
      </c>
      <c r="C5898" s="22" t="s">
        <v>160</v>
      </c>
      <c r="D5898" s="35">
        <v>44378</v>
      </c>
      <c r="E5898" s="32">
        <v>1019430.39</v>
      </c>
    </row>
    <row r="5899" spans="1:5" ht="18" customHeight="1" x14ac:dyDescent="0.35">
      <c r="A5899" s="31" t="s">
        <v>112</v>
      </c>
      <c r="B5899" s="31" t="s">
        <v>259</v>
      </c>
      <c r="C5899" s="22" t="s">
        <v>160</v>
      </c>
      <c r="D5899" s="35">
        <v>44409</v>
      </c>
      <c r="E5899" s="32">
        <v>568609.6</v>
      </c>
    </row>
    <row r="5900" spans="1:5" ht="18" customHeight="1" x14ac:dyDescent="0.35">
      <c r="A5900" s="31" t="s">
        <v>112</v>
      </c>
      <c r="B5900" s="31" t="s">
        <v>259</v>
      </c>
      <c r="C5900" s="22" t="s">
        <v>160</v>
      </c>
      <c r="D5900" s="35">
        <v>44440</v>
      </c>
      <c r="E5900" s="32">
        <v>951941.29</v>
      </c>
    </row>
    <row r="5901" spans="1:5" ht="18" customHeight="1" x14ac:dyDescent="0.35">
      <c r="A5901" s="31" t="s">
        <v>112</v>
      </c>
      <c r="B5901" s="31" t="s">
        <v>259</v>
      </c>
      <c r="C5901" s="22" t="s">
        <v>160</v>
      </c>
      <c r="D5901" s="35">
        <v>44470</v>
      </c>
      <c r="E5901" s="32">
        <v>580688.06999999995</v>
      </c>
    </row>
    <row r="5902" spans="1:5" ht="18" customHeight="1" x14ac:dyDescent="0.35">
      <c r="A5902" s="31" t="s">
        <v>112</v>
      </c>
      <c r="B5902" s="31" t="s">
        <v>259</v>
      </c>
      <c r="C5902" s="22" t="s">
        <v>160</v>
      </c>
      <c r="D5902" s="35">
        <v>44501</v>
      </c>
      <c r="E5902" s="32">
        <v>281500.58</v>
      </c>
    </row>
    <row r="5903" spans="1:5" ht="18" customHeight="1" x14ac:dyDescent="0.35">
      <c r="A5903" s="31" t="s">
        <v>112</v>
      </c>
      <c r="B5903" s="31" t="s">
        <v>259</v>
      </c>
      <c r="C5903" s="22" t="s">
        <v>160</v>
      </c>
      <c r="D5903" s="35">
        <v>44531</v>
      </c>
      <c r="E5903" s="32">
        <v>1000142.64</v>
      </c>
    </row>
    <row r="5904" spans="1:5" ht="18" customHeight="1" x14ac:dyDescent="0.35">
      <c r="A5904" s="31" t="s">
        <v>112</v>
      </c>
      <c r="B5904" s="31" t="s">
        <v>259</v>
      </c>
      <c r="C5904" s="22" t="s">
        <v>160</v>
      </c>
      <c r="D5904" s="35">
        <v>44562</v>
      </c>
      <c r="E5904" s="32">
        <v>135209.29</v>
      </c>
    </row>
    <row r="5905" spans="1:5" ht="18" customHeight="1" x14ac:dyDescent="0.35">
      <c r="A5905" s="31" t="s">
        <v>112</v>
      </c>
      <c r="B5905" s="31" t="s">
        <v>259</v>
      </c>
      <c r="C5905" s="22" t="s">
        <v>160</v>
      </c>
      <c r="D5905" s="35">
        <v>44593</v>
      </c>
      <c r="E5905" s="32">
        <v>838307.91</v>
      </c>
    </row>
    <row r="5906" spans="1:5" ht="18" customHeight="1" x14ac:dyDescent="0.35">
      <c r="A5906" s="31" t="s">
        <v>112</v>
      </c>
      <c r="B5906" s="31" t="s">
        <v>259</v>
      </c>
      <c r="C5906" s="22" t="s">
        <v>160</v>
      </c>
      <c r="D5906" s="35">
        <v>44621</v>
      </c>
      <c r="E5906" s="32">
        <v>1793544.36</v>
      </c>
    </row>
    <row r="5907" spans="1:5" ht="18" customHeight="1" x14ac:dyDescent="0.35">
      <c r="A5907" s="31" t="s">
        <v>112</v>
      </c>
      <c r="B5907" s="31" t="s">
        <v>259</v>
      </c>
      <c r="C5907" s="22" t="s">
        <v>160</v>
      </c>
      <c r="D5907" s="35">
        <v>44652</v>
      </c>
      <c r="E5907" s="32">
        <v>624030.34</v>
      </c>
    </row>
    <row r="5908" spans="1:5" ht="18" customHeight="1" x14ac:dyDescent="0.35">
      <c r="A5908" s="31" t="s">
        <v>112</v>
      </c>
      <c r="B5908" s="31" t="s">
        <v>259</v>
      </c>
      <c r="C5908" s="22" t="s">
        <v>160</v>
      </c>
      <c r="D5908" s="35">
        <v>44682</v>
      </c>
      <c r="E5908" s="32">
        <v>1019825.64</v>
      </c>
    </row>
    <row r="5909" spans="1:5" ht="18" customHeight="1" x14ac:dyDescent="0.35">
      <c r="A5909" s="31" t="s">
        <v>112</v>
      </c>
      <c r="B5909" s="31" t="s">
        <v>259</v>
      </c>
      <c r="C5909" s="22" t="s">
        <v>160</v>
      </c>
      <c r="D5909" s="35">
        <v>44713</v>
      </c>
      <c r="E5909" s="32">
        <v>478720.7</v>
      </c>
    </row>
    <row r="5910" spans="1:5" ht="18" customHeight="1" x14ac:dyDescent="0.35">
      <c r="A5910" s="31" t="s">
        <v>112</v>
      </c>
      <c r="B5910" s="31" t="s">
        <v>259</v>
      </c>
      <c r="C5910" s="22" t="s">
        <v>160</v>
      </c>
      <c r="D5910" s="35">
        <v>44743</v>
      </c>
      <c r="E5910" s="32">
        <v>387191.13</v>
      </c>
    </row>
    <row r="5911" spans="1:5" ht="18" customHeight="1" x14ac:dyDescent="0.35">
      <c r="A5911" s="31" t="s">
        <v>112</v>
      </c>
      <c r="B5911" s="31" t="s">
        <v>259</v>
      </c>
      <c r="C5911" s="22" t="s">
        <v>160</v>
      </c>
      <c r="D5911" s="35">
        <v>44774</v>
      </c>
      <c r="E5911" s="32">
        <v>485127.05</v>
      </c>
    </row>
    <row r="5912" spans="1:5" ht="18" customHeight="1" x14ac:dyDescent="0.35">
      <c r="A5912" s="31" t="s">
        <v>112</v>
      </c>
      <c r="B5912" s="31" t="s">
        <v>259</v>
      </c>
      <c r="C5912" s="22" t="s">
        <v>160</v>
      </c>
      <c r="D5912" s="35">
        <v>44805</v>
      </c>
      <c r="E5912" s="32">
        <v>704907.79</v>
      </c>
    </row>
    <row r="5913" spans="1:5" ht="18" customHeight="1" x14ac:dyDescent="0.35">
      <c r="A5913" s="31" t="s">
        <v>112</v>
      </c>
      <c r="B5913" s="31" t="s">
        <v>259</v>
      </c>
      <c r="C5913" s="22" t="s">
        <v>160</v>
      </c>
      <c r="D5913" s="35">
        <v>44835</v>
      </c>
      <c r="E5913" s="32">
        <v>501846.54</v>
      </c>
    </row>
    <row r="5914" spans="1:5" ht="18" customHeight="1" x14ac:dyDescent="0.35">
      <c r="A5914" s="31" t="s">
        <v>112</v>
      </c>
      <c r="B5914" s="31" t="s">
        <v>259</v>
      </c>
      <c r="C5914" s="22" t="s">
        <v>160</v>
      </c>
      <c r="D5914" s="35">
        <v>44866</v>
      </c>
      <c r="E5914" s="32">
        <v>1201017.92</v>
      </c>
    </row>
    <row r="5915" spans="1:5" ht="18" customHeight="1" x14ac:dyDescent="0.35">
      <c r="A5915" s="31" t="s">
        <v>112</v>
      </c>
      <c r="B5915" s="31" t="s">
        <v>259</v>
      </c>
      <c r="C5915" s="22" t="s">
        <v>160</v>
      </c>
      <c r="D5915" s="35">
        <v>44896</v>
      </c>
      <c r="E5915" s="32">
        <v>634304.43999999994</v>
      </c>
    </row>
    <row r="5916" spans="1:5" ht="18" customHeight="1" x14ac:dyDescent="0.35">
      <c r="A5916" s="31" t="s">
        <v>112</v>
      </c>
      <c r="B5916" s="31" t="s">
        <v>259</v>
      </c>
      <c r="C5916" s="22" t="s">
        <v>160</v>
      </c>
      <c r="D5916" s="35">
        <v>44927</v>
      </c>
      <c r="E5916" s="32">
        <v>785906.02</v>
      </c>
    </row>
    <row r="5917" spans="1:5" ht="18" customHeight="1" x14ac:dyDescent="0.35">
      <c r="A5917" s="31" t="s">
        <v>6</v>
      </c>
      <c r="B5917" s="31" t="s">
        <v>74</v>
      </c>
      <c r="C5917" s="22" t="s">
        <v>157</v>
      </c>
      <c r="D5917" s="35">
        <v>42339</v>
      </c>
      <c r="E5917" s="32">
        <v>11400</v>
      </c>
    </row>
    <row r="5918" spans="1:5" ht="18" customHeight="1" x14ac:dyDescent="0.35">
      <c r="A5918" s="31" t="s">
        <v>6</v>
      </c>
      <c r="B5918" s="31" t="s">
        <v>74</v>
      </c>
      <c r="C5918" s="22" t="s">
        <v>157</v>
      </c>
      <c r="D5918" s="35">
        <v>42401</v>
      </c>
      <c r="E5918" s="32">
        <v>47072.52</v>
      </c>
    </row>
    <row r="5919" spans="1:5" ht="18" customHeight="1" x14ac:dyDescent="0.35">
      <c r="A5919" s="31" t="s">
        <v>6</v>
      </c>
      <c r="B5919" s="31" t="s">
        <v>74</v>
      </c>
      <c r="C5919" s="22" t="s">
        <v>157</v>
      </c>
      <c r="D5919" s="35">
        <v>42430</v>
      </c>
      <c r="E5919" s="32">
        <v>134292.03</v>
      </c>
    </row>
    <row r="5920" spans="1:5" ht="18" customHeight="1" x14ac:dyDescent="0.35">
      <c r="A5920" s="31" t="s">
        <v>6</v>
      </c>
      <c r="B5920" s="31" t="s">
        <v>74</v>
      </c>
      <c r="C5920" s="22" t="s">
        <v>157</v>
      </c>
      <c r="D5920" s="35">
        <v>42461</v>
      </c>
      <c r="E5920" s="32">
        <v>159558.57</v>
      </c>
    </row>
    <row r="5921" spans="1:5" ht="18" customHeight="1" x14ac:dyDescent="0.35">
      <c r="A5921" s="31" t="s">
        <v>6</v>
      </c>
      <c r="B5921" s="31" t="s">
        <v>74</v>
      </c>
      <c r="C5921" s="22" t="s">
        <v>157</v>
      </c>
      <c r="D5921" s="35">
        <v>42491</v>
      </c>
      <c r="E5921" s="32">
        <v>222878.49</v>
      </c>
    </row>
    <row r="5922" spans="1:5" ht="18" customHeight="1" x14ac:dyDescent="0.35">
      <c r="A5922" s="31" t="s">
        <v>6</v>
      </c>
      <c r="B5922" s="31" t="s">
        <v>74</v>
      </c>
      <c r="C5922" s="22" t="s">
        <v>157</v>
      </c>
      <c r="D5922" s="35">
        <v>42522</v>
      </c>
      <c r="E5922" s="32">
        <v>303568.81</v>
      </c>
    </row>
    <row r="5923" spans="1:5" ht="18" customHeight="1" x14ac:dyDescent="0.35">
      <c r="A5923" s="31" t="s">
        <v>6</v>
      </c>
      <c r="B5923" s="31" t="s">
        <v>74</v>
      </c>
      <c r="C5923" s="22" t="s">
        <v>157</v>
      </c>
      <c r="D5923" s="35">
        <v>42552</v>
      </c>
      <c r="E5923" s="32">
        <v>151288.95999999999</v>
      </c>
    </row>
    <row r="5924" spans="1:5" ht="18" customHeight="1" x14ac:dyDescent="0.35">
      <c r="A5924" s="31" t="s">
        <v>6</v>
      </c>
      <c r="B5924" s="31" t="s">
        <v>74</v>
      </c>
      <c r="C5924" s="22" t="s">
        <v>157</v>
      </c>
      <c r="D5924" s="35">
        <v>42583</v>
      </c>
      <c r="E5924" s="32">
        <v>34646.949999999997</v>
      </c>
    </row>
    <row r="5925" spans="1:5" ht="18" customHeight="1" x14ac:dyDescent="0.35">
      <c r="A5925" s="31" t="s">
        <v>6</v>
      </c>
      <c r="B5925" s="31" t="s">
        <v>74</v>
      </c>
      <c r="C5925" s="22" t="s">
        <v>157</v>
      </c>
      <c r="D5925" s="35">
        <v>42614</v>
      </c>
      <c r="E5925" s="32">
        <v>224500</v>
      </c>
    </row>
    <row r="5926" spans="1:5" ht="18" customHeight="1" x14ac:dyDescent="0.35">
      <c r="A5926" s="31" t="s">
        <v>6</v>
      </c>
      <c r="B5926" s="31" t="s">
        <v>74</v>
      </c>
      <c r="C5926" s="22" t="s">
        <v>157</v>
      </c>
      <c r="D5926" s="35">
        <v>42644</v>
      </c>
      <c r="E5926" s="32">
        <v>91265</v>
      </c>
    </row>
    <row r="5927" spans="1:5" ht="18" customHeight="1" x14ac:dyDescent="0.35">
      <c r="A5927" s="31" t="s">
        <v>6</v>
      </c>
      <c r="B5927" s="31" t="s">
        <v>74</v>
      </c>
      <c r="C5927" s="22" t="s">
        <v>157</v>
      </c>
      <c r="D5927" s="35">
        <v>42675</v>
      </c>
      <c r="E5927" s="32">
        <v>1471168.08</v>
      </c>
    </row>
    <row r="5928" spans="1:5" ht="18" customHeight="1" x14ac:dyDescent="0.35">
      <c r="A5928" s="31" t="s">
        <v>6</v>
      </c>
      <c r="B5928" s="31" t="s">
        <v>74</v>
      </c>
      <c r="C5928" s="22" t="s">
        <v>157</v>
      </c>
      <c r="D5928" s="35">
        <v>42705</v>
      </c>
      <c r="E5928" s="32">
        <v>259236.6</v>
      </c>
    </row>
    <row r="5929" spans="1:5" ht="18" customHeight="1" x14ac:dyDescent="0.35">
      <c r="A5929" s="31" t="s">
        <v>6</v>
      </c>
      <c r="B5929" s="31" t="s">
        <v>74</v>
      </c>
      <c r="C5929" s="22" t="s">
        <v>157</v>
      </c>
      <c r="D5929" s="35">
        <v>42736</v>
      </c>
      <c r="E5929" s="32">
        <v>72627</v>
      </c>
    </row>
    <row r="5930" spans="1:5" ht="18" customHeight="1" x14ac:dyDescent="0.35">
      <c r="A5930" s="31" t="s">
        <v>6</v>
      </c>
      <c r="B5930" s="31" t="s">
        <v>74</v>
      </c>
      <c r="C5930" s="22" t="s">
        <v>157</v>
      </c>
      <c r="D5930" s="35">
        <v>42767</v>
      </c>
      <c r="E5930" s="32">
        <v>238380.73</v>
      </c>
    </row>
    <row r="5931" spans="1:5" ht="18" customHeight="1" x14ac:dyDescent="0.35">
      <c r="A5931" s="31" t="s">
        <v>6</v>
      </c>
      <c r="B5931" s="31" t="s">
        <v>74</v>
      </c>
      <c r="C5931" s="22" t="s">
        <v>157</v>
      </c>
      <c r="D5931" s="35">
        <v>42795</v>
      </c>
      <c r="E5931" s="32">
        <v>523536.55</v>
      </c>
    </row>
    <row r="5932" spans="1:5" ht="18" customHeight="1" x14ac:dyDescent="0.35">
      <c r="A5932" s="31" t="s">
        <v>39</v>
      </c>
      <c r="B5932" s="31" t="s">
        <v>86</v>
      </c>
      <c r="C5932" s="22" t="s">
        <v>157</v>
      </c>
      <c r="D5932" s="35">
        <v>42795</v>
      </c>
      <c r="E5932" s="32">
        <v>8254.39</v>
      </c>
    </row>
    <row r="5933" spans="1:5" ht="18" customHeight="1" x14ac:dyDescent="0.35">
      <c r="A5933" s="31" t="s">
        <v>6</v>
      </c>
      <c r="B5933" s="31" t="s">
        <v>74</v>
      </c>
      <c r="C5933" s="22" t="s">
        <v>157</v>
      </c>
      <c r="D5933" s="35">
        <v>42826</v>
      </c>
      <c r="E5933" s="32">
        <v>117087.24</v>
      </c>
    </row>
    <row r="5934" spans="1:5" ht="18" customHeight="1" x14ac:dyDescent="0.35">
      <c r="A5934" s="31" t="s">
        <v>39</v>
      </c>
      <c r="B5934" s="31" t="s">
        <v>86</v>
      </c>
      <c r="C5934" s="22" t="s">
        <v>157</v>
      </c>
      <c r="D5934" s="35">
        <v>42826</v>
      </c>
      <c r="E5934" s="32">
        <v>41045.550000000003</v>
      </c>
    </row>
    <row r="5935" spans="1:5" ht="18" customHeight="1" x14ac:dyDescent="0.35">
      <c r="A5935" s="31" t="s">
        <v>6</v>
      </c>
      <c r="B5935" s="31" t="s">
        <v>74</v>
      </c>
      <c r="C5935" s="22" t="s">
        <v>157</v>
      </c>
      <c r="D5935" s="35">
        <v>42856</v>
      </c>
      <c r="E5935" s="32">
        <v>1526282.16</v>
      </c>
    </row>
    <row r="5936" spans="1:5" ht="18" customHeight="1" x14ac:dyDescent="0.35">
      <c r="A5936" s="31" t="s">
        <v>39</v>
      </c>
      <c r="B5936" s="31" t="s">
        <v>86</v>
      </c>
      <c r="C5936" s="22" t="s">
        <v>157</v>
      </c>
      <c r="D5936" s="35">
        <v>42856</v>
      </c>
      <c r="E5936" s="32">
        <v>7871.99</v>
      </c>
    </row>
    <row r="5937" spans="1:5" ht="18" customHeight="1" x14ac:dyDescent="0.35">
      <c r="A5937" s="31" t="s">
        <v>6</v>
      </c>
      <c r="B5937" s="31" t="s">
        <v>74</v>
      </c>
      <c r="C5937" s="22" t="s">
        <v>157</v>
      </c>
      <c r="D5937" s="35">
        <v>42887</v>
      </c>
      <c r="E5937" s="32">
        <v>104380.56</v>
      </c>
    </row>
    <row r="5938" spans="1:5" ht="18" customHeight="1" x14ac:dyDescent="0.35">
      <c r="A5938" s="31" t="s">
        <v>39</v>
      </c>
      <c r="B5938" s="31" t="s">
        <v>86</v>
      </c>
      <c r="C5938" s="22" t="s">
        <v>157</v>
      </c>
      <c r="D5938" s="35">
        <v>42887</v>
      </c>
      <c r="E5938" s="32">
        <v>28115.49</v>
      </c>
    </row>
    <row r="5939" spans="1:5" ht="18" customHeight="1" x14ac:dyDescent="0.35">
      <c r="A5939" s="31" t="s">
        <v>6</v>
      </c>
      <c r="B5939" s="31" t="s">
        <v>74</v>
      </c>
      <c r="C5939" s="22" t="s">
        <v>157</v>
      </c>
      <c r="D5939" s="35">
        <v>42917</v>
      </c>
      <c r="E5939" s="32">
        <v>136129.01</v>
      </c>
    </row>
    <row r="5940" spans="1:5" ht="18" customHeight="1" x14ac:dyDescent="0.35">
      <c r="A5940" s="31" t="s">
        <v>39</v>
      </c>
      <c r="B5940" s="31" t="s">
        <v>86</v>
      </c>
      <c r="C5940" s="22" t="s">
        <v>157</v>
      </c>
      <c r="D5940" s="35">
        <v>42917</v>
      </c>
      <c r="E5940" s="32">
        <v>80617.759999999995</v>
      </c>
    </row>
    <row r="5941" spans="1:5" ht="18" customHeight="1" x14ac:dyDescent="0.35">
      <c r="A5941" s="31" t="s">
        <v>6</v>
      </c>
      <c r="B5941" s="31" t="s">
        <v>74</v>
      </c>
      <c r="C5941" s="22" t="s">
        <v>157</v>
      </c>
      <c r="D5941" s="35">
        <v>42948</v>
      </c>
      <c r="E5941" s="32">
        <v>98269.58</v>
      </c>
    </row>
    <row r="5942" spans="1:5" ht="18" customHeight="1" x14ac:dyDescent="0.35">
      <c r="A5942" s="31" t="s">
        <v>39</v>
      </c>
      <c r="B5942" s="31" t="s">
        <v>86</v>
      </c>
      <c r="C5942" s="22" t="s">
        <v>157</v>
      </c>
      <c r="D5942" s="35">
        <v>42948</v>
      </c>
      <c r="E5942" s="32">
        <v>1029998.4</v>
      </c>
    </row>
    <row r="5943" spans="1:5" ht="18" customHeight="1" x14ac:dyDescent="0.35">
      <c r="A5943" s="31" t="s">
        <v>6</v>
      </c>
      <c r="B5943" s="31" t="s">
        <v>74</v>
      </c>
      <c r="C5943" s="22" t="s">
        <v>157</v>
      </c>
      <c r="D5943" s="35">
        <v>42979</v>
      </c>
      <c r="E5943" s="32">
        <v>90600.6</v>
      </c>
    </row>
    <row r="5944" spans="1:5" ht="18" customHeight="1" x14ac:dyDescent="0.35">
      <c r="A5944" s="31" t="s">
        <v>39</v>
      </c>
      <c r="B5944" s="31" t="s">
        <v>86</v>
      </c>
      <c r="C5944" s="22" t="s">
        <v>157</v>
      </c>
      <c r="D5944" s="35">
        <v>42979</v>
      </c>
      <c r="E5944" s="32">
        <v>832066.73</v>
      </c>
    </row>
    <row r="5945" spans="1:5" ht="18" customHeight="1" x14ac:dyDescent="0.35">
      <c r="A5945" s="31" t="s">
        <v>6</v>
      </c>
      <c r="B5945" s="31" t="s">
        <v>74</v>
      </c>
      <c r="C5945" s="22" t="s">
        <v>157</v>
      </c>
      <c r="D5945" s="35">
        <v>43009</v>
      </c>
      <c r="E5945" s="32">
        <v>627376.73</v>
      </c>
    </row>
    <row r="5946" spans="1:5" ht="18" customHeight="1" x14ac:dyDescent="0.35">
      <c r="A5946" s="31" t="s">
        <v>39</v>
      </c>
      <c r="B5946" s="31" t="s">
        <v>86</v>
      </c>
      <c r="C5946" s="22" t="s">
        <v>157</v>
      </c>
      <c r="D5946" s="35">
        <v>43009</v>
      </c>
      <c r="E5946" s="32">
        <v>72858.86</v>
      </c>
    </row>
    <row r="5947" spans="1:5" ht="18" customHeight="1" x14ac:dyDescent="0.35">
      <c r="A5947" s="31" t="s">
        <v>6</v>
      </c>
      <c r="B5947" s="31" t="s">
        <v>74</v>
      </c>
      <c r="C5947" s="22" t="s">
        <v>157</v>
      </c>
      <c r="D5947" s="35">
        <v>43040</v>
      </c>
      <c r="E5947" s="32">
        <v>16794.16</v>
      </c>
    </row>
    <row r="5948" spans="1:5" ht="18" customHeight="1" x14ac:dyDescent="0.35">
      <c r="A5948" s="31" t="s">
        <v>39</v>
      </c>
      <c r="B5948" s="31" t="s">
        <v>86</v>
      </c>
      <c r="C5948" s="22" t="s">
        <v>157</v>
      </c>
      <c r="D5948" s="35">
        <v>43040</v>
      </c>
      <c r="E5948" s="32">
        <v>571087.59</v>
      </c>
    </row>
    <row r="5949" spans="1:5" ht="18" customHeight="1" x14ac:dyDescent="0.35">
      <c r="A5949" s="31" t="s">
        <v>6</v>
      </c>
      <c r="B5949" s="31" t="s">
        <v>74</v>
      </c>
      <c r="C5949" s="22" t="s">
        <v>157</v>
      </c>
      <c r="D5949" s="35">
        <v>43070</v>
      </c>
      <c r="E5949" s="32">
        <v>241937.89</v>
      </c>
    </row>
    <row r="5950" spans="1:5" ht="18" customHeight="1" x14ac:dyDescent="0.35">
      <c r="A5950" s="31" t="s">
        <v>39</v>
      </c>
      <c r="B5950" s="31" t="s">
        <v>86</v>
      </c>
      <c r="C5950" s="22" t="s">
        <v>157</v>
      </c>
      <c r="D5950" s="35">
        <v>43070</v>
      </c>
      <c r="E5950" s="32">
        <v>8912940.0999999996</v>
      </c>
    </row>
    <row r="5951" spans="1:5" ht="18" customHeight="1" x14ac:dyDescent="0.35">
      <c r="A5951" s="31" t="s">
        <v>6</v>
      </c>
      <c r="B5951" s="31" t="s">
        <v>74</v>
      </c>
      <c r="C5951" s="22" t="s">
        <v>157</v>
      </c>
      <c r="D5951" s="35">
        <v>43101</v>
      </c>
      <c r="E5951" s="32">
        <v>17936.330000000002</v>
      </c>
    </row>
    <row r="5952" spans="1:5" ht="18" customHeight="1" x14ac:dyDescent="0.35">
      <c r="A5952" s="31" t="s">
        <v>39</v>
      </c>
      <c r="B5952" s="31" t="s">
        <v>86</v>
      </c>
      <c r="C5952" s="22" t="s">
        <v>157</v>
      </c>
      <c r="D5952" s="35">
        <v>43101</v>
      </c>
      <c r="E5952" s="32">
        <v>44928.23</v>
      </c>
    </row>
    <row r="5953" spans="1:5" ht="18" customHeight="1" x14ac:dyDescent="0.35">
      <c r="A5953" s="31" t="s">
        <v>6</v>
      </c>
      <c r="B5953" s="31" t="s">
        <v>74</v>
      </c>
      <c r="C5953" s="22" t="s">
        <v>157</v>
      </c>
      <c r="D5953" s="35">
        <v>43132</v>
      </c>
      <c r="E5953" s="32">
        <v>370586.57</v>
      </c>
    </row>
    <row r="5954" spans="1:5" ht="18" customHeight="1" x14ac:dyDescent="0.35">
      <c r="A5954" s="31" t="s">
        <v>39</v>
      </c>
      <c r="B5954" s="31" t="s">
        <v>86</v>
      </c>
      <c r="C5954" s="22" t="s">
        <v>157</v>
      </c>
      <c r="D5954" s="35">
        <v>43132</v>
      </c>
      <c r="E5954" s="32">
        <v>72015.850000000006</v>
      </c>
    </row>
    <row r="5955" spans="1:5" ht="18" customHeight="1" x14ac:dyDescent="0.35">
      <c r="A5955" s="31" t="s">
        <v>6</v>
      </c>
      <c r="B5955" s="31" t="s">
        <v>74</v>
      </c>
      <c r="C5955" s="22" t="s">
        <v>157</v>
      </c>
      <c r="D5955" s="35">
        <v>43160</v>
      </c>
      <c r="E5955" s="32">
        <v>72035.22</v>
      </c>
    </row>
    <row r="5956" spans="1:5" ht="18" customHeight="1" x14ac:dyDescent="0.35">
      <c r="A5956" s="31" t="s">
        <v>39</v>
      </c>
      <c r="B5956" s="31" t="s">
        <v>86</v>
      </c>
      <c r="C5956" s="22" t="s">
        <v>157</v>
      </c>
      <c r="D5956" s="35">
        <v>43160</v>
      </c>
      <c r="E5956" s="32">
        <v>73426.929999999993</v>
      </c>
    </row>
    <row r="5957" spans="1:5" ht="18" customHeight="1" x14ac:dyDescent="0.35">
      <c r="A5957" s="31" t="s">
        <v>6</v>
      </c>
      <c r="B5957" s="31" t="s">
        <v>74</v>
      </c>
      <c r="C5957" s="22" t="s">
        <v>157</v>
      </c>
      <c r="D5957" s="35">
        <v>43191</v>
      </c>
      <c r="E5957" s="32">
        <v>31239.65</v>
      </c>
    </row>
    <row r="5958" spans="1:5" ht="18" customHeight="1" x14ac:dyDescent="0.35">
      <c r="A5958" s="31" t="s">
        <v>39</v>
      </c>
      <c r="B5958" s="31" t="s">
        <v>86</v>
      </c>
      <c r="C5958" s="22" t="s">
        <v>157</v>
      </c>
      <c r="D5958" s="35">
        <v>43191</v>
      </c>
      <c r="E5958" s="32">
        <v>61123.69</v>
      </c>
    </row>
    <row r="5959" spans="1:5" ht="18" customHeight="1" x14ac:dyDescent="0.35">
      <c r="A5959" s="31" t="s">
        <v>6</v>
      </c>
      <c r="B5959" s="31" t="s">
        <v>74</v>
      </c>
      <c r="C5959" s="22" t="s">
        <v>157</v>
      </c>
      <c r="D5959" s="35">
        <v>43221</v>
      </c>
      <c r="E5959" s="32">
        <v>25636.69</v>
      </c>
    </row>
    <row r="5960" spans="1:5" ht="18" customHeight="1" x14ac:dyDescent="0.35">
      <c r="A5960" s="31" t="s">
        <v>39</v>
      </c>
      <c r="B5960" s="31" t="s">
        <v>86</v>
      </c>
      <c r="C5960" s="22" t="s">
        <v>157</v>
      </c>
      <c r="D5960" s="35">
        <v>43221</v>
      </c>
      <c r="E5960" s="32">
        <v>966670.98</v>
      </c>
    </row>
    <row r="5961" spans="1:5" ht="18" customHeight="1" x14ac:dyDescent="0.35">
      <c r="A5961" s="31" t="s">
        <v>6</v>
      </c>
      <c r="B5961" s="31" t="s">
        <v>74</v>
      </c>
      <c r="C5961" s="22" t="s">
        <v>157</v>
      </c>
      <c r="D5961" s="35">
        <v>43252</v>
      </c>
      <c r="E5961" s="32">
        <v>3769.18</v>
      </c>
    </row>
    <row r="5962" spans="1:5" ht="18" customHeight="1" x14ac:dyDescent="0.35">
      <c r="A5962" s="31" t="s">
        <v>39</v>
      </c>
      <c r="B5962" s="31" t="s">
        <v>86</v>
      </c>
      <c r="C5962" s="22" t="s">
        <v>157</v>
      </c>
      <c r="D5962" s="35">
        <v>43252</v>
      </c>
      <c r="E5962" s="32">
        <v>735150.87</v>
      </c>
    </row>
    <row r="5963" spans="1:5" ht="18" customHeight="1" x14ac:dyDescent="0.35">
      <c r="A5963" s="31" t="s">
        <v>6</v>
      </c>
      <c r="B5963" s="31" t="s">
        <v>74</v>
      </c>
      <c r="C5963" s="22" t="s">
        <v>157</v>
      </c>
      <c r="D5963" s="35">
        <v>43282</v>
      </c>
      <c r="E5963" s="32">
        <v>49944.09</v>
      </c>
    </row>
    <row r="5964" spans="1:5" ht="18" customHeight="1" x14ac:dyDescent="0.35">
      <c r="A5964" s="31" t="s">
        <v>39</v>
      </c>
      <c r="B5964" s="31" t="s">
        <v>86</v>
      </c>
      <c r="C5964" s="22" t="s">
        <v>157</v>
      </c>
      <c r="D5964" s="35">
        <v>43282</v>
      </c>
      <c r="E5964" s="32">
        <v>1334682.29</v>
      </c>
    </row>
    <row r="5965" spans="1:5" ht="18" customHeight="1" x14ac:dyDescent="0.35">
      <c r="A5965" s="31" t="s">
        <v>6</v>
      </c>
      <c r="B5965" s="31" t="s">
        <v>74</v>
      </c>
      <c r="C5965" s="22" t="s">
        <v>157</v>
      </c>
      <c r="D5965" s="35">
        <v>43313</v>
      </c>
      <c r="E5965" s="32">
        <v>625601.15</v>
      </c>
    </row>
    <row r="5966" spans="1:5" ht="18" customHeight="1" x14ac:dyDescent="0.35">
      <c r="A5966" s="31" t="s">
        <v>39</v>
      </c>
      <c r="B5966" s="31" t="s">
        <v>86</v>
      </c>
      <c r="C5966" s="22" t="s">
        <v>157</v>
      </c>
      <c r="D5966" s="35">
        <v>43313</v>
      </c>
      <c r="E5966" s="32">
        <v>814.63</v>
      </c>
    </row>
    <row r="5967" spans="1:5" ht="18" customHeight="1" x14ac:dyDescent="0.35">
      <c r="A5967" s="31" t="s">
        <v>6</v>
      </c>
      <c r="B5967" s="31" t="s">
        <v>74</v>
      </c>
      <c r="C5967" s="22" t="s">
        <v>157</v>
      </c>
      <c r="D5967" s="35">
        <v>43344</v>
      </c>
      <c r="E5967" s="32">
        <v>61985.61</v>
      </c>
    </row>
    <row r="5968" spans="1:5" ht="18" customHeight="1" x14ac:dyDescent="0.35">
      <c r="A5968" s="31" t="s">
        <v>39</v>
      </c>
      <c r="B5968" s="31" t="s">
        <v>86</v>
      </c>
      <c r="C5968" s="22" t="s">
        <v>157</v>
      </c>
      <c r="D5968" s="35">
        <v>43344</v>
      </c>
      <c r="E5968" s="32">
        <v>386080.29</v>
      </c>
    </row>
    <row r="5969" spans="1:5" ht="18" customHeight="1" x14ac:dyDescent="0.35">
      <c r="A5969" s="31" t="s">
        <v>6</v>
      </c>
      <c r="B5969" s="31" t="s">
        <v>74</v>
      </c>
      <c r="C5969" s="22" t="s">
        <v>157</v>
      </c>
      <c r="D5969" s="35">
        <v>43374</v>
      </c>
      <c r="E5969" s="32">
        <v>66926.100000000006</v>
      </c>
    </row>
    <row r="5970" spans="1:5" ht="18" customHeight="1" x14ac:dyDescent="0.35">
      <c r="A5970" s="31" t="s">
        <v>39</v>
      </c>
      <c r="B5970" s="31" t="s">
        <v>86</v>
      </c>
      <c r="C5970" s="22" t="s">
        <v>157</v>
      </c>
      <c r="D5970" s="35">
        <v>43374</v>
      </c>
      <c r="E5970" s="32">
        <v>1475342.55</v>
      </c>
    </row>
    <row r="5971" spans="1:5" ht="18" customHeight="1" x14ac:dyDescent="0.35">
      <c r="A5971" s="31" t="s">
        <v>6</v>
      </c>
      <c r="B5971" s="31" t="s">
        <v>74</v>
      </c>
      <c r="C5971" s="22" t="s">
        <v>157</v>
      </c>
      <c r="D5971" s="35">
        <v>43405</v>
      </c>
      <c r="E5971" s="32">
        <v>15575.45</v>
      </c>
    </row>
    <row r="5972" spans="1:5" ht="18" customHeight="1" x14ac:dyDescent="0.35">
      <c r="A5972" s="31" t="s">
        <v>39</v>
      </c>
      <c r="B5972" s="31" t="s">
        <v>86</v>
      </c>
      <c r="C5972" s="22" t="s">
        <v>157</v>
      </c>
      <c r="D5972" s="35">
        <v>43405</v>
      </c>
      <c r="E5972" s="32">
        <v>88556.71</v>
      </c>
    </row>
    <row r="5973" spans="1:5" ht="18" customHeight="1" x14ac:dyDescent="0.35">
      <c r="A5973" s="31" t="s">
        <v>6</v>
      </c>
      <c r="B5973" s="31" t="s">
        <v>74</v>
      </c>
      <c r="C5973" s="22" t="s">
        <v>157</v>
      </c>
      <c r="D5973" s="35">
        <v>43435</v>
      </c>
      <c r="E5973" s="32">
        <v>375473.44</v>
      </c>
    </row>
    <row r="5974" spans="1:5" ht="18" customHeight="1" x14ac:dyDescent="0.35">
      <c r="A5974" s="31" t="s">
        <v>39</v>
      </c>
      <c r="B5974" s="31" t="s">
        <v>86</v>
      </c>
      <c r="C5974" s="22" t="s">
        <v>157</v>
      </c>
      <c r="D5974" s="35">
        <v>43435</v>
      </c>
      <c r="E5974" s="32">
        <v>4194254.52</v>
      </c>
    </row>
    <row r="5975" spans="1:5" ht="18" customHeight="1" x14ac:dyDescent="0.35">
      <c r="A5975" s="31" t="s">
        <v>50</v>
      </c>
      <c r="B5975" s="31" t="s">
        <v>257</v>
      </c>
      <c r="C5975" s="22" t="s">
        <v>157</v>
      </c>
      <c r="D5975" s="35">
        <v>43466</v>
      </c>
      <c r="E5975" s="32">
        <v>153186.69</v>
      </c>
    </row>
    <row r="5976" spans="1:5" ht="18" customHeight="1" x14ac:dyDescent="0.35">
      <c r="A5976" s="31" t="s">
        <v>39</v>
      </c>
      <c r="B5976" s="31" t="s">
        <v>86</v>
      </c>
      <c r="C5976" s="22" t="s">
        <v>157</v>
      </c>
      <c r="D5976" s="35">
        <v>43466</v>
      </c>
      <c r="E5976" s="32">
        <v>11331.49</v>
      </c>
    </row>
    <row r="5977" spans="1:5" ht="18" customHeight="1" x14ac:dyDescent="0.35">
      <c r="A5977" s="31" t="s">
        <v>6</v>
      </c>
      <c r="B5977" s="31" t="s">
        <v>74</v>
      </c>
      <c r="C5977" s="22" t="s">
        <v>157</v>
      </c>
      <c r="D5977" s="35">
        <v>43497</v>
      </c>
      <c r="E5977" s="32">
        <v>196858.37</v>
      </c>
    </row>
    <row r="5978" spans="1:5" ht="18" customHeight="1" x14ac:dyDescent="0.35">
      <c r="A5978" s="31" t="s">
        <v>39</v>
      </c>
      <c r="B5978" s="31" t="s">
        <v>86</v>
      </c>
      <c r="C5978" s="22" t="s">
        <v>157</v>
      </c>
      <c r="D5978" s="35">
        <v>43497</v>
      </c>
      <c r="E5978" s="32">
        <v>3224295.71</v>
      </c>
    </row>
    <row r="5979" spans="1:5" ht="18" customHeight="1" x14ac:dyDescent="0.35">
      <c r="A5979" s="31" t="s">
        <v>50</v>
      </c>
      <c r="B5979" s="31" t="s">
        <v>257</v>
      </c>
      <c r="C5979" s="22" t="s">
        <v>157</v>
      </c>
      <c r="D5979" s="35">
        <v>43525</v>
      </c>
      <c r="E5979" s="32">
        <v>83074.83</v>
      </c>
    </row>
    <row r="5980" spans="1:5" ht="18" customHeight="1" x14ac:dyDescent="0.35">
      <c r="A5980" s="31" t="s">
        <v>6</v>
      </c>
      <c r="B5980" s="31" t="s">
        <v>74</v>
      </c>
      <c r="C5980" s="22" t="s">
        <v>157</v>
      </c>
      <c r="D5980" s="35">
        <v>43525</v>
      </c>
      <c r="E5980" s="32">
        <v>7360465.4500000002</v>
      </c>
    </row>
    <row r="5981" spans="1:5" ht="18" customHeight="1" x14ac:dyDescent="0.35">
      <c r="A5981" s="31" t="s">
        <v>39</v>
      </c>
      <c r="B5981" s="31" t="s">
        <v>86</v>
      </c>
      <c r="C5981" s="22" t="s">
        <v>157</v>
      </c>
      <c r="D5981" s="35">
        <v>43525</v>
      </c>
      <c r="E5981" s="32">
        <v>5553777.9500000002</v>
      </c>
    </row>
    <row r="5982" spans="1:5" ht="18" customHeight="1" x14ac:dyDescent="0.35">
      <c r="A5982" s="31" t="s">
        <v>50</v>
      </c>
      <c r="B5982" s="31" t="s">
        <v>257</v>
      </c>
      <c r="C5982" s="22" t="s">
        <v>157</v>
      </c>
      <c r="D5982" s="35">
        <v>43556</v>
      </c>
      <c r="E5982" s="32">
        <v>52777.78</v>
      </c>
    </row>
    <row r="5983" spans="1:5" ht="18" customHeight="1" x14ac:dyDescent="0.35">
      <c r="A5983" s="31" t="s">
        <v>6</v>
      </c>
      <c r="B5983" s="31" t="s">
        <v>74</v>
      </c>
      <c r="C5983" s="22" t="s">
        <v>157</v>
      </c>
      <c r="D5983" s="35">
        <v>43556</v>
      </c>
      <c r="E5983" s="32">
        <v>192079.91</v>
      </c>
    </row>
    <row r="5984" spans="1:5" ht="18" customHeight="1" x14ac:dyDescent="0.35">
      <c r="A5984" s="31" t="s">
        <v>39</v>
      </c>
      <c r="B5984" s="31" t="s">
        <v>86</v>
      </c>
      <c r="C5984" s="22" t="s">
        <v>157</v>
      </c>
      <c r="D5984" s="35">
        <v>43556</v>
      </c>
      <c r="E5984" s="32">
        <v>11628974.76</v>
      </c>
    </row>
    <row r="5985" spans="1:5" ht="18" customHeight="1" x14ac:dyDescent="0.35">
      <c r="A5985" s="31" t="s">
        <v>50</v>
      </c>
      <c r="B5985" s="31" t="s">
        <v>257</v>
      </c>
      <c r="C5985" s="22" t="s">
        <v>157</v>
      </c>
      <c r="D5985" s="35">
        <v>43586</v>
      </c>
      <c r="E5985" s="32">
        <v>3997.02</v>
      </c>
    </row>
    <row r="5986" spans="1:5" ht="18" customHeight="1" x14ac:dyDescent="0.35">
      <c r="A5986" s="31" t="s">
        <v>6</v>
      </c>
      <c r="B5986" s="31" t="s">
        <v>74</v>
      </c>
      <c r="C5986" s="22" t="s">
        <v>157</v>
      </c>
      <c r="D5986" s="35">
        <v>43586</v>
      </c>
      <c r="E5986" s="32">
        <v>6175040.2999999998</v>
      </c>
    </row>
    <row r="5987" spans="1:5" ht="18" customHeight="1" x14ac:dyDescent="0.35">
      <c r="A5987" s="31" t="s">
        <v>39</v>
      </c>
      <c r="B5987" s="31" t="s">
        <v>86</v>
      </c>
      <c r="C5987" s="22" t="s">
        <v>157</v>
      </c>
      <c r="D5987" s="35">
        <v>43586</v>
      </c>
      <c r="E5987" s="32">
        <v>7948227.6600000001</v>
      </c>
    </row>
    <row r="5988" spans="1:5" ht="18" customHeight="1" x14ac:dyDescent="0.35">
      <c r="A5988" s="31" t="s">
        <v>50</v>
      </c>
      <c r="B5988" s="31" t="s">
        <v>257</v>
      </c>
      <c r="C5988" s="22" t="s">
        <v>157</v>
      </c>
      <c r="D5988" s="35">
        <v>43617</v>
      </c>
      <c r="E5988" s="32">
        <v>1951.41</v>
      </c>
    </row>
    <row r="5989" spans="1:5" ht="18" customHeight="1" x14ac:dyDescent="0.35">
      <c r="A5989" s="31" t="s">
        <v>6</v>
      </c>
      <c r="B5989" s="31" t="s">
        <v>74</v>
      </c>
      <c r="C5989" s="22" t="s">
        <v>157</v>
      </c>
      <c r="D5989" s="35">
        <v>43617</v>
      </c>
      <c r="E5989" s="32">
        <v>8658905.8200000003</v>
      </c>
    </row>
    <row r="5990" spans="1:5" ht="18" customHeight="1" x14ac:dyDescent="0.35">
      <c r="A5990" s="31" t="s">
        <v>39</v>
      </c>
      <c r="B5990" s="31" t="s">
        <v>86</v>
      </c>
      <c r="C5990" s="22" t="s">
        <v>157</v>
      </c>
      <c r="D5990" s="35">
        <v>43617</v>
      </c>
      <c r="E5990" s="32">
        <v>10429826.609999999</v>
      </c>
    </row>
    <row r="5991" spans="1:5" ht="18" customHeight="1" x14ac:dyDescent="0.35">
      <c r="A5991" s="31" t="s">
        <v>6</v>
      </c>
      <c r="B5991" s="31" t="s">
        <v>74</v>
      </c>
      <c r="C5991" s="22" t="s">
        <v>157</v>
      </c>
      <c r="D5991" s="35">
        <v>43647</v>
      </c>
      <c r="E5991" s="32">
        <v>7581797.5099999998</v>
      </c>
    </row>
    <row r="5992" spans="1:5" ht="18" customHeight="1" x14ac:dyDescent="0.35">
      <c r="A5992" s="31" t="s">
        <v>39</v>
      </c>
      <c r="B5992" s="31" t="s">
        <v>86</v>
      </c>
      <c r="C5992" s="22" t="s">
        <v>157</v>
      </c>
      <c r="D5992" s="35">
        <v>43647</v>
      </c>
      <c r="E5992" s="32">
        <v>15766676.300000001</v>
      </c>
    </row>
    <row r="5993" spans="1:5" ht="18" customHeight="1" x14ac:dyDescent="0.35">
      <c r="A5993" s="31" t="s">
        <v>50</v>
      </c>
      <c r="B5993" s="31" t="s">
        <v>257</v>
      </c>
      <c r="C5993" s="22" t="s">
        <v>157</v>
      </c>
      <c r="D5993" s="35">
        <v>43678</v>
      </c>
      <c r="E5993" s="32">
        <v>2060.0700000000002</v>
      </c>
    </row>
    <row r="5994" spans="1:5" ht="18" customHeight="1" x14ac:dyDescent="0.35">
      <c r="A5994" s="31" t="s">
        <v>6</v>
      </c>
      <c r="B5994" s="31" t="s">
        <v>74</v>
      </c>
      <c r="C5994" s="22" t="s">
        <v>157</v>
      </c>
      <c r="D5994" s="35">
        <v>43678</v>
      </c>
      <c r="E5994" s="32">
        <v>12728230.15</v>
      </c>
    </row>
    <row r="5995" spans="1:5" ht="18" customHeight="1" x14ac:dyDescent="0.35">
      <c r="A5995" s="31" t="s">
        <v>39</v>
      </c>
      <c r="B5995" s="31" t="s">
        <v>86</v>
      </c>
      <c r="C5995" s="22" t="s">
        <v>157</v>
      </c>
      <c r="D5995" s="35">
        <v>43678</v>
      </c>
      <c r="E5995" s="32">
        <v>8494345.6600000001</v>
      </c>
    </row>
    <row r="5996" spans="1:5" ht="18" customHeight="1" x14ac:dyDescent="0.35">
      <c r="A5996" s="31" t="s">
        <v>50</v>
      </c>
      <c r="B5996" s="31" t="s">
        <v>257</v>
      </c>
      <c r="C5996" s="22" t="s">
        <v>157</v>
      </c>
      <c r="D5996" s="35">
        <v>43709</v>
      </c>
      <c r="E5996" s="32">
        <v>53455.32</v>
      </c>
    </row>
    <row r="5997" spans="1:5" ht="18" customHeight="1" x14ac:dyDescent="0.35">
      <c r="A5997" s="31" t="s">
        <v>6</v>
      </c>
      <c r="B5997" s="31" t="s">
        <v>74</v>
      </c>
      <c r="C5997" s="22" t="s">
        <v>157</v>
      </c>
      <c r="D5997" s="35">
        <v>43709</v>
      </c>
      <c r="E5997" s="32">
        <v>3911541.87</v>
      </c>
    </row>
    <row r="5998" spans="1:5" ht="18" customHeight="1" x14ac:dyDescent="0.35">
      <c r="A5998" s="31" t="s">
        <v>39</v>
      </c>
      <c r="B5998" s="31" t="s">
        <v>86</v>
      </c>
      <c r="C5998" s="22" t="s">
        <v>157</v>
      </c>
      <c r="D5998" s="35">
        <v>43709</v>
      </c>
      <c r="E5998" s="32">
        <v>1337758.95</v>
      </c>
    </row>
    <row r="5999" spans="1:5" ht="18" customHeight="1" x14ac:dyDescent="0.35">
      <c r="A5999" s="31" t="s">
        <v>6</v>
      </c>
      <c r="B5999" s="31" t="s">
        <v>74</v>
      </c>
      <c r="C5999" s="22" t="s">
        <v>157</v>
      </c>
      <c r="D5999" s="35">
        <v>43739</v>
      </c>
      <c r="E5999" s="32">
        <v>3052120.98</v>
      </c>
    </row>
    <row r="6000" spans="1:5" ht="18" customHeight="1" x14ac:dyDescent="0.35">
      <c r="A6000" s="31" t="s">
        <v>39</v>
      </c>
      <c r="B6000" s="31" t="s">
        <v>86</v>
      </c>
      <c r="C6000" s="22" t="s">
        <v>157</v>
      </c>
      <c r="D6000" s="35">
        <v>43739</v>
      </c>
      <c r="E6000" s="32">
        <v>1334361.73</v>
      </c>
    </row>
    <row r="6001" spans="1:5" ht="18" customHeight="1" x14ac:dyDescent="0.35">
      <c r="A6001" s="31" t="s">
        <v>50</v>
      </c>
      <c r="B6001" s="31" t="s">
        <v>257</v>
      </c>
      <c r="C6001" s="22" t="s">
        <v>157</v>
      </c>
      <c r="D6001" s="35">
        <v>43770</v>
      </c>
      <c r="E6001" s="32">
        <v>1675.36</v>
      </c>
    </row>
    <row r="6002" spans="1:5" ht="18" customHeight="1" x14ac:dyDescent="0.35">
      <c r="A6002" s="31" t="s">
        <v>39</v>
      </c>
      <c r="B6002" s="31" t="s">
        <v>86</v>
      </c>
      <c r="C6002" s="22" t="s">
        <v>157</v>
      </c>
      <c r="D6002" s="35">
        <v>43770</v>
      </c>
      <c r="E6002" s="32">
        <v>1192214</v>
      </c>
    </row>
    <row r="6003" spans="1:5" ht="18" customHeight="1" x14ac:dyDescent="0.35">
      <c r="A6003" s="31" t="s">
        <v>50</v>
      </c>
      <c r="B6003" s="31" t="s">
        <v>257</v>
      </c>
      <c r="C6003" s="22" t="s">
        <v>157</v>
      </c>
      <c r="D6003" s="35">
        <v>43800</v>
      </c>
      <c r="E6003" s="32">
        <v>3000</v>
      </c>
    </row>
    <row r="6004" spans="1:5" ht="18" customHeight="1" x14ac:dyDescent="0.35">
      <c r="A6004" s="31" t="s">
        <v>6</v>
      </c>
      <c r="B6004" s="31" t="s">
        <v>74</v>
      </c>
      <c r="C6004" s="22" t="s">
        <v>157</v>
      </c>
      <c r="D6004" s="35">
        <v>43800</v>
      </c>
      <c r="E6004" s="32">
        <v>-1030639</v>
      </c>
    </row>
    <row r="6005" spans="1:5" ht="18" customHeight="1" x14ac:dyDescent="0.35">
      <c r="A6005" s="31" t="s">
        <v>39</v>
      </c>
      <c r="B6005" s="31" t="s">
        <v>86</v>
      </c>
      <c r="C6005" s="22" t="s">
        <v>157</v>
      </c>
      <c r="D6005" s="35">
        <v>43800</v>
      </c>
      <c r="E6005" s="32">
        <v>1188161.6200000001</v>
      </c>
    </row>
    <row r="6006" spans="1:5" ht="18" customHeight="1" x14ac:dyDescent="0.35">
      <c r="A6006" s="31" t="s">
        <v>50</v>
      </c>
      <c r="B6006" s="31" t="s">
        <v>257</v>
      </c>
      <c r="C6006" s="22" t="s">
        <v>157</v>
      </c>
      <c r="D6006" s="35">
        <v>43831</v>
      </c>
      <c r="E6006" s="32">
        <v>28888.9</v>
      </c>
    </row>
    <row r="6007" spans="1:5" ht="18" customHeight="1" x14ac:dyDescent="0.35">
      <c r="A6007" s="31" t="s">
        <v>90</v>
      </c>
      <c r="B6007" s="31" t="s">
        <v>258</v>
      </c>
      <c r="C6007" s="22" t="s">
        <v>157</v>
      </c>
      <c r="D6007" s="35">
        <v>43831</v>
      </c>
      <c r="E6007" s="32">
        <v>7450.54</v>
      </c>
    </row>
    <row r="6008" spans="1:5" ht="18" customHeight="1" x14ac:dyDescent="0.35">
      <c r="A6008" s="31" t="s">
        <v>6</v>
      </c>
      <c r="B6008" s="31" t="s">
        <v>74</v>
      </c>
      <c r="C6008" s="22" t="s">
        <v>157</v>
      </c>
      <c r="D6008" s="35">
        <v>43831</v>
      </c>
      <c r="E6008" s="32">
        <v>1766.4</v>
      </c>
    </row>
    <row r="6009" spans="1:5" ht="18" customHeight="1" x14ac:dyDescent="0.35">
      <c r="A6009" s="31" t="s">
        <v>39</v>
      </c>
      <c r="B6009" s="31" t="s">
        <v>86</v>
      </c>
      <c r="C6009" s="22" t="s">
        <v>157</v>
      </c>
      <c r="D6009" s="35">
        <v>43831</v>
      </c>
      <c r="E6009" s="32">
        <v>96069.21</v>
      </c>
    </row>
    <row r="6010" spans="1:5" ht="18" customHeight="1" x14ac:dyDescent="0.35">
      <c r="A6010" s="31" t="s">
        <v>90</v>
      </c>
      <c r="B6010" s="31" t="s">
        <v>258</v>
      </c>
      <c r="C6010" s="22" t="s">
        <v>157</v>
      </c>
      <c r="D6010" s="35">
        <v>43862</v>
      </c>
      <c r="E6010" s="32">
        <v>929.66</v>
      </c>
    </row>
    <row r="6011" spans="1:5" ht="18" customHeight="1" x14ac:dyDescent="0.35">
      <c r="A6011" s="31" t="s">
        <v>6</v>
      </c>
      <c r="B6011" s="31" t="s">
        <v>74</v>
      </c>
      <c r="C6011" s="22" t="s">
        <v>157</v>
      </c>
      <c r="D6011" s="35">
        <v>43862</v>
      </c>
      <c r="E6011" s="32">
        <v>102052.86</v>
      </c>
    </row>
    <row r="6012" spans="1:5" ht="18" customHeight="1" x14ac:dyDescent="0.35">
      <c r="A6012" s="31" t="s">
        <v>39</v>
      </c>
      <c r="B6012" s="31" t="s">
        <v>86</v>
      </c>
      <c r="C6012" s="22" t="s">
        <v>157</v>
      </c>
      <c r="D6012" s="35">
        <v>43862</v>
      </c>
      <c r="E6012" s="32">
        <v>1265913.75</v>
      </c>
    </row>
    <row r="6013" spans="1:5" ht="18" customHeight="1" x14ac:dyDescent="0.35">
      <c r="A6013" s="31" t="s">
        <v>6</v>
      </c>
      <c r="B6013" s="31" t="s">
        <v>74</v>
      </c>
      <c r="C6013" s="22" t="s">
        <v>157</v>
      </c>
      <c r="D6013" s="35">
        <v>43891</v>
      </c>
      <c r="E6013" s="32">
        <v>-1354890.76</v>
      </c>
    </row>
    <row r="6014" spans="1:5" ht="18" customHeight="1" x14ac:dyDescent="0.35">
      <c r="A6014" s="31" t="s">
        <v>39</v>
      </c>
      <c r="B6014" s="31" t="s">
        <v>86</v>
      </c>
      <c r="C6014" s="22" t="s">
        <v>157</v>
      </c>
      <c r="D6014" s="35">
        <v>43891</v>
      </c>
      <c r="E6014" s="32">
        <v>116808.36</v>
      </c>
    </row>
    <row r="6015" spans="1:5" ht="18" customHeight="1" x14ac:dyDescent="0.35">
      <c r="A6015" s="31" t="s">
        <v>50</v>
      </c>
      <c r="B6015" s="31" t="s">
        <v>257</v>
      </c>
      <c r="C6015" s="22" t="s">
        <v>157</v>
      </c>
      <c r="D6015" s="35">
        <v>43922</v>
      </c>
      <c r="E6015" s="32">
        <v>269788.21999999997</v>
      </c>
    </row>
    <row r="6016" spans="1:5" ht="18" customHeight="1" x14ac:dyDescent="0.35">
      <c r="A6016" s="31" t="s">
        <v>6</v>
      </c>
      <c r="B6016" s="31" t="s">
        <v>74</v>
      </c>
      <c r="C6016" s="22" t="s">
        <v>157</v>
      </c>
      <c r="D6016" s="35">
        <v>43922</v>
      </c>
      <c r="E6016" s="32">
        <v>60609</v>
      </c>
    </row>
    <row r="6017" spans="1:5" ht="18" customHeight="1" x14ac:dyDescent="0.35">
      <c r="A6017" s="31" t="s">
        <v>39</v>
      </c>
      <c r="B6017" s="31" t="s">
        <v>86</v>
      </c>
      <c r="C6017" s="22" t="s">
        <v>157</v>
      </c>
      <c r="D6017" s="35">
        <v>43922</v>
      </c>
      <c r="E6017" s="32">
        <v>687936.75</v>
      </c>
    </row>
    <row r="6018" spans="1:5" ht="18" customHeight="1" x14ac:dyDescent="0.35">
      <c r="A6018" s="31" t="s">
        <v>6</v>
      </c>
      <c r="B6018" s="31" t="s">
        <v>74</v>
      </c>
      <c r="C6018" s="22" t="s">
        <v>157</v>
      </c>
      <c r="D6018" s="35">
        <v>43952</v>
      </c>
      <c r="E6018" s="32">
        <v>55523</v>
      </c>
    </row>
    <row r="6019" spans="1:5" ht="18" customHeight="1" x14ac:dyDescent="0.35">
      <c r="A6019" s="31" t="s">
        <v>39</v>
      </c>
      <c r="B6019" s="31" t="s">
        <v>86</v>
      </c>
      <c r="C6019" s="22" t="s">
        <v>157</v>
      </c>
      <c r="D6019" s="35">
        <v>43952</v>
      </c>
      <c r="E6019" s="32">
        <v>354445.82</v>
      </c>
    </row>
    <row r="6020" spans="1:5" ht="18" customHeight="1" x14ac:dyDescent="0.35">
      <c r="A6020" s="31" t="s">
        <v>90</v>
      </c>
      <c r="B6020" s="31" t="s">
        <v>258</v>
      </c>
      <c r="C6020" s="22" t="s">
        <v>157</v>
      </c>
      <c r="D6020" s="35">
        <v>43983</v>
      </c>
      <c r="E6020" s="32">
        <v>23884.76</v>
      </c>
    </row>
    <row r="6021" spans="1:5" ht="18" customHeight="1" x14ac:dyDescent="0.35">
      <c r="A6021" s="31" t="s">
        <v>39</v>
      </c>
      <c r="B6021" s="31" t="s">
        <v>86</v>
      </c>
      <c r="C6021" s="22" t="s">
        <v>157</v>
      </c>
      <c r="D6021" s="35">
        <v>43983</v>
      </c>
      <c r="E6021" s="32">
        <v>838529.72</v>
      </c>
    </row>
    <row r="6022" spans="1:5" ht="18" customHeight="1" x14ac:dyDescent="0.35">
      <c r="A6022" s="31" t="s">
        <v>39</v>
      </c>
      <c r="B6022" s="31" t="s">
        <v>86</v>
      </c>
      <c r="C6022" s="22" t="s">
        <v>157</v>
      </c>
      <c r="D6022" s="35">
        <v>44013</v>
      </c>
      <c r="E6022" s="32">
        <v>618693.82999999996</v>
      </c>
    </row>
    <row r="6023" spans="1:5" ht="18" customHeight="1" x14ac:dyDescent="0.35">
      <c r="A6023" s="31" t="s">
        <v>90</v>
      </c>
      <c r="B6023" s="31" t="s">
        <v>258</v>
      </c>
      <c r="C6023" s="22" t="s">
        <v>157</v>
      </c>
      <c r="D6023" s="35">
        <v>44044</v>
      </c>
      <c r="E6023" s="32">
        <v>2107.44</v>
      </c>
    </row>
    <row r="6024" spans="1:5" ht="18" customHeight="1" x14ac:dyDescent="0.35">
      <c r="A6024" s="31" t="s">
        <v>39</v>
      </c>
      <c r="B6024" s="31" t="s">
        <v>86</v>
      </c>
      <c r="C6024" s="22" t="s">
        <v>157</v>
      </c>
      <c r="D6024" s="35">
        <v>44044</v>
      </c>
      <c r="E6024" s="32">
        <v>837615.99</v>
      </c>
    </row>
    <row r="6025" spans="1:5" ht="18" customHeight="1" x14ac:dyDescent="0.35">
      <c r="A6025" s="31" t="s">
        <v>90</v>
      </c>
      <c r="B6025" s="31" t="s">
        <v>258</v>
      </c>
      <c r="C6025" s="22" t="s">
        <v>157</v>
      </c>
      <c r="D6025" s="35">
        <v>44075</v>
      </c>
      <c r="E6025" s="32">
        <v>3647.9</v>
      </c>
    </row>
    <row r="6026" spans="1:5" ht="18" customHeight="1" x14ac:dyDescent="0.35">
      <c r="A6026" s="31" t="s">
        <v>39</v>
      </c>
      <c r="B6026" s="31" t="s">
        <v>86</v>
      </c>
      <c r="C6026" s="22" t="s">
        <v>157</v>
      </c>
      <c r="D6026" s="35">
        <v>44075</v>
      </c>
      <c r="E6026" s="32">
        <v>216490.32</v>
      </c>
    </row>
    <row r="6027" spans="1:5" ht="18" customHeight="1" x14ac:dyDescent="0.35">
      <c r="A6027" s="31" t="s">
        <v>39</v>
      </c>
      <c r="B6027" s="31" t="s">
        <v>86</v>
      </c>
      <c r="C6027" s="22" t="s">
        <v>157</v>
      </c>
      <c r="D6027" s="35">
        <v>44105</v>
      </c>
      <c r="E6027" s="32">
        <v>92311.02</v>
      </c>
    </row>
    <row r="6028" spans="1:5" ht="18" customHeight="1" x14ac:dyDescent="0.35">
      <c r="A6028" s="31" t="s">
        <v>39</v>
      </c>
      <c r="B6028" s="31" t="s">
        <v>86</v>
      </c>
      <c r="C6028" s="22" t="s">
        <v>157</v>
      </c>
      <c r="D6028" s="35">
        <v>44136</v>
      </c>
      <c r="E6028" s="32">
        <v>1189605.71</v>
      </c>
    </row>
    <row r="6029" spans="1:5" ht="18" customHeight="1" x14ac:dyDescent="0.35">
      <c r="A6029" s="31" t="s">
        <v>39</v>
      </c>
      <c r="B6029" s="31" t="s">
        <v>86</v>
      </c>
      <c r="C6029" s="22" t="s">
        <v>157</v>
      </c>
      <c r="D6029" s="35">
        <v>44166</v>
      </c>
      <c r="E6029" s="32">
        <v>246057.57</v>
      </c>
    </row>
    <row r="6030" spans="1:5" ht="18" customHeight="1" x14ac:dyDescent="0.35">
      <c r="A6030" s="31" t="s">
        <v>39</v>
      </c>
      <c r="B6030" s="31" t="s">
        <v>86</v>
      </c>
      <c r="C6030" s="22" t="s">
        <v>157</v>
      </c>
      <c r="D6030" s="35">
        <v>44197</v>
      </c>
      <c r="E6030" s="32">
        <v>75887.820000000007</v>
      </c>
    </row>
    <row r="6031" spans="1:5" ht="18" customHeight="1" x14ac:dyDescent="0.35">
      <c r="A6031" s="31" t="s">
        <v>39</v>
      </c>
      <c r="B6031" s="31" t="s">
        <v>86</v>
      </c>
      <c r="C6031" s="22" t="s">
        <v>157</v>
      </c>
      <c r="D6031" s="35">
        <v>44228</v>
      </c>
      <c r="E6031" s="32">
        <v>80940.92</v>
      </c>
    </row>
    <row r="6032" spans="1:5" ht="18" customHeight="1" x14ac:dyDescent="0.35">
      <c r="A6032" s="31" t="s">
        <v>90</v>
      </c>
      <c r="B6032" s="31" t="s">
        <v>258</v>
      </c>
      <c r="C6032" s="22" t="s">
        <v>157</v>
      </c>
      <c r="D6032" s="35">
        <v>44256</v>
      </c>
      <c r="E6032" s="32">
        <v>38777.410000000003</v>
      </c>
    </row>
    <row r="6033" spans="1:5" ht="18" customHeight="1" x14ac:dyDescent="0.35">
      <c r="A6033" s="31" t="s">
        <v>39</v>
      </c>
      <c r="B6033" s="31" t="s">
        <v>86</v>
      </c>
      <c r="C6033" s="22" t="s">
        <v>157</v>
      </c>
      <c r="D6033" s="35">
        <v>44256</v>
      </c>
      <c r="E6033" s="32">
        <v>164535.65</v>
      </c>
    </row>
    <row r="6034" spans="1:5" ht="18" customHeight="1" x14ac:dyDescent="0.35">
      <c r="A6034" s="31" t="s">
        <v>90</v>
      </c>
      <c r="B6034" s="31" t="s">
        <v>258</v>
      </c>
      <c r="C6034" s="22" t="s">
        <v>157</v>
      </c>
      <c r="D6034" s="35">
        <v>44287</v>
      </c>
      <c r="E6034" s="32">
        <v>129310.35</v>
      </c>
    </row>
    <row r="6035" spans="1:5" ht="18" customHeight="1" x14ac:dyDescent="0.35">
      <c r="A6035" s="31" t="s">
        <v>39</v>
      </c>
      <c r="B6035" s="31" t="s">
        <v>86</v>
      </c>
      <c r="C6035" s="22" t="s">
        <v>157</v>
      </c>
      <c r="D6035" s="35">
        <v>44287</v>
      </c>
      <c r="E6035" s="32">
        <v>4633.83</v>
      </c>
    </row>
    <row r="6036" spans="1:5" ht="18" customHeight="1" x14ac:dyDescent="0.35">
      <c r="A6036" s="31" t="s">
        <v>90</v>
      </c>
      <c r="B6036" s="31" t="s">
        <v>258</v>
      </c>
      <c r="C6036" s="22" t="s">
        <v>157</v>
      </c>
      <c r="D6036" s="35">
        <v>44317</v>
      </c>
      <c r="E6036" s="32">
        <v>172903.73</v>
      </c>
    </row>
    <row r="6037" spans="1:5" ht="18" customHeight="1" x14ac:dyDescent="0.35">
      <c r="A6037" s="31" t="s">
        <v>39</v>
      </c>
      <c r="B6037" s="31" t="s">
        <v>86</v>
      </c>
      <c r="C6037" s="22" t="s">
        <v>157</v>
      </c>
      <c r="D6037" s="35">
        <v>44317</v>
      </c>
      <c r="E6037" s="32">
        <v>9847.4699999999993</v>
      </c>
    </row>
    <row r="6038" spans="1:5" ht="18" customHeight="1" x14ac:dyDescent="0.35">
      <c r="A6038" s="31" t="s">
        <v>90</v>
      </c>
      <c r="B6038" s="31" t="s">
        <v>258</v>
      </c>
      <c r="C6038" s="22" t="s">
        <v>157</v>
      </c>
      <c r="D6038" s="35">
        <v>44348</v>
      </c>
      <c r="E6038" s="32">
        <v>913793.11</v>
      </c>
    </row>
    <row r="6039" spans="1:5" ht="18" customHeight="1" x14ac:dyDescent="0.35">
      <c r="A6039" s="31" t="s">
        <v>90</v>
      </c>
      <c r="B6039" s="31" t="s">
        <v>258</v>
      </c>
      <c r="C6039" s="22" t="s">
        <v>157</v>
      </c>
      <c r="D6039" s="35">
        <v>44378</v>
      </c>
      <c r="E6039" s="32">
        <v>425535.26</v>
      </c>
    </row>
    <row r="6040" spans="1:5" ht="18" customHeight="1" x14ac:dyDescent="0.35">
      <c r="A6040" s="31" t="s">
        <v>90</v>
      </c>
      <c r="B6040" s="31" t="s">
        <v>258</v>
      </c>
      <c r="C6040" s="22" t="s">
        <v>157</v>
      </c>
      <c r="D6040" s="35">
        <v>44409</v>
      </c>
      <c r="E6040" s="32">
        <v>2275506.16</v>
      </c>
    </row>
    <row r="6041" spans="1:5" ht="18" customHeight="1" x14ac:dyDescent="0.35">
      <c r="A6041" s="31" t="s">
        <v>90</v>
      </c>
      <c r="B6041" s="31" t="s">
        <v>258</v>
      </c>
      <c r="C6041" s="22" t="s">
        <v>157</v>
      </c>
      <c r="D6041" s="35">
        <v>44440</v>
      </c>
      <c r="E6041" s="32">
        <v>1779840.11</v>
      </c>
    </row>
    <row r="6042" spans="1:5" ht="18" customHeight="1" x14ac:dyDescent="0.35">
      <c r="A6042" s="31" t="s">
        <v>50</v>
      </c>
      <c r="B6042" s="31" t="s">
        <v>257</v>
      </c>
      <c r="C6042" s="22" t="s">
        <v>157</v>
      </c>
      <c r="D6042" s="35">
        <v>44470</v>
      </c>
      <c r="E6042" s="32">
        <v>99885.48</v>
      </c>
    </row>
    <row r="6043" spans="1:5" ht="18" customHeight="1" x14ac:dyDescent="0.35">
      <c r="A6043" s="31" t="s">
        <v>90</v>
      </c>
      <c r="B6043" s="31" t="s">
        <v>258</v>
      </c>
      <c r="C6043" s="22" t="s">
        <v>157</v>
      </c>
      <c r="D6043" s="35">
        <v>44470</v>
      </c>
      <c r="E6043" s="32">
        <v>10289.51</v>
      </c>
    </row>
    <row r="6044" spans="1:5" ht="18" customHeight="1" x14ac:dyDescent="0.35">
      <c r="A6044" s="31" t="s">
        <v>50</v>
      </c>
      <c r="B6044" s="31" t="s">
        <v>257</v>
      </c>
      <c r="C6044" s="22" t="s">
        <v>157</v>
      </c>
      <c r="D6044" s="35">
        <v>44501</v>
      </c>
      <c r="E6044" s="32">
        <v>391497.63</v>
      </c>
    </row>
    <row r="6045" spans="1:5" ht="18" customHeight="1" x14ac:dyDescent="0.35">
      <c r="A6045" s="31" t="s">
        <v>90</v>
      </c>
      <c r="B6045" s="31" t="s">
        <v>258</v>
      </c>
      <c r="C6045" s="22" t="s">
        <v>157</v>
      </c>
      <c r="D6045" s="35">
        <v>44501</v>
      </c>
      <c r="E6045" s="32">
        <v>159748.38</v>
      </c>
    </row>
    <row r="6046" spans="1:5" ht="18" customHeight="1" x14ac:dyDescent="0.35">
      <c r="A6046" s="31" t="s">
        <v>50</v>
      </c>
      <c r="B6046" s="31" t="s">
        <v>257</v>
      </c>
      <c r="C6046" s="22" t="s">
        <v>157</v>
      </c>
      <c r="D6046" s="35">
        <v>44531</v>
      </c>
      <c r="E6046" s="32">
        <v>1051239.3799999999</v>
      </c>
    </row>
    <row r="6047" spans="1:5" ht="18" customHeight="1" x14ac:dyDescent="0.35">
      <c r="A6047" s="31" t="s">
        <v>50</v>
      </c>
      <c r="B6047" s="31" t="s">
        <v>257</v>
      </c>
      <c r="C6047" s="22" t="s">
        <v>157</v>
      </c>
      <c r="D6047" s="35">
        <v>44562</v>
      </c>
      <c r="E6047" s="32">
        <v>2422752.06</v>
      </c>
    </row>
    <row r="6048" spans="1:5" ht="18" customHeight="1" x14ac:dyDescent="0.35">
      <c r="A6048" s="31" t="s">
        <v>90</v>
      </c>
      <c r="B6048" s="31" t="s">
        <v>258</v>
      </c>
      <c r="C6048" s="22" t="s">
        <v>157</v>
      </c>
      <c r="D6048" s="35">
        <v>44562</v>
      </c>
      <c r="E6048" s="32">
        <v>238675.74</v>
      </c>
    </row>
    <row r="6049" spans="1:5" ht="18" customHeight="1" x14ac:dyDescent="0.35">
      <c r="A6049" s="31" t="s">
        <v>50</v>
      </c>
      <c r="B6049" s="31" t="s">
        <v>257</v>
      </c>
      <c r="C6049" s="22" t="s">
        <v>157</v>
      </c>
      <c r="D6049" s="35">
        <v>44593</v>
      </c>
      <c r="E6049" s="32">
        <v>1524654.09</v>
      </c>
    </row>
    <row r="6050" spans="1:5" ht="18" customHeight="1" x14ac:dyDescent="0.35">
      <c r="A6050" s="31" t="s">
        <v>90</v>
      </c>
      <c r="B6050" s="31" t="s">
        <v>258</v>
      </c>
      <c r="C6050" s="22" t="s">
        <v>157</v>
      </c>
      <c r="D6050" s="35">
        <v>44593</v>
      </c>
      <c r="E6050" s="32">
        <v>473340.62</v>
      </c>
    </row>
    <row r="6051" spans="1:5" ht="18" customHeight="1" x14ac:dyDescent="0.35">
      <c r="A6051" s="31" t="s">
        <v>50</v>
      </c>
      <c r="B6051" s="31" t="s">
        <v>257</v>
      </c>
      <c r="C6051" s="22" t="s">
        <v>157</v>
      </c>
      <c r="D6051" s="35">
        <v>44621</v>
      </c>
      <c r="E6051" s="32">
        <v>579737.57999999996</v>
      </c>
    </row>
    <row r="6052" spans="1:5" ht="18" customHeight="1" x14ac:dyDescent="0.35">
      <c r="A6052" s="31" t="s">
        <v>90</v>
      </c>
      <c r="B6052" s="31" t="s">
        <v>258</v>
      </c>
      <c r="C6052" s="22" t="s">
        <v>157</v>
      </c>
      <c r="D6052" s="35">
        <v>44621</v>
      </c>
      <c r="E6052" s="32">
        <v>50942.15</v>
      </c>
    </row>
    <row r="6053" spans="1:5" ht="18" customHeight="1" x14ac:dyDescent="0.35">
      <c r="A6053" s="31" t="s">
        <v>50</v>
      </c>
      <c r="B6053" s="31" t="s">
        <v>257</v>
      </c>
      <c r="C6053" s="22" t="s">
        <v>157</v>
      </c>
      <c r="D6053" s="35">
        <v>44652</v>
      </c>
      <c r="E6053" s="32">
        <v>114990.87</v>
      </c>
    </row>
    <row r="6054" spans="1:5" ht="18" customHeight="1" x14ac:dyDescent="0.35">
      <c r="A6054" s="31" t="s">
        <v>90</v>
      </c>
      <c r="B6054" s="31" t="s">
        <v>258</v>
      </c>
      <c r="C6054" s="22" t="s">
        <v>157</v>
      </c>
      <c r="D6054" s="35">
        <v>44652</v>
      </c>
      <c r="E6054" s="32">
        <v>339661.53</v>
      </c>
    </row>
    <row r="6055" spans="1:5" ht="18" customHeight="1" x14ac:dyDescent="0.35">
      <c r="A6055" s="31" t="s">
        <v>50</v>
      </c>
      <c r="B6055" s="31" t="s">
        <v>257</v>
      </c>
      <c r="C6055" s="22" t="s">
        <v>157</v>
      </c>
      <c r="D6055" s="35">
        <v>44682</v>
      </c>
      <c r="E6055" s="32">
        <v>16640</v>
      </c>
    </row>
    <row r="6056" spans="1:5" ht="18" customHeight="1" x14ac:dyDescent="0.35">
      <c r="A6056" s="31" t="s">
        <v>90</v>
      </c>
      <c r="B6056" s="31" t="s">
        <v>258</v>
      </c>
      <c r="C6056" s="22" t="s">
        <v>157</v>
      </c>
      <c r="D6056" s="35">
        <v>44682</v>
      </c>
      <c r="E6056" s="32">
        <v>762321.91</v>
      </c>
    </row>
    <row r="6057" spans="1:5" ht="18" customHeight="1" x14ac:dyDescent="0.35">
      <c r="A6057" s="31" t="s">
        <v>50</v>
      </c>
      <c r="B6057" s="31" t="s">
        <v>257</v>
      </c>
      <c r="C6057" s="22" t="s">
        <v>157</v>
      </c>
      <c r="D6057" s="35">
        <v>44713</v>
      </c>
      <c r="E6057" s="32">
        <v>960496.27</v>
      </c>
    </row>
    <row r="6058" spans="1:5" ht="18" customHeight="1" x14ac:dyDescent="0.35">
      <c r="A6058" s="31" t="s">
        <v>90</v>
      </c>
      <c r="B6058" s="31" t="s">
        <v>258</v>
      </c>
      <c r="C6058" s="22" t="s">
        <v>157</v>
      </c>
      <c r="D6058" s="35">
        <v>44713</v>
      </c>
      <c r="E6058" s="32">
        <v>138589.12</v>
      </c>
    </row>
    <row r="6059" spans="1:5" ht="18" customHeight="1" x14ac:dyDescent="0.35">
      <c r="A6059" s="31" t="s">
        <v>50</v>
      </c>
      <c r="B6059" s="31" t="s">
        <v>257</v>
      </c>
      <c r="C6059" s="22" t="s">
        <v>157</v>
      </c>
      <c r="D6059" s="35">
        <v>44743</v>
      </c>
      <c r="E6059" s="32">
        <v>98730.43</v>
      </c>
    </row>
    <row r="6060" spans="1:5" ht="18" customHeight="1" x14ac:dyDescent="0.35">
      <c r="A6060" s="31" t="s">
        <v>90</v>
      </c>
      <c r="B6060" s="31" t="s">
        <v>258</v>
      </c>
      <c r="C6060" s="22" t="s">
        <v>157</v>
      </c>
      <c r="D6060" s="35">
        <v>44743</v>
      </c>
      <c r="E6060" s="32">
        <v>36676.19</v>
      </c>
    </row>
    <row r="6061" spans="1:5" ht="18" customHeight="1" x14ac:dyDescent="0.35">
      <c r="A6061" s="31" t="s">
        <v>50</v>
      </c>
      <c r="B6061" s="31" t="s">
        <v>257</v>
      </c>
      <c r="C6061" s="22" t="s">
        <v>157</v>
      </c>
      <c r="D6061" s="35">
        <v>44774</v>
      </c>
      <c r="E6061" s="32">
        <v>197318.03</v>
      </c>
    </row>
    <row r="6062" spans="1:5" ht="18" customHeight="1" x14ac:dyDescent="0.35">
      <c r="A6062" s="31" t="s">
        <v>90</v>
      </c>
      <c r="B6062" s="31" t="s">
        <v>258</v>
      </c>
      <c r="C6062" s="22" t="s">
        <v>157</v>
      </c>
      <c r="D6062" s="35">
        <v>44774</v>
      </c>
      <c r="E6062" s="32">
        <v>78980.429999999993</v>
      </c>
    </row>
    <row r="6063" spans="1:5" ht="18" customHeight="1" x14ac:dyDescent="0.35">
      <c r="A6063" s="31" t="s">
        <v>50</v>
      </c>
      <c r="B6063" s="31" t="s">
        <v>257</v>
      </c>
      <c r="C6063" s="22" t="s">
        <v>157</v>
      </c>
      <c r="D6063" s="35">
        <v>44805</v>
      </c>
      <c r="E6063" s="32">
        <v>414123.72</v>
      </c>
    </row>
    <row r="6064" spans="1:5" ht="18" customHeight="1" x14ac:dyDescent="0.35">
      <c r="A6064" s="31" t="s">
        <v>50</v>
      </c>
      <c r="B6064" s="31" t="s">
        <v>257</v>
      </c>
      <c r="C6064" s="22" t="s">
        <v>157</v>
      </c>
      <c r="D6064" s="35">
        <v>44835</v>
      </c>
      <c r="E6064" s="32">
        <v>15620.12</v>
      </c>
    </row>
    <row r="6065" spans="1:5" ht="18" customHeight="1" x14ac:dyDescent="0.35">
      <c r="A6065" s="31" t="s">
        <v>50</v>
      </c>
      <c r="B6065" s="31" t="s">
        <v>257</v>
      </c>
      <c r="C6065" s="22" t="s">
        <v>157</v>
      </c>
      <c r="D6065" s="35">
        <v>44866</v>
      </c>
      <c r="E6065" s="32">
        <v>6119.25</v>
      </c>
    </row>
    <row r="6066" spans="1:5" ht="18" customHeight="1" x14ac:dyDescent="0.35">
      <c r="A6066" s="31" t="s">
        <v>50</v>
      </c>
      <c r="B6066" s="31" t="s">
        <v>257</v>
      </c>
      <c r="C6066" s="22" t="s">
        <v>157</v>
      </c>
      <c r="D6066" s="35">
        <v>44896</v>
      </c>
      <c r="E6066" s="32">
        <v>13263.51</v>
      </c>
    </row>
    <row r="6067" spans="1:5" ht="18" customHeight="1" x14ac:dyDescent="0.35">
      <c r="A6067" s="31" t="s">
        <v>18</v>
      </c>
      <c r="B6067" s="31" t="s">
        <v>77</v>
      </c>
      <c r="C6067" s="22" t="s">
        <v>158</v>
      </c>
      <c r="D6067" s="35">
        <v>42522</v>
      </c>
      <c r="E6067" s="32">
        <v>47197.14</v>
      </c>
    </row>
    <row r="6068" spans="1:5" ht="18" customHeight="1" x14ac:dyDescent="0.35">
      <c r="A6068" s="31" t="s">
        <v>18</v>
      </c>
      <c r="B6068" s="31" t="s">
        <v>77</v>
      </c>
      <c r="C6068" s="22" t="s">
        <v>158</v>
      </c>
      <c r="D6068" s="35">
        <v>42552</v>
      </c>
      <c r="E6068" s="32">
        <v>34645.64</v>
      </c>
    </row>
    <row r="6069" spans="1:5" ht="18" customHeight="1" x14ac:dyDescent="0.35">
      <c r="A6069" s="31" t="s">
        <v>18</v>
      </c>
      <c r="B6069" s="31" t="s">
        <v>77</v>
      </c>
      <c r="C6069" s="22" t="s">
        <v>158</v>
      </c>
      <c r="D6069" s="35">
        <v>42583</v>
      </c>
      <c r="E6069" s="32">
        <v>47355.4</v>
      </c>
    </row>
    <row r="6070" spans="1:5" ht="18" customHeight="1" x14ac:dyDescent="0.35">
      <c r="A6070" s="31" t="s">
        <v>18</v>
      </c>
      <c r="B6070" s="31" t="s">
        <v>77</v>
      </c>
      <c r="C6070" s="22" t="s">
        <v>158</v>
      </c>
      <c r="D6070" s="35">
        <v>42614</v>
      </c>
      <c r="E6070" s="32">
        <v>6195.38</v>
      </c>
    </row>
    <row r="6071" spans="1:5" ht="18" customHeight="1" x14ac:dyDescent="0.35">
      <c r="A6071" s="31" t="s">
        <v>18</v>
      </c>
      <c r="B6071" s="31" t="s">
        <v>77</v>
      </c>
      <c r="C6071" s="22" t="s">
        <v>158</v>
      </c>
      <c r="D6071" s="35">
        <v>42644</v>
      </c>
      <c r="E6071" s="32">
        <v>17367.89</v>
      </c>
    </row>
    <row r="6072" spans="1:5" ht="18" customHeight="1" x14ac:dyDescent="0.35">
      <c r="A6072" s="31" t="s">
        <v>18</v>
      </c>
      <c r="B6072" s="31" t="s">
        <v>77</v>
      </c>
      <c r="C6072" s="22" t="s">
        <v>158</v>
      </c>
      <c r="D6072" s="35">
        <v>42675</v>
      </c>
      <c r="E6072" s="32">
        <v>10401.18</v>
      </c>
    </row>
    <row r="6073" spans="1:5" ht="18" customHeight="1" x14ac:dyDescent="0.35">
      <c r="A6073" s="31" t="s">
        <v>18</v>
      </c>
      <c r="B6073" s="31" t="s">
        <v>77</v>
      </c>
      <c r="C6073" s="22" t="s">
        <v>158</v>
      </c>
      <c r="D6073" s="35">
        <v>42705</v>
      </c>
      <c r="E6073" s="32">
        <v>76218.759999999995</v>
      </c>
    </row>
    <row r="6074" spans="1:5" ht="18" customHeight="1" x14ac:dyDescent="0.35">
      <c r="A6074" s="31" t="s">
        <v>18</v>
      </c>
      <c r="B6074" s="31" t="s">
        <v>77</v>
      </c>
      <c r="C6074" s="22" t="s">
        <v>158</v>
      </c>
      <c r="D6074" s="35">
        <v>42736</v>
      </c>
      <c r="E6074" s="32">
        <v>71912.259999999995</v>
      </c>
    </row>
    <row r="6075" spans="1:5" ht="18" customHeight="1" x14ac:dyDescent="0.35">
      <c r="A6075" s="31" t="s">
        <v>18</v>
      </c>
      <c r="B6075" s="31" t="s">
        <v>77</v>
      </c>
      <c r="C6075" s="22" t="s">
        <v>158</v>
      </c>
      <c r="D6075" s="35">
        <v>42767</v>
      </c>
      <c r="E6075" s="32">
        <v>54442.76</v>
      </c>
    </row>
    <row r="6076" spans="1:5" ht="18" customHeight="1" x14ac:dyDescent="0.35">
      <c r="A6076" s="31" t="s">
        <v>18</v>
      </c>
      <c r="B6076" s="31" t="s">
        <v>77</v>
      </c>
      <c r="C6076" s="22" t="s">
        <v>158</v>
      </c>
      <c r="D6076" s="35">
        <v>42795</v>
      </c>
      <c r="E6076" s="32">
        <v>242246.17</v>
      </c>
    </row>
    <row r="6077" spans="1:5" ht="18" customHeight="1" x14ac:dyDescent="0.35">
      <c r="A6077" s="31" t="s">
        <v>18</v>
      </c>
      <c r="B6077" s="31" t="s">
        <v>77</v>
      </c>
      <c r="C6077" s="22" t="s">
        <v>158</v>
      </c>
      <c r="D6077" s="35">
        <v>42826</v>
      </c>
      <c r="E6077" s="32">
        <v>22881.439999999999</v>
      </c>
    </row>
    <row r="6078" spans="1:5" ht="18" customHeight="1" x14ac:dyDescent="0.35">
      <c r="A6078" s="31" t="s">
        <v>18</v>
      </c>
      <c r="B6078" s="31" t="s">
        <v>77</v>
      </c>
      <c r="C6078" s="22" t="s">
        <v>158</v>
      </c>
      <c r="D6078" s="35">
        <v>42856</v>
      </c>
      <c r="E6078" s="32">
        <v>11708.54</v>
      </c>
    </row>
    <row r="6079" spans="1:5" ht="18" customHeight="1" x14ac:dyDescent="0.35">
      <c r="A6079" s="31" t="s">
        <v>18</v>
      </c>
      <c r="B6079" s="31" t="s">
        <v>77</v>
      </c>
      <c r="C6079" s="22" t="s">
        <v>158</v>
      </c>
      <c r="D6079" s="35">
        <v>42887</v>
      </c>
      <c r="E6079" s="32">
        <v>44789.49</v>
      </c>
    </row>
    <row r="6080" spans="1:5" ht="18" customHeight="1" x14ac:dyDescent="0.35">
      <c r="A6080" s="31" t="s">
        <v>18</v>
      </c>
      <c r="B6080" s="31" t="s">
        <v>77</v>
      </c>
      <c r="C6080" s="22" t="s">
        <v>158</v>
      </c>
      <c r="D6080" s="35">
        <v>42917</v>
      </c>
      <c r="E6080" s="32">
        <v>13941.34</v>
      </c>
    </row>
    <row r="6081" spans="1:5" ht="18" customHeight="1" x14ac:dyDescent="0.35">
      <c r="A6081" s="31" t="s">
        <v>18</v>
      </c>
      <c r="B6081" s="31" t="s">
        <v>77</v>
      </c>
      <c r="C6081" s="22" t="s">
        <v>158</v>
      </c>
      <c r="D6081" s="35">
        <v>42948</v>
      </c>
      <c r="E6081" s="32">
        <v>29672.27</v>
      </c>
    </row>
    <row r="6082" spans="1:5" ht="18" customHeight="1" x14ac:dyDescent="0.35">
      <c r="A6082" s="31" t="s">
        <v>18</v>
      </c>
      <c r="B6082" s="31" t="s">
        <v>77</v>
      </c>
      <c r="C6082" s="22" t="s">
        <v>158</v>
      </c>
      <c r="D6082" s="35">
        <v>43009</v>
      </c>
      <c r="E6082" s="32">
        <v>124814.61</v>
      </c>
    </row>
    <row r="6083" spans="1:5" ht="18" customHeight="1" x14ac:dyDescent="0.35">
      <c r="A6083" s="31" t="s">
        <v>18</v>
      </c>
      <c r="B6083" s="31" t="s">
        <v>77</v>
      </c>
      <c r="C6083" s="22" t="s">
        <v>158</v>
      </c>
      <c r="D6083" s="35">
        <v>43040</v>
      </c>
      <c r="E6083" s="32">
        <v>6271.07</v>
      </c>
    </row>
    <row r="6084" spans="1:5" ht="18" customHeight="1" x14ac:dyDescent="0.35">
      <c r="A6084" s="31" t="s">
        <v>18</v>
      </c>
      <c r="B6084" s="31" t="s">
        <v>77</v>
      </c>
      <c r="C6084" s="22" t="s">
        <v>158</v>
      </c>
      <c r="D6084" s="35">
        <v>43070</v>
      </c>
      <c r="E6084" s="32">
        <v>22505.32</v>
      </c>
    </row>
    <row r="6085" spans="1:5" ht="18" customHeight="1" x14ac:dyDescent="0.35">
      <c r="A6085" s="31" t="s">
        <v>108</v>
      </c>
      <c r="B6085" s="31" t="s">
        <v>109</v>
      </c>
      <c r="C6085" s="22" t="s">
        <v>159</v>
      </c>
      <c r="D6085" s="35">
        <v>43191</v>
      </c>
      <c r="E6085" s="32">
        <v>2783.6</v>
      </c>
    </row>
    <row r="6086" spans="1:5" ht="18" customHeight="1" x14ac:dyDescent="0.35">
      <c r="A6086" s="31" t="s">
        <v>108</v>
      </c>
      <c r="B6086" s="31" t="s">
        <v>109</v>
      </c>
      <c r="C6086" s="22" t="s">
        <v>159</v>
      </c>
      <c r="D6086" s="35">
        <v>43221</v>
      </c>
      <c r="E6086" s="32">
        <v>16154</v>
      </c>
    </row>
    <row r="6087" spans="1:5" ht="18" customHeight="1" x14ac:dyDescent="0.35">
      <c r="A6087" s="31" t="s">
        <v>108</v>
      </c>
      <c r="B6087" s="31" t="s">
        <v>109</v>
      </c>
      <c r="C6087" s="22" t="s">
        <v>159</v>
      </c>
      <c r="D6087" s="35">
        <v>43252</v>
      </c>
      <c r="E6087" s="32">
        <v>13109.6</v>
      </c>
    </row>
    <row r="6088" spans="1:5" ht="18" customHeight="1" x14ac:dyDescent="0.35">
      <c r="A6088" s="31" t="s">
        <v>108</v>
      </c>
      <c r="B6088" s="31" t="s">
        <v>109</v>
      </c>
      <c r="C6088" s="22" t="s">
        <v>159</v>
      </c>
      <c r="D6088" s="35">
        <v>43282</v>
      </c>
      <c r="E6088" s="32">
        <v>13228.01</v>
      </c>
    </row>
    <row r="6089" spans="1:5" ht="18" customHeight="1" x14ac:dyDescent="0.35">
      <c r="A6089" s="31" t="s">
        <v>108</v>
      </c>
      <c r="B6089" s="31" t="s">
        <v>109</v>
      </c>
      <c r="C6089" s="22" t="s">
        <v>159</v>
      </c>
      <c r="D6089" s="35">
        <v>43313</v>
      </c>
      <c r="E6089" s="32">
        <v>35163.089999999997</v>
      </c>
    </row>
    <row r="6090" spans="1:5" ht="18" customHeight="1" x14ac:dyDescent="0.35">
      <c r="A6090" s="31" t="s">
        <v>50</v>
      </c>
      <c r="B6090" s="31" t="s">
        <v>257</v>
      </c>
      <c r="C6090" s="22" t="s">
        <v>159</v>
      </c>
      <c r="D6090" s="35">
        <v>43313</v>
      </c>
      <c r="E6090" s="32">
        <v>160014.26</v>
      </c>
    </row>
    <row r="6091" spans="1:5" ht="18" customHeight="1" x14ac:dyDescent="0.35">
      <c r="A6091" s="31" t="s">
        <v>108</v>
      </c>
      <c r="B6091" s="31" t="s">
        <v>109</v>
      </c>
      <c r="C6091" s="22" t="s">
        <v>159</v>
      </c>
      <c r="D6091" s="35">
        <v>43344</v>
      </c>
      <c r="E6091" s="32">
        <v>22913.34</v>
      </c>
    </row>
    <row r="6092" spans="1:5" ht="18" customHeight="1" x14ac:dyDescent="0.35">
      <c r="A6092" s="31" t="s">
        <v>50</v>
      </c>
      <c r="B6092" s="31" t="s">
        <v>257</v>
      </c>
      <c r="C6092" s="22" t="s">
        <v>159</v>
      </c>
      <c r="D6092" s="35">
        <v>43344</v>
      </c>
      <c r="E6092" s="32">
        <v>164714.76999999999</v>
      </c>
    </row>
    <row r="6093" spans="1:5" ht="18" customHeight="1" x14ac:dyDescent="0.35">
      <c r="A6093" s="31" t="s">
        <v>108</v>
      </c>
      <c r="B6093" s="31" t="s">
        <v>109</v>
      </c>
      <c r="C6093" s="22" t="s">
        <v>159</v>
      </c>
      <c r="D6093" s="35">
        <v>43374</v>
      </c>
      <c r="E6093" s="32">
        <v>362805.64</v>
      </c>
    </row>
    <row r="6094" spans="1:5" ht="18" customHeight="1" x14ac:dyDescent="0.35">
      <c r="A6094" s="31" t="s">
        <v>50</v>
      </c>
      <c r="B6094" s="31" t="s">
        <v>257</v>
      </c>
      <c r="C6094" s="22" t="s">
        <v>159</v>
      </c>
      <c r="D6094" s="35">
        <v>43374</v>
      </c>
      <c r="E6094" s="32">
        <v>1193490</v>
      </c>
    </row>
    <row r="6095" spans="1:5" ht="18" customHeight="1" x14ac:dyDescent="0.35">
      <c r="A6095" s="31" t="s">
        <v>108</v>
      </c>
      <c r="B6095" s="31" t="s">
        <v>109</v>
      </c>
      <c r="C6095" s="22" t="s">
        <v>159</v>
      </c>
      <c r="D6095" s="35">
        <v>43405</v>
      </c>
      <c r="E6095" s="32">
        <v>21980</v>
      </c>
    </row>
    <row r="6096" spans="1:5" ht="18" customHeight="1" x14ac:dyDescent="0.35">
      <c r="A6096" s="31" t="s">
        <v>50</v>
      </c>
      <c r="B6096" s="31" t="s">
        <v>257</v>
      </c>
      <c r="C6096" s="22" t="s">
        <v>159</v>
      </c>
      <c r="D6096" s="35">
        <v>43405</v>
      </c>
      <c r="E6096" s="32">
        <v>816883.1</v>
      </c>
    </row>
    <row r="6097" spans="1:5" ht="18" customHeight="1" x14ac:dyDescent="0.35">
      <c r="A6097" s="31" t="s">
        <v>108</v>
      </c>
      <c r="B6097" s="31" t="s">
        <v>109</v>
      </c>
      <c r="C6097" s="22" t="s">
        <v>159</v>
      </c>
      <c r="D6097" s="35">
        <v>43435</v>
      </c>
      <c r="E6097" s="32">
        <v>296623.63</v>
      </c>
    </row>
    <row r="6098" spans="1:5" ht="18" customHeight="1" x14ac:dyDescent="0.35">
      <c r="A6098" s="31" t="s">
        <v>50</v>
      </c>
      <c r="B6098" s="31" t="s">
        <v>257</v>
      </c>
      <c r="C6098" s="22" t="s">
        <v>159</v>
      </c>
      <c r="D6098" s="35">
        <v>43435</v>
      </c>
      <c r="E6098" s="32">
        <v>279080.61</v>
      </c>
    </row>
    <row r="6099" spans="1:5" ht="18" customHeight="1" x14ac:dyDescent="0.35">
      <c r="A6099" s="31" t="s">
        <v>108</v>
      </c>
      <c r="B6099" s="31" t="s">
        <v>109</v>
      </c>
      <c r="C6099" s="22" t="s">
        <v>159</v>
      </c>
      <c r="D6099" s="35">
        <v>43466</v>
      </c>
      <c r="E6099" s="32">
        <v>57574.15</v>
      </c>
    </row>
    <row r="6100" spans="1:5" ht="18" customHeight="1" x14ac:dyDescent="0.35">
      <c r="A6100" s="31" t="s">
        <v>50</v>
      </c>
      <c r="B6100" s="31" t="s">
        <v>257</v>
      </c>
      <c r="C6100" s="22" t="s">
        <v>159</v>
      </c>
      <c r="D6100" s="35">
        <v>43466</v>
      </c>
      <c r="E6100" s="32">
        <v>427224.51</v>
      </c>
    </row>
    <row r="6101" spans="1:5" ht="18" customHeight="1" x14ac:dyDescent="0.35">
      <c r="A6101" s="31" t="s">
        <v>108</v>
      </c>
      <c r="B6101" s="31" t="s">
        <v>109</v>
      </c>
      <c r="C6101" s="22" t="s">
        <v>159</v>
      </c>
      <c r="D6101" s="35">
        <v>43497</v>
      </c>
      <c r="E6101" s="32">
        <v>77005.73</v>
      </c>
    </row>
    <row r="6102" spans="1:5" ht="18" customHeight="1" x14ac:dyDescent="0.35">
      <c r="A6102" s="31" t="s">
        <v>50</v>
      </c>
      <c r="B6102" s="31" t="s">
        <v>257</v>
      </c>
      <c r="C6102" s="22" t="s">
        <v>159</v>
      </c>
      <c r="D6102" s="35">
        <v>43497</v>
      </c>
      <c r="E6102" s="32">
        <v>171351.32</v>
      </c>
    </row>
    <row r="6103" spans="1:5" ht="18" customHeight="1" x14ac:dyDescent="0.35">
      <c r="A6103" s="31" t="s">
        <v>108</v>
      </c>
      <c r="B6103" s="31" t="s">
        <v>109</v>
      </c>
      <c r="C6103" s="22" t="s">
        <v>159</v>
      </c>
      <c r="D6103" s="35">
        <v>43525</v>
      </c>
      <c r="E6103" s="32">
        <v>148659.41</v>
      </c>
    </row>
    <row r="6104" spans="1:5" ht="18" customHeight="1" x14ac:dyDescent="0.35">
      <c r="A6104" s="31" t="s">
        <v>50</v>
      </c>
      <c r="B6104" s="31" t="s">
        <v>257</v>
      </c>
      <c r="C6104" s="22" t="s">
        <v>159</v>
      </c>
      <c r="D6104" s="35">
        <v>43525</v>
      </c>
      <c r="E6104" s="32">
        <v>249365.86</v>
      </c>
    </row>
    <row r="6105" spans="1:5" ht="18" customHeight="1" x14ac:dyDescent="0.35">
      <c r="A6105" s="31" t="s">
        <v>108</v>
      </c>
      <c r="B6105" s="31" t="s">
        <v>109</v>
      </c>
      <c r="C6105" s="22" t="s">
        <v>159</v>
      </c>
      <c r="D6105" s="35">
        <v>43556</v>
      </c>
      <c r="E6105" s="32">
        <v>184249.26</v>
      </c>
    </row>
    <row r="6106" spans="1:5" ht="18" customHeight="1" x14ac:dyDescent="0.35">
      <c r="A6106" s="31" t="s">
        <v>50</v>
      </c>
      <c r="B6106" s="31" t="s">
        <v>257</v>
      </c>
      <c r="C6106" s="22" t="s">
        <v>159</v>
      </c>
      <c r="D6106" s="35">
        <v>43556</v>
      </c>
      <c r="E6106" s="32">
        <v>622716.64</v>
      </c>
    </row>
    <row r="6107" spans="1:5" ht="18" customHeight="1" x14ac:dyDescent="0.35">
      <c r="A6107" s="31" t="s">
        <v>108</v>
      </c>
      <c r="B6107" s="31" t="s">
        <v>109</v>
      </c>
      <c r="C6107" s="22" t="s">
        <v>159</v>
      </c>
      <c r="D6107" s="35">
        <v>43586</v>
      </c>
      <c r="E6107" s="32">
        <v>27054.37</v>
      </c>
    </row>
    <row r="6108" spans="1:5" ht="18" customHeight="1" x14ac:dyDescent="0.35">
      <c r="A6108" s="31" t="s">
        <v>50</v>
      </c>
      <c r="B6108" s="31" t="s">
        <v>257</v>
      </c>
      <c r="C6108" s="22" t="s">
        <v>159</v>
      </c>
      <c r="D6108" s="35">
        <v>43586</v>
      </c>
      <c r="E6108" s="32">
        <v>701523.67</v>
      </c>
    </row>
    <row r="6109" spans="1:5" ht="18" customHeight="1" x14ac:dyDescent="0.35">
      <c r="A6109" s="31" t="s">
        <v>108</v>
      </c>
      <c r="B6109" s="31" t="s">
        <v>109</v>
      </c>
      <c r="C6109" s="22" t="s">
        <v>159</v>
      </c>
      <c r="D6109" s="35">
        <v>43617</v>
      </c>
      <c r="E6109" s="32">
        <v>512858.23</v>
      </c>
    </row>
    <row r="6110" spans="1:5" ht="18" customHeight="1" x14ac:dyDescent="0.35">
      <c r="A6110" s="31" t="s">
        <v>50</v>
      </c>
      <c r="B6110" s="31" t="s">
        <v>257</v>
      </c>
      <c r="C6110" s="22" t="s">
        <v>159</v>
      </c>
      <c r="D6110" s="35">
        <v>43617</v>
      </c>
      <c r="E6110" s="32">
        <v>1488523.67</v>
      </c>
    </row>
    <row r="6111" spans="1:5" ht="18" customHeight="1" x14ac:dyDescent="0.35">
      <c r="A6111" s="31" t="s">
        <v>108</v>
      </c>
      <c r="B6111" s="31" t="s">
        <v>109</v>
      </c>
      <c r="C6111" s="22" t="s">
        <v>159</v>
      </c>
      <c r="D6111" s="35">
        <v>43647</v>
      </c>
      <c r="E6111" s="32">
        <v>800898.7</v>
      </c>
    </row>
    <row r="6112" spans="1:5" ht="18" customHeight="1" x14ac:dyDescent="0.35">
      <c r="A6112" s="31" t="s">
        <v>90</v>
      </c>
      <c r="B6112" s="31" t="s">
        <v>258</v>
      </c>
      <c r="C6112" s="22" t="s">
        <v>159</v>
      </c>
      <c r="D6112" s="35">
        <v>43647</v>
      </c>
      <c r="E6112" s="32">
        <v>11561.61</v>
      </c>
    </row>
    <row r="6113" spans="1:5" ht="18" customHeight="1" x14ac:dyDescent="0.35">
      <c r="A6113" s="31" t="s">
        <v>108</v>
      </c>
      <c r="B6113" s="31" t="s">
        <v>109</v>
      </c>
      <c r="C6113" s="22" t="s">
        <v>159</v>
      </c>
      <c r="D6113" s="35">
        <v>43678</v>
      </c>
      <c r="E6113" s="32">
        <v>1517039.56</v>
      </c>
    </row>
    <row r="6114" spans="1:5" ht="18" customHeight="1" x14ac:dyDescent="0.35">
      <c r="A6114" s="31" t="s">
        <v>50</v>
      </c>
      <c r="B6114" s="31" t="s">
        <v>257</v>
      </c>
      <c r="C6114" s="22" t="s">
        <v>159</v>
      </c>
      <c r="D6114" s="35">
        <v>43678</v>
      </c>
      <c r="E6114" s="32">
        <v>2692986.58</v>
      </c>
    </row>
    <row r="6115" spans="1:5" ht="18" customHeight="1" x14ac:dyDescent="0.35">
      <c r="A6115" s="31" t="s">
        <v>50</v>
      </c>
      <c r="B6115" s="31" t="s">
        <v>257</v>
      </c>
      <c r="C6115" s="22" t="s">
        <v>159</v>
      </c>
      <c r="D6115" s="35">
        <v>43709</v>
      </c>
      <c r="E6115" s="32">
        <v>2689708.95</v>
      </c>
    </row>
    <row r="6116" spans="1:5" ht="18" customHeight="1" x14ac:dyDescent="0.35">
      <c r="A6116" s="31" t="s">
        <v>90</v>
      </c>
      <c r="B6116" s="31" t="s">
        <v>258</v>
      </c>
      <c r="C6116" s="22" t="s">
        <v>159</v>
      </c>
      <c r="D6116" s="35">
        <v>43709</v>
      </c>
      <c r="E6116" s="32">
        <v>85145.62</v>
      </c>
    </row>
    <row r="6117" spans="1:5" ht="18" customHeight="1" x14ac:dyDescent="0.35">
      <c r="A6117" s="31" t="s">
        <v>108</v>
      </c>
      <c r="B6117" s="31" t="s">
        <v>109</v>
      </c>
      <c r="C6117" s="22" t="s">
        <v>159</v>
      </c>
      <c r="D6117" s="35">
        <v>43739</v>
      </c>
      <c r="E6117" s="32">
        <v>2847229.54</v>
      </c>
    </row>
    <row r="6118" spans="1:5" ht="18" customHeight="1" x14ac:dyDescent="0.35">
      <c r="A6118" s="31" t="s">
        <v>50</v>
      </c>
      <c r="B6118" s="31" t="s">
        <v>257</v>
      </c>
      <c r="C6118" s="22" t="s">
        <v>159</v>
      </c>
      <c r="D6118" s="35">
        <v>43739</v>
      </c>
      <c r="E6118" s="32">
        <v>3276895.96</v>
      </c>
    </row>
    <row r="6119" spans="1:5" ht="18" customHeight="1" x14ac:dyDescent="0.35">
      <c r="A6119" s="31" t="s">
        <v>90</v>
      </c>
      <c r="B6119" s="31" t="s">
        <v>258</v>
      </c>
      <c r="C6119" s="22" t="s">
        <v>159</v>
      </c>
      <c r="D6119" s="35">
        <v>43739</v>
      </c>
      <c r="E6119" s="32">
        <v>23882.639999999999</v>
      </c>
    </row>
    <row r="6120" spans="1:5" ht="18" customHeight="1" x14ac:dyDescent="0.35">
      <c r="A6120" s="31" t="s">
        <v>108</v>
      </c>
      <c r="B6120" s="31" t="s">
        <v>109</v>
      </c>
      <c r="C6120" s="22" t="s">
        <v>159</v>
      </c>
      <c r="D6120" s="35">
        <v>43770</v>
      </c>
      <c r="E6120" s="32">
        <v>853120.44</v>
      </c>
    </row>
    <row r="6121" spans="1:5" ht="18" customHeight="1" x14ac:dyDescent="0.35">
      <c r="A6121" s="31" t="s">
        <v>50</v>
      </c>
      <c r="B6121" s="31" t="s">
        <v>257</v>
      </c>
      <c r="C6121" s="22" t="s">
        <v>159</v>
      </c>
      <c r="D6121" s="35">
        <v>43770</v>
      </c>
      <c r="E6121" s="32">
        <v>3841854.8</v>
      </c>
    </row>
    <row r="6122" spans="1:5" ht="18" customHeight="1" x14ac:dyDescent="0.35">
      <c r="A6122" s="31" t="s">
        <v>90</v>
      </c>
      <c r="B6122" s="31" t="s">
        <v>258</v>
      </c>
      <c r="C6122" s="22" t="s">
        <v>159</v>
      </c>
      <c r="D6122" s="35">
        <v>43770</v>
      </c>
      <c r="E6122" s="32">
        <v>377180.59</v>
      </c>
    </row>
    <row r="6123" spans="1:5" ht="18" customHeight="1" x14ac:dyDescent="0.35">
      <c r="A6123" s="31" t="s">
        <v>108</v>
      </c>
      <c r="B6123" s="31" t="s">
        <v>109</v>
      </c>
      <c r="C6123" s="22" t="s">
        <v>159</v>
      </c>
      <c r="D6123" s="35">
        <v>43800</v>
      </c>
      <c r="E6123" s="32">
        <v>483971.07</v>
      </c>
    </row>
    <row r="6124" spans="1:5" ht="18" customHeight="1" x14ac:dyDescent="0.35">
      <c r="A6124" s="31" t="s">
        <v>50</v>
      </c>
      <c r="B6124" s="31" t="s">
        <v>257</v>
      </c>
      <c r="C6124" s="22" t="s">
        <v>159</v>
      </c>
      <c r="D6124" s="35">
        <v>43800</v>
      </c>
      <c r="E6124" s="32">
        <v>3257390.9</v>
      </c>
    </row>
    <row r="6125" spans="1:5" ht="18" customHeight="1" x14ac:dyDescent="0.35">
      <c r="A6125" s="31" t="s">
        <v>90</v>
      </c>
      <c r="B6125" s="31" t="s">
        <v>258</v>
      </c>
      <c r="C6125" s="22" t="s">
        <v>159</v>
      </c>
      <c r="D6125" s="35">
        <v>43800</v>
      </c>
      <c r="E6125" s="32">
        <v>204923.49</v>
      </c>
    </row>
    <row r="6126" spans="1:5" ht="18" customHeight="1" x14ac:dyDescent="0.35">
      <c r="A6126" s="31" t="s">
        <v>50</v>
      </c>
      <c r="B6126" s="31" t="s">
        <v>257</v>
      </c>
      <c r="C6126" s="22" t="s">
        <v>159</v>
      </c>
      <c r="D6126" s="35">
        <v>43831</v>
      </c>
      <c r="E6126" s="32">
        <v>436515.06</v>
      </c>
    </row>
    <row r="6127" spans="1:5" ht="18" customHeight="1" x14ac:dyDescent="0.35">
      <c r="A6127" s="31" t="s">
        <v>90</v>
      </c>
      <c r="B6127" s="31" t="s">
        <v>258</v>
      </c>
      <c r="C6127" s="22" t="s">
        <v>159</v>
      </c>
      <c r="D6127" s="35">
        <v>43831</v>
      </c>
      <c r="E6127" s="32">
        <v>1007168.61</v>
      </c>
    </row>
    <row r="6128" spans="1:5" ht="18" customHeight="1" x14ac:dyDescent="0.35">
      <c r="A6128" s="31" t="s">
        <v>108</v>
      </c>
      <c r="B6128" s="31" t="s">
        <v>109</v>
      </c>
      <c r="C6128" s="22" t="s">
        <v>159</v>
      </c>
      <c r="D6128" s="35">
        <v>43862</v>
      </c>
      <c r="E6128" s="32">
        <v>786828.76</v>
      </c>
    </row>
    <row r="6129" spans="1:5" ht="18" customHeight="1" x14ac:dyDescent="0.35">
      <c r="A6129" s="31" t="s">
        <v>50</v>
      </c>
      <c r="B6129" s="31" t="s">
        <v>257</v>
      </c>
      <c r="C6129" s="22" t="s">
        <v>159</v>
      </c>
      <c r="D6129" s="35">
        <v>43862</v>
      </c>
      <c r="E6129" s="32">
        <v>4806235</v>
      </c>
    </row>
    <row r="6130" spans="1:5" ht="18" customHeight="1" x14ac:dyDescent="0.35">
      <c r="A6130" s="31" t="s">
        <v>90</v>
      </c>
      <c r="B6130" s="31" t="s">
        <v>258</v>
      </c>
      <c r="C6130" s="22" t="s">
        <v>159</v>
      </c>
      <c r="D6130" s="35">
        <v>43862</v>
      </c>
      <c r="E6130" s="32">
        <v>1404019.89</v>
      </c>
    </row>
    <row r="6131" spans="1:5" ht="18" customHeight="1" x14ac:dyDescent="0.35">
      <c r="A6131" s="31" t="s">
        <v>108</v>
      </c>
      <c r="B6131" s="31" t="s">
        <v>109</v>
      </c>
      <c r="C6131" s="22" t="s">
        <v>159</v>
      </c>
      <c r="D6131" s="35">
        <v>43891</v>
      </c>
      <c r="E6131" s="32">
        <v>381478.68</v>
      </c>
    </row>
    <row r="6132" spans="1:5" ht="18" customHeight="1" x14ac:dyDescent="0.35">
      <c r="A6132" s="31" t="s">
        <v>50</v>
      </c>
      <c r="B6132" s="31" t="s">
        <v>257</v>
      </c>
      <c r="C6132" s="22" t="s">
        <v>159</v>
      </c>
      <c r="D6132" s="35">
        <v>43891</v>
      </c>
      <c r="E6132" s="32">
        <v>6115381.9500000002</v>
      </c>
    </row>
    <row r="6133" spans="1:5" ht="18" customHeight="1" x14ac:dyDescent="0.35">
      <c r="A6133" s="31" t="s">
        <v>90</v>
      </c>
      <c r="B6133" s="31" t="s">
        <v>258</v>
      </c>
      <c r="C6133" s="22" t="s">
        <v>159</v>
      </c>
      <c r="D6133" s="35">
        <v>43891</v>
      </c>
      <c r="E6133" s="32">
        <v>1576615.09</v>
      </c>
    </row>
    <row r="6134" spans="1:5" ht="18" customHeight="1" x14ac:dyDescent="0.35">
      <c r="A6134" s="31" t="s">
        <v>108</v>
      </c>
      <c r="B6134" s="31" t="s">
        <v>109</v>
      </c>
      <c r="C6134" s="22" t="s">
        <v>159</v>
      </c>
      <c r="D6134" s="35">
        <v>43922</v>
      </c>
      <c r="E6134" s="32">
        <v>1084290.54</v>
      </c>
    </row>
    <row r="6135" spans="1:5" ht="18" customHeight="1" x14ac:dyDescent="0.35">
      <c r="A6135" s="31" t="s">
        <v>50</v>
      </c>
      <c r="B6135" s="31" t="s">
        <v>257</v>
      </c>
      <c r="C6135" s="22" t="s">
        <v>159</v>
      </c>
      <c r="D6135" s="35">
        <v>43922</v>
      </c>
      <c r="E6135" s="32">
        <v>4617225.8</v>
      </c>
    </row>
    <row r="6136" spans="1:5" ht="18" customHeight="1" x14ac:dyDescent="0.35">
      <c r="A6136" s="31" t="s">
        <v>90</v>
      </c>
      <c r="B6136" s="31" t="s">
        <v>258</v>
      </c>
      <c r="C6136" s="22" t="s">
        <v>159</v>
      </c>
      <c r="D6136" s="35">
        <v>43922</v>
      </c>
      <c r="E6136" s="32">
        <v>1972717.4</v>
      </c>
    </row>
    <row r="6137" spans="1:5" ht="18" customHeight="1" x14ac:dyDescent="0.35">
      <c r="A6137" s="31" t="s">
        <v>108</v>
      </c>
      <c r="B6137" s="31" t="s">
        <v>109</v>
      </c>
      <c r="C6137" s="22" t="s">
        <v>159</v>
      </c>
      <c r="D6137" s="35">
        <v>43952</v>
      </c>
      <c r="E6137" s="32">
        <v>527849.56000000006</v>
      </c>
    </row>
    <row r="6138" spans="1:5" ht="18" customHeight="1" x14ac:dyDescent="0.35">
      <c r="A6138" s="31" t="s">
        <v>50</v>
      </c>
      <c r="B6138" s="31" t="s">
        <v>257</v>
      </c>
      <c r="C6138" s="22" t="s">
        <v>159</v>
      </c>
      <c r="D6138" s="35">
        <v>43952</v>
      </c>
      <c r="E6138" s="32">
        <v>1596250.12</v>
      </c>
    </row>
    <row r="6139" spans="1:5" ht="18" customHeight="1" x14ac:dyDescent="0.35">
      <c r="A6139" s="31" t="s">
        <v>90</v>
      </c>
      <c r="B6139" s="31" t="s">
        <v>258</v>
      </c>
      <c r="C6139" s="22" t="s">
        <v>159</v>
      </c>
      <c r="D6139" s="35">
        <v>43952</v>
      </c>
      <c r="E6139" s="32">
        <v>184543.09</v>
      </c>
    </row>
    <row r="6140" spans="1:5" ht="18" customHeight="1" x14ac:dyDescent="0.35">
      <c r="A6140" s="31" t="s">
        <v>108</v>
      </c>
      <c r="B6140" s="31" t="s">
        <v>109</v>
      </c>
      <c r="C6140" s="22" t="s">
        <v>159</v>
      </c>
      <c r="D6140" s="35">
        <v>43983</v>
      </c>
      <c r="E6140" s="32">
        <v>215914.95</v>
      </c>
    </row>
    <row r="6141" spans="1:5" ht="18" customHeight="1" x14ac:dyDescent="0.35">
      <c r="A6141" s="31" t="s">
        <v>50</v>
      </c>
      <c r="B6141" s="31" t="s">
        <v>257</v>
      </c>
      <c r="C6141" s="22" t="s">
        <v>159</v>
      </c>
      <c r="D6141" s="35">
        <v>43983</v>
      </c>
      <c r="E6141" s="32">
        <v>1372241.95</v>
      </c>
    </row>
    <row r="6142" spans="1:5" ht="18" customHeight="1" x14ac:dyDescent="0.35">
      <c r="A6142" s="31" t="s">
        <v>90</v>
      </c>
      <c r="B6142" s="31" t="s">
        <v>258</v>
      </c>
      <c r="C6142" s="22" t="s">
        <v>159</v>
      </c>
      <c r="D6142" s="35">
        <v>43983</v>
      </c>
      <c r="E6142" s="32">
        <v>2924561.81</v>
      </c>
    </row>
    <row r="6143" spans="1:5" ht="18" customHeight="1" x14ac:dyDescent="0.35">
      <c r="A6143" s="31" t="s">
        <v>108</v>
      </c>
      <c r="B6143" s="31" t="s">
        <v>109</v>
      </c>
      <c r="C6143" s="22" t="s">
        <v>159</v>
      </c>
      <c r="D6143" s="35">
        <v>44013</v>
      </c>
      <c r="E6143" s="32">
        <v>257978.99</v>
      </c>
    </row>
    <row r="6144" spans="1:5" ht="18" customHeight="1" x14ac:dyDescent="0.35">
      <c r="A6144" s="31" t="s">
        <v>50</v>
      </c>
      <c r="B6144" s="31" t="s">
        <v>257</v>
      </c>
      <c r="C6144" s="22" t="s">
        <v>159</v>
      </c>
      <c r="D6144" s="35">
        <v>44013</v>
      </c>
      <c r="E6144" s="32">
        <v>289987.34000000003</v>
      </c>
    </row>
    <row r="6145" spans="1:5" ht="18" customHeight="1" x14ac:dyDescent="0.35">
      <c r="A6145" s="31" t="s">
        <v>90</v>
      </c>
      <c r="B6145" s="31" t="s">
        <v>258</v>
      </c>
      <c r="C6145" s="22" t="s">
        <v>159</v>
      </c>
      <c r="D6145" s="35">
        <v>44013</v>
      </c>
      <c r="E6145" s="32">
        <v>3533969.83</v>
      </c>
    </row>
    <row r="6146" spans="1:5" ht="18" customHeight="1" x14ac:dyDescent="0.35">
      <c r="A6146" s="31" t="s">
        <v>108</v>
      </c>
      <c r="B6146" s="31" t="s">
        <v>109</v>
      </c>
      <c r="C6146" s="22" t="s">
        <v>159</v>
      </c>
      <c r="D6146" s="35">
        <v>44044</v>
      </c>
      <c r="E6146" s="32">
        <v>760528.57</v>
      </c>
    </row>
    <row r="6147" spans="1:5" ht="18" customHeight="1" x14ac:dyDescent="0.35">
      <c r="A6147" s="31" t="s">
        <v>50</v>
      </c>
      <c r="B6147" s="31" t="s">
        <v>257</v>
      </c>
      <c r="C6147" s="22" t="s">
        <v>159</v>
      </c>
      <c r="D6147" s="35">
        <v>44044</v>
      </c>
      <c r="E6147" s="32">
        <v>689240.42</v>
      </c>
    </row>
    <row r="6148" spans="1:5" ht="18" customHeight="1" x14ac:dyDescent="0.35">
      <c r="A6148" s="31" t="s">
        <v>90</v>
      </c>
      <c r="B6148" s="31" t="s">
        <v>258</v>
      </c>
      <c r="C6148" s="22" t="s">
        <v>159</v>
      </c>
      <c r="D6148" s="35">
        <v>44044</v>
      </c>
      <c r="E6148" s="32">
        <v>2147078.69</v>
      </c>
    </row>
    <row r="6149" spans="1:5" ht="18" customHeight="1" x14ac:dyDescent="0.35">
      <c r="A6149" s="31" t="s">
        <v>108</v>
      </c>
      <c r="B6149" s="31" t="s">
        <v>109</v>
      </c>
      <c r="C6149" s="22" t="s">
        <v>159</v>
      </c>
      <c r="D6149" s="35">
        <v>44075</v>
      </c>
      <c r="E6149" s="32">
        <v>18127.89</v>
      </c>
    </row>
    <row r="6150" spans="1:5" ht="18" customHeight="1" x14ac:dyDescent="0.35">
      <c r="A6150" s="31" t="s">
        <v>50</v>
      </c>
      <c r="B6150" s="31" t="s">
        <v>257</v>
      </c>
      <c r="C6150" s="22" t="s">
        <v>159</v>
      </c>
      <c r="D6150" s="35">
        <v>44075</v>
      </c>
      <c r="E6150" s="32">
        <v>14546.83</v>
      </c>
    </row>
    <row r="6151" spans="1:5" ht="18" customHeight="1" x14ac:dyDescent="0.35">
      <c r="A6151" s="31" t="s">
        <v>90</v>
      </c>
      <c r="B6151" s="31" t="s">
        <v>258</v>
      </c>
      <c r="C6151" s="22" t="s">
        <v>159</v>
      </c>
      <c r="D6151" s="35">
        <v>44075</v>
      </c>
      <c r="E6151" s="32">
        <v>1933426.95</v>
      </c>
    </row>
    <row r="6152" spans="1:5" ht="18" customHeight="1" x14ac:dyDescent="0.35">
      <c r="A6152" s="31" t="s">
        <v>108</v>
      </c>
      <c r="B6152" s="31" t="s">
        <v>109</v>
      </c>
      <c r="C6152" s="22" t="s">
        <v>159</v>
      </c>
      <c r="D6152" s="35">
        <v>44105</v>
      </c>
      <c r="E6152" s="32">
        <v>12906</v>
      </c>
    </row>
    <row r="6153" spans="1:5" ht="18" customHeight="1" x14ac:dyDescent="0.35">
      <c r="A6153" s="31" t="s">
        <v>50</v>
      </c>
      <c r="B6153" s="31" t="s">
        <v>257</v>
      </c>
      <c r="C6153" s="22" t="s">
        <v>159</v>
      </c>
      <c r="D6153" s="35">
        <v>44105</v>
      </c>
      <c r="E6153" s="32">
        <v>63935.46</v>
      </c>
    </row>
    <row r="6154" spans="1:5" ht="18" customHeight="1" x14ac:dyDescent="0.35">
      <c r="A6154" s="31" t="s">
        <v>90</v>
      </c>
      <c r="B6154" s="31" t="s">
        <v>258</v>
      </c>
      <c r="C6154" s="22" t="s">
        <v>159</v>
      </c>
      <c r="D6154" s="35">
        <v>44105</v>
      </c>
      <c r="E6154" s="32">
        <v>1229126.8400000001</v>
      </c>
    </row>
    <row r="6155" spans="1:5" ht="18" customHeight="1" x14ac:dyDescent="0.35">
      <c r="A6155" s="31" t="s">
        <v>108</v>
      </c>
      <c r="B6155" s="31" t="s">
        <v>109</v>
      </c>
      <c r="C6155" s="22" t="s">
        <v>159</v>
      </c>
      <c r="D6155" s="35">
        <v>44136</v>
      </c>
      <c r="E6155" s="32">
        <v>736468.02</v>
      </c>
    </row>
    <row r="6156" spans="1:5" ht="18" customHeight="1" x14ac:dyDescent="0.35">
      <c r="A6156" s="31" t="s">
        <v>50</v>
      </c>
      <c r="B6156" s="31" t="s">
        <v>257</v>
      </c>
      <c r="C6156" s="22" t="s">
        <v>159</v>
      </c>
      <c r="D6156" s="35">
        <v>44136</v>
      </c>
      <c r="E6156" s="32">
        <v>111476.04</v>
      </c>
    </row>
    <row r="6157" spans="1:5" ht="18" customHeight="1" x14ac:dyDescent="0.35">
      <c r="A6157" s="31" t="s">
        <v>90</v>
      </c>
      <c r="B6157" s="31" t="s">
        <v>258</v>
      </c>
      <c r="C6157" s="22" t="s">
        <v>159</v>
      </c>
      <c r="D6157" s="35">
        <v>44136</v>
      </c>
      <c r="E6157" s="32">
        <v>962257.43</v>
      </c>
    </row>
    <row r="6158" spans="1:5" ht="18" customHeight="1" x14ac:dyDescent="0.35">
      <c r="A6158" s="31" t="s">
        <v>108</v>
      </c>
      <c r="B6158" s="31" t="s">
        <v>109</v>
      </c>
      <c r="C6158" s="22" t="s">
        <v>159</v>
      </c>
      <c r="D6158" s="35">
        <v>44166</v>
      </c>
      <c r="E6158" s="32">
        <v>713942.75</v>
      </c>
    </row>
    <row r="6159" spans="1:5" ht="18" customHeight="1" x14ac:dyDescent="0.35">
      <c r="A6159" s="31" t="s">
        <v>50</v>
      </c>
      <c r="B6159" s="31" t="s">
        <v>257</v>
      </c>
      <c r="C6159" s="22" t="s">
        <v>159</v>
      </c>
      <c r="D6159" s="35">
        <v>44166</v>
      </c>
      <c r="E6159" s="32">
        <v>52173.24</v>
      </c>
    </row>
    <row r="6160" spans="1:5" ht="18" customHeight="1" x14ac:dyDescent="0.35">
      <c r="A6160" s="31" t="s">
        <v>90</v>
      </c>
      <c r="B6160" s="31" t="s">
        <v>258</v>
      </c>
      <c r="C6160" s="22" t="s">
        <v>159</v>
      </c>
      <c r="D6160" s="35">
        <v>44166</v>
      </c>
      <c r="E6160" s="32">
        <v>375290.21</v>
      </c>
    </row>
    <row r="6161" spans="1:5" ht="18" customHeight="1" x14ac:dyDescent="0.35">
      <c r="A6161" s="31" t="s">
        <v>108</v>
      </c>
      <c r="B6161" s="31" t="s">
        <v>109</v>
      </c>
      <c r="C6161" s="22" t="s">
        <v>159</v>
      </c>
      <c r="D6161" s="35">
        <v>44197</v>
      </c>
      <c r="E6161" s="32">
        <v>283248.53000000003</v>
      </c>
    </row>
    <row r="6162" spans="1:5" ht="18" customHeight="1" x14ac:dyDescent="0.35">
      <c r="A6162" s="31" t="s">
        <v>50</v>
      </c>
      <c r="B6162" s="31" t="s">
        <v>257</v>
      </c>
      <c r="C6162" s="22" t="s">
        <v>159</v>
      </c>
      <c r="D6162" s="35">
        <v>44197</v>
      </c>
      <c r="E6162" s="32">
        <v>92665.32</v>
      </c>
    </row>
    <row r="6163" spans="1:5" ht="18" customHeight="1" x14ac:dyDescent="0.35">
      <c r="A6163" s="31" t="s">
        <v>90</v>
      </c>
      <c r="B6163" s="31" t="s">
        <v>258</v>
      </c>
      <c r="C6163" s="22" t="s">
        <v>159</v>
      </c>
      <c r="D6163" s="35">
        <v>44197</v>
      </c>
      <c r="E6163" s="32">
        <v>576788.43999999994</v>
      </c>
    </row>
    <row r="6164" spans="1:5" ht="18" customHeight="1" x14ac:dyDescent="0.35">
      <c r="A6164" s="31" t="s">
        <v>108</v>
      </c>
      <c r="B6164" s="31" t="s">
        <v>109</v>
      </c>
      <c r="C6164" s="22" t="s">
        <v>159</v>
      </c>
      <c r="D6164" s="35">
        <v>44228</v>
      </c>
      <c r="E6164" s="32">
        <v>248517.71</v>
      </c>
    </row>
    <row r="6165" spans="1:5" ht="18" customHeight="1" x14ac:dyDescent="0.35">
      <c r="A6165" s="31" t="s">
        <v>90</v>
      </c>
      <c r="B6165" s="31" t="s">
        <v>258</v>
      </c>
      <c r="C6165" s="22" t="s">
        <v>159</v>
      </c>
      <c r="D6165" s="35">
        <v>44228</v>
      </c>
      <c r="E6165" s="32">
        <v>270286.83</v>
      </c>
    </row>
    <row r="6166" spans="1:5" ht="18" customHeight="1" x14ac:dyDescent="0.35">
      <c r="A6166" s="31" t="s">
        <v>108</v>
      </c>
      <c r="B6166" s="31" t="s">
        <v>109</v>
      </c>
      <c r="C6166" s="22" t="s">
        <v>159</v>
      </c>
      <c r="D6166" s="35">
        <v>44256</v>
      </c>
      <c r="E6166" s="32">
        <v>437441.03</v>
      </c>
    </row>
    <row r="6167" spans="1:5" ht="18" customHeight="1" x14ac:dyDescent="0.35">
      <c r="A6167" s="31" t="s">
        <v>50</v>
      </c>
      <c r="B6167" s="31" t="s">
        <v>257</v>
      </c>
      <c r="C6167" s="22" t="s">
        <v>159</v>
      </c>
      <c r="D6167" s="35">
        <v>44256</v>
      </c>
      <c r="E6167" s="32">
        <v>447820.2</v>
      </c>
    </row>
    <row r="6168" spans="1:5" ht="18" customHeight="1" x14ac:dyDescent="0.35">
      <c r="A6168" s="31" t="s">
        <v>90</v>
      </c>
      <c r="B6168" s="31" t="s">
        <v>258</v>
      </c>
      <c r="C6168" s="22" t="s">
        <v>159</v>
      </c>
      <c r="D6168" s="35">
        <v>44256</v>
      </c>
      <c r="E6168" s="32">
        <v>910561.44</v>
      </c>
    </row>
    <row r="6169" spans="1:5" ht="18" customHeight="1" x14ac:dyDescent="0.35">
      <c r="A6169" s="31" t="s">
        <v>108</v>
      </c>
      <c r="B6169" s="31" t="s">
        <v>109</v>
      </c>
      <c r="C6169" s="22" t="s">
        <v>159</v>
      </c>
      <c r="D6169" s="35">
        <v>44287</v>
      </c>
      <c r="E6169" s="32">
        <v>605856.76</v>
      </c>
    </row>
    <row r="6170" spans="1:5" ht="18" customHeight="1" x14ac:dyDescent="0.35">
      <c r="A6170" s="31" t="s">
        <v>50</v>
      </c>
      <c r="B6170" s="31" t="s">
        <v>257</v>
      </c>
      <c r="C6170" s="22" t="s">
        <v>159</v>
      </c>
      <c r="D6170" s="35">
        <v>44287</v>
      </c>
      <c r="E6170" s="32">
        <v>850743.57</v>
      </c>
    </row>
    <row r="6171" spans="1:5" ht="18" customHeight="1" x14ac:dyDescent="0.35">
      <c r="A6171" s="31" t="s">
        <v>90</v>
      </c>
      <c r="B6171" s="31" t="s">
        <v>258</v>
      </c>
      <c r="C6171" s="22" t="s">
        <v>159</v>
      </c>
      <c r="D6171" s="35">
        <v>44287</v>
      </c>
      <c r="E6171" s="32">
        <v>1014627.72</v>
      </c>
    </row>
    <row r="6172" spans="1:5" ht="18" customHeight="1" x14ac:dyDescent="0.35">
      <c r="A6172" s="31" t="s">
        <v>108</v>
      </c>
      <c r="B6172" s="31" t="s">
        <v>109</v>
      </c>
      <c r="C6172" s="22" t="s">
        <v>159</v>
      </c>
      <c r="D6172" s="35">
        <v>44317</v>
      </c>
      <c r="E6172" s="32">
        <v>419404.33</v>
      </c>
    </row>
    <row r="6173" spans="1:5" ht="18" customHeight="1" x14ac:dyDescent="0.35">
      <c r="A6173" s="31" t="s">
        <v>50</v>
      </c>
      <c r="B6173" s="31" t="s">
        <v>257</v>
      </c>
      <c r="C6173" s="22" t="s">
        <v>159</v>
      </c>
      <c r="D6173" s="35">
        <v>44317</v>
      </c>
      <c r="E6173" s="32">
        <v>3632499.44</v>
      </c>
    </row>
    <row r="6174" spans="1:5" ht="18" customHeight="1" x14ac:dyDescent="0.35">
      <c r="A6174" s="31" t="s">
        <v>90</v>
      </c>
      <c r="B6174" s="31" t="s">
        <v>258</v>
      </c>
      <c r="C6174" s="22" t="s">
        <v>159</v>
      </c>
      <c r="D6174" s="35">
        <v>44317</v>
      </c>
      <c r="E6174" s="32">
        <v>888153.39</v>
      </c>
    </row>
    <row r="6175" spans="1:5" ht="18" customHeight="1" x14ac:dyDescent="0.35">
      <c r="A6175" s="31" t="s">
        <v>108</v>
      </c>
      <c r="B6175" s="31" t="s">
        <v>109</v>
      </c>
      <c r="C6175" s="22" t="s">
        <v>159</v>
      </c>
      <c r="D6175" s="35">
        <v>44348</v>
      </c>
      <c r="E6175" s="32">
        <v>1010121.67</v>
      </c>
    </row>
    <row r="6176" spans="1:5" ht="18" customHeight="1" x14ac:dyDescent="0.35">
      <c r="A6176" s="31" t="s">
        <v>50</v>
      </c>
      <c r="B6176" s="31" t="s">
        <v>257</v>
      </c>
      <c r="C6176" s="22" t="s">
        <v>159</v>
      </c>
      <c r="D6176" s="35">
        <v>44348</v>
      </c>
      <c r="E6176" s="32">
        <v>4852812.33</v>
      </c>
    </row>
    <row r="6177" spans="1:5" ht="18" customHeight="1" x14ac:dyDescent="0.35">
      <c r="A6177" s="31" t="s">
        <v>90</v>
      </c>
      <c r="B6177" s="31" t="s">
        <v>258</v>
      </c>
      <c r="C6177" s="22" t="s">
        <v>159</v>
      </c>
      <c r="D6177" s="35">
        <v>44348</v>
      </c>
      <c r="E6177" s="32">
        <v>1489043.45</v>
      </c>
    </row>
    <row r="6178" spans="1:5" ht="18" customHeight="1" x14ac:dyDescent="0.35">
      <c r="A6178" s="31" t="s">
        <v>108</v>
      </c>
      <c r="B6178" s="31" t="s">
        <v>109</v>
      </c>
      <c r="C6178" s="22" t="s">
        <v>159</v>
      </c>
      <c r="D6178" s="35">
        <v>44378</v>
      </c>
      <c r="E6178" s="32">
        <v>26522.19</v>
      </c>
    </row>
    <row r="6179" spans="1:5" ht="18" customHeight="1" x14ac:dyDescent="0.35">
      <c r="A6179" s="31" t="s">
        <v>50</v>
      </c>
      <c r="B6179" s="31" t="s">
        <v>257</v>
      </c>
      <c r="C6179" s="22" t="s">
        <v>159</v>
      </c>
      <c r="D6179" s="35">
        <v>44378</v>
      </c>
      <c r="E6179" s="32">
        <v>1467952.14</v>
      </c>
    </row>
    <row r="6180" spans="1:5" ht="18" customHeight="1" x14ac:dyDescent="0.35">
      <c r="A6180" s="31" t="s">
        <v>90</v>
      </c>
      <c r="B6180" s="31" t="s">
        <v>258</v>
      </c>
      <c r="C6180" s="22" t="s">
        <v>159</v>
      </c>
      <c r="D6180" s="35">
        <v>44378</v>
      </c>
      <c r="E6180" s="32">
        <v>2652701.11</v>
      </c>
    </row>
    <row r="6181" spans="1:5" ht="18" customHeight="1" x14ac:dyDescent="0.35">
      <c r="A6181" s="31" t="s">
        <v>108</v>
      </c>
      <c r="B6181" s="31" t="s">
        <v>109</v>
      </c>
      <c r="C6181" s="22" t="s">
        <v>159</v>
      </c>
      <c r="D6181" s="35">
        <v>44409</v>
      </c>
      <c r="E6181" s="32">
        <v>193787.31</v>
      </c>
    </row>
    <row r="6182" spans="1:5" ht="18" customHeight="1" x14ac:dyDescent="0.35">
      <c r="A6182" s="31" t="s">
        <v>50</v>
      </c>
      <c r="B6182" s="31" t="s">
        <v>257</v>
      </c>
      <c r="C6182" s="22" t="s">
        <v>159</v>
      </c>
      <c r="D6182" s="35">
        <v>44409</v>
      </c>
      <c r="E6182" s="32">
        <v>754277.4</v>
      </c>
    </row>
    <row r="6183" spans="1:5" ht="18" customHeight="1" x14ac:dyDescent="0.35">
      <c r="A6183" s="31" t="s">
        <v>90</v>
      </c>
      <c r="B6183" s="31" t="s">
        <v>258</v>
      </c>
      <c r="C6183" s="22" t="s">
        <v>159</v>
      </c>
      <c r="D6183" s="35">
        <v>44409</v>
      </c>
      <c r="E6183" s="32">
        <v>2021481.33</v>
      </c>
    </row>
    <row r="6184" spans="1:5" ht="18" customHeight="1" x14ac:dyDescent="0.35">
      <c r="A6184" s="31" t="s">
        <v>108</v>
      </c>
      <c r="B6184" s="31" t="s">
        <v>109</v>
      </c>
      <c r="C6184" s="22" t="s">
        <v>159</v>
      </c>
      <c r="D6184" s="35">
        <v>44440</v>
      </c>
      <c r="E6184" s="32">
        <v>498938.5</v>
      </c>
    </row>
    <row r="6185" spans="1:5" ht="18" customHeight="1" x14ac:dyDescent="0.35">
      <c r="A6185" s="31" t="s">
        <v>50</v>
      </c>
      <c r="B6185" s="31" t="s">
        <v>257</v>
      </c>
      <c r="C6185" s="22" t="s">
        <v>159</v>
      </c>
      <c r="D6185" s="35">
        <v>44440</v>
      </c>
      <c r="E6185" s="32">
        <v>1290309.3899999999</v>
      </c>
    </row>
    <row r="6186" spans="1:5" ht="18" customHeight="1" x14ac:dyDescent="0.35">
      <c r="A6186" s="31" t="s">
        <v>90</v>
      </c>
      <c r="B6186" s="31" t="s">
        <v>258</v>
      </c>
      <c r="C6186" s="22" t="s">
        <v>159</v>
      </c>
      <c r="D6186" s="35">
        <v>44440</v>
      </c>
      <c r="E6186" s="32">
        <v>1481939.98</v>
      </c>
    </row>
    <row r="6187" spans="1:5" ht="18" customHeight="1" x14ac:dyDescent="0.35">
      <c r="A6187" s="31" t="s">
        <v>50</v>
      </c>
      <c r="B6187" s="31" t="s">
        <v>257</v>
      </c>
      <c r="C6187" s="22" t="s">
        <v>159</v>
      </c>
      <c r="D6187" s="35">
        <v>44470</v>
      </c>
      <c r="E6187" s="32">
        <v>3127564.9</v>
      </c>
    </row>
    <row r="6188" spans="1:5" ht="18" customHeight="1" x14ac:dyDescent="0.35">
      <c r="A6188" s="31" t="s">
        <v>90</v>
      </c>
      <c r="B6188" s="31" t="s">
        <v>258</v>
      </c>
      <c r="C6188" s="22" t="s">
        <v>159</v>
      </c>
      <c r="D6188" s="35">
        <v>44470</v>
      </c>
      <c r="E6188" s="32">
        <v>1782764.25</v>
      </c>
    </row>
    <row r="6189" spans="1:5" ht="18" customHeight="1" x14ac:dyDescent="0.35">
      <c r="A6189" s="31" t="s">
        <v>108</v>
      </c>
      <c r="B6189" s="31" t="s">
        <v>109</v>
      </c>
      <c r="C6189" s="22" t="s">
        <v>159</v>
      </c>
      <c r="D6189" s="35">
        <v>44501</v>
      </c>
      <c r="E6189" s="32">
        <v>17173.54</v>
      </c>
    </row>
    <row r="6190" spans="1:5" ht="18" customHeight="1" x14ac:dyDescent="0.35">
      <c r="A6190" s="31" t="s">
        <v>50</v>
      </c>
      <c r="B6190" s="31" t="s">
        <v>257</v>
      </c>
      <c r="C6190" s="22" t="s">
        <v>159</v>
      </c>
      <c r="D6190" s="35">
        <v>44501</v>
      </c>
      <c r="E6190" s="32">
        <v>2846149.71</v>
      </c>
    </row>
    <row r="6191" spans="1:5" ht="18" customHeight="1" x14ac:dyDescent="0.35">
      <c r="A6191" s="31" t="s">
        <v>90</v>
      </c>
      <c r="B6191" s="31" t="s">
        <v>258</v>
      </c>
      <c r="C6191" s="22" t="s">
        <v>159</v>
      </c>
      <c r="D6191" s="35">
        <v>44501</v>
      </c>
      <c r="E6191" s="32">
        <v>1882090.49</v>
      </c>
    </row>
    <row r="6192" spans="1:5" ht="18" customHeight="1" x14ac:dyDescent="0.35">
      <c r="A6192" s="31" t="s">
        <v>108</v>
      </c>
      <c r="B6192" s="31" t="s">
        <v>109</v>
      </c>
      <c r="C6192" s="22" t="s">
        <v>159</v>
      </c>
      <c r="D6192" s="35">
        <v>44531</v>
      </c>
      <c r="E6192" s="32">
        <v>25399.17</v>
      </c>
    </row>
    <row r="6193" spans="1:5" ht="18" customHeight="1" x14ac:dyDescent="0.35">
      <c r="A6193" s="31" t="s">
        <v>50</v>
      </c>
      <c r="B6193" s="31" t="s">
        <v>257</v>
      </c>
      <c r="C6193" s="22" t="s">
        <v>159</v>
      </c>
      <c r="D6193" s="35">
        <v>44531</v>
      </c>
      <c r="E6193" s="32">
        <v>1276756.3400000001</v>
      </c>
    </row>
    <row r="6194" spans="1:5" ht="18" customHeight="1" x14ac:dyDescent="0.35">
      <c r="A6194" s="31" t="s">
        <v>90</v>
      </c>
      <c r="B6194" s="31" t="s">
        <v>258</v>
      </c>
      <c r="C6194" s="22" t="s">
        <v>159</v>
      </c>
      <c r="D6194" s="35">
        <v>44531</v>
      </c>
      <c r="E6194" s="32">
        <v>646905.34</v>
      </c>
    </row>
    <row r="6195" spans="1:5" ht="18" customHeight="1" x14ac:dyDescent="0.35">
      <c r="A6195" s="31" t="s">
        <v>50</v>
      </c>
      <c r="B6195" s="31" t="s">
        <v>257</v>
      </c>
      <c r="C6195" s="22" t="s">
        <v>159</v>
      </c>
      <c r="D6195" s="35">
        <v>44562</v>
      </c>
      <c r="E6195" s="32">
        <v>1297833.44</v>
      </c>
    </row>
    <row r="6196" spans="1:5" ht="18" customHeight="1" x14ac:dyDescent="0.35">
      <c r="A6196" s="31" t="s">
        <v>90</v>
      </c>
      <c r="B6196" s="31" t="s">
        <v>258</v>
      </c>
      <c r="C6196" s="22" t="s">
        <v>159</v>
      </c>
      <c r="D6196" s="35">
        <v>44562</v>
      </c>
      <c r="E6196" s="32">
        <v>206403.01</v>
      </c>
    </row>
    <row r="6197" spans="1:5" ht="18" customHeight="1" x14ac:dyDescent="0.35">
      <c r="A6197" s="31" t="s">
        <v>108</v>
      </c>
      <c r="B6197" s="31" t="s">
        <v>109</v>
      </c>
      <c r="C6197" s="22" t="s">
        <v>159</v>
      </c>
      <c r="D6197" s="35">
        <v>44593</v>
      </c>
      <c r="E6197" s="32">
        <v>70000</v>
      </c>
    </row>
    <row r="6198" spans="1:5" ht="18" customHeight="1" x14ac:dyDescent="0.35">
      <c r="A6198" s="31" t="s">
        <v>50</v>
      </c>
      <c r="B6198" s="31" t="s">
        <v>257</v>
      </c>
      <c r="C6198" s="22" t="s">
        <v>159</v>
      </c>
      <c r="D6198" s="35">
        <v>44593</v>
      </c>
      <c r="E6198" s="32">
        <v>4789952.7300000004</v>
      </c>
    </row>
    <row r="6199" spans="1:5" ht="18" customHeight="1" x14ac:dyDescent="0.35">
      <c r="A6199" s="31" t="s">
        <v>90</v>
      </c>
      <c r="B6199" s="31" t="s">
        <v>258</v>
      </c>
      <c r="C6199" s="22" t="s">
        <v>159</v>
      </c>
      <c r="D6199" s="35">
        <v>44593</v>
      </c>
      <c r="E6199" s="32">
        <v>567993.43000000005</v>
      </c>
    </row>
    <row r="6200" spans="1:5" ht="18" customHeight="1" x14ac:dyDescent="0.35">
      <c r="A6200" s="31" t="s">
        <v>108</v>
      </c>
      <c r="B6200" s="31" t="s">
        <v>109</v>
      </c>
      <c r="C6200" s="22" t="s">
        <v>159</v>
      </c>
      <c r="D6200" s="35">
        <v>44621</v>
      </c>
      <c r="E6200" s="32">
        <v>7000</v>
      </c>
    </row>
    <row r="6201" spans="1:5" ht="18" customHeight="1" x14ac:dyDescent="0.35">
      <c r="A6201" s="31" t="s">
        <v>50</v>
      </c>
      <c r="B6201" s="31" t="s">
        <v>257</v>
      </c>
      <c r="C6201" s="22" t="s">
        <v>159</v>
      </c>
      <c r="D6201" s="35">
        <v>44621</v>
      </c>
      <c r="E6201" s="32">
        <v>651621.12</v>
      </c>
    </row>
    <row r="6202" spans="1:5" ht="18" customHeight="1" x14ac:dyDescent="0.35">
      <c r="A6202" s="31" t="s">
        <v>90</v>
      </c>
      <c r="B6202" s="31" t="s">
        <v>258</v>
      </c>
      <c r="C6202" s="22" t="s">
        <v>159</v>
      </c>
      <c r="D6202" s="35">
        <v>44621</v>
      </c>
      <c r="E6202" s="32">
        <v>1456955.45</v>
      </c>
    </row>
    <row r="6203" spans="1:5" ht="18" customHeight="1" x14ac:dyDescent="0.35">
      <c r="A6203" s="31" t="s">
        <v>108</v>
      </c>
      <c r="B6203" s="31" t="s">
        <v>109</v>
      </c>
      <c r="C6203" s="22" t="s">
        <v>159</v>
      </c>
      <c r="D6203" s="35">
        <v>44652</v>
      </c>
      <c r="E6203" s="32">
        <v>428940.44</v>
      </c>
    </row>
    <row r="6204" spans="1:5" ht="18" customHeight="1" x14ac:dyDescent="0.35">
      <c r="A6204" s="31" t="s">
        <v>50</v>
      </c>
      <c r="B6204" s="31" t="s">
        <v>257</v>
      </c>
      <c r="C6204" s="22" t="s">
        <v>159</v>
      </c>
      <c r="D6204" s="35">
        <v>44652</v>
      </c>
      <c r="E6204" s="32">
        <v>568974.22</v>
      </c>
    </row>
    <row r="6205" spans="1:5" ht="18" customHeight="1" x14ac:dyDescent="0.35">
      <c r="A6205" s="31" t="s">
        <v>90</v>
      </c>
      <c r="B6205" s="31" t="s">
        <v>258</v>
      </c>
      <c r="C6205" s="22" t="s">
        <v>159</v>
      </c>
      <c r="D6205" s="35">
        <v>44652</v>
      </c>
      <c r="E6205" s="32">
        <v>2177927.7200000002</v>
      </c>
    </row>
    <row r="6206" spans="1:5" ht="18" customHeight="1" x14ac:dyDescent="0.35">
      <c r="A6206" s="31" t="s">
        <v>108</v>
      </c>
      <c r="B6206" s="31" t="s">
        <v>109</v>
      </c>
      <c r="C6206" s="22" t="s">
        <v>159</v>
      </c>
      <c r="D6206" s="35">
        <v>44682</v>
      </c>
      <c r="E6206" s="32">
        <v>60204.91</v>
      </c>
    </row>
    <row r="6207" spans="1:5" ht="18" customHeight="1" x14ac:dyDescent="0.35">
      <c r="A6207" s="31" t="s">
        <v>50</v>
      </c>
      <c r="B6207" s="31" t="s">
        <v>257</v>
      </c>
      <c r="C6207" s="22" t="s">
        <v>159</v>
      </c>
      <c r="D6207" s="35">
        <v>44682</v>
      </c>
      <c r="E6207" s="32">
        <v>1305044.1499999999</v>
      </c>
    </row>
    <row r="6208" spans="1:5" ht="18" customHeight="1" x14ac:dyDescent="0.35">
      <c r="A6208" s="31" t="s">
        <v>90</v>
      </c>
      <c r="B6208" s="31" t="s">
        <v>258</v>
      </c>
      <c r="C6208" s="22" t="s">
        <v>159</v>
      </c>
      <c r="D6208" s="35">
        <v>44682</v>
      </c>
      <c r="E6208" s="32">
        <v>3928696.81</v>
      </c>
    </row>
    <row r="6209" spans="1:5" ht="18" customHeight="1" x14ac:dyDescent="0.35">
      <c r="A6209" s="31" t="s">
        <v>108</v>
      </c>
      <c r="B6209" s="31" t="s">
        <v>109</v>
      </c>
      <c r="C6209" s="22" t="s">
        <v>159</v>
      </c>
      <c r="D6209" s="35">
        <v>44713</v>
      </c>
      <c r="E6209" s="32">
        <v>268121.09000000003</v>
      </c>
    </row>
    <row r="6210" spans="1:5" ht="18" customHeight="1" x14ac:dyDescent="0.35">
      <c r="A6210" s="31" t="s">
        <v>50</v>
      </c>
      <c r="B6210" s="31" t="s">
        <v>257</v>
      </c>
      <c r="C6210" s="22" t="s">
        <v>159</v>
      </c>
      <c r="D6210" s="35">
        <v>44713</v>
      </c>
      <c r="E6210" s="32">
        <v>2971074.4</v>
      </c>
    </row>
    <row r="6211" spans="1:5" ht="18" customHeight="1" x14ac:dyDescent="0.35">
      <c r="A6211" s="31" t="s">
        <v>90</v>
      </c>
      <c r="B6211" s="31" t="s">
        <v>258</v>
      </c>
      <c r="C6211" s="22" t="s">
        <v>159</v>
      </c>
      <c r="D6211" s="35">
        <v>44713</v>
      </c>
      <c r="E6211" s="32">
        <v>5260676.6500000004</v>
      </c>
    </row>
    <row r="6212" spans="1:5" ht="18" customHeight="1" x14ac:dyDescent="0.35">
      <c r="A6212" s="31" t="s">
        <v>108</v>
      </c>
      <c r="B6212" s="31" t="s">
        <v>109</v>
      </c>
      <c r="C6212" s="22" t="s">
        <v>159</v>
      </c>
      <c r="D6212" s="35">
        <v>44743</v>
      </c>
      <c r="E6212" s="32">
        <v>1052563.17</v>
      </c>
    </row>
    <row r="6213" spans="1:5" ht="18" customHeight="1" x14ac:dyDescent="0.35">
      <c r="A6213" s="31" t="s">
        <v>50</v>
      </c>
      <c r="B6213" s="31" t="s">
        <v>257</v>
      </c>
      <c r="C6213" s="22" t="s">
        <v>159</v>
      </c>
      <c r="D6213" s="35">
        <v>44743</v>
      </c>
      <c r="E6213" s="32">
        <v>2339325.5099999998</v>
      </c>
    </row>
    <row r="6214" spans="1:5" ht="18" customHeight="1" x14ac:dyDescent="0.35">
      <c r="A6214" s="31" t="s">
        <v>90</v>
      </c>
      <c r="B6214" s="31" t="s">
        <v>258</v>
      </c>
      <c r="C6214" s="22" t="s">
        <v>159</v>
      </c>
      <c r="D6214" s="35">
        <v>44743</v>
      </c>
      <c r="E6214" s="32">
        <v>2399285.17</v>
      </c>
    </row>
    <row r="6215" spans="1:5" ht="18" customHeight="1" x14ac:dyDescent="0.35">
      <c r="A6215" s="31" t="s">
        <v>108</v>
      </c>
      <c r="B6215" s="31" t="s">
        <v>109</v>
      </c>
      <c r="C6215" s="22" t="s">
        <v>159</v>
      </c>
      <c r="D6215" s="35">
        <v>44774</v>
      </c>
      <c r="E6215" s="32">
        <v>33477.120000000003</v>
      </c>
    </row>
    <row r="6216" spans="1:5" ht="18" customHeight="1" x14ac:dyDescent="0.35">
      <c r="A6216" s="31" t="s">
        <v>50</v>
      </c>
      <c r="B6216" s="31" t="s">
        <v>257</v>
      </c>
      <c r="C6216" s="22" t="s">
        <v>159</v>
      </c>
      <c r="D6216" s="35">
        <v>44774</v>
      </c>
      <c r="E6216" s="32">
        <v>1731948.12</v>
      </c>
    </row>
    <row r="6217" spans="1:5" ht="18" customHeight="1" x14ac:dyDescent="0.35">
      <c r="A6217" s="31" t="s">
        <v>90</v>
      </c>
      <c r="B6217" s="31" t="s">
        <v>258</v>
      </c>
      <c r="C6217" s="22" t="s">
        <v>159</v>
      </c>
      <c r="D6217" s="35">
        <v>44774</v>
      </c>
      <c r="E6217" s="32">
        <v>6375813.71</v>
      </c>
    </row>
    <row r="6218" spans="1:5" ht="18" customHeight="1" x14ac:dyDescent="0.35">
      <c r="A6218" s="31" t="s">
        <v>50</v>
      </c>
      <c r="B6218" s="31" t="s">
        <v>257</v>
      </c>
      <c r="C6218" s="22" t="s">
        <v>159</v>
      </c>
      <c r="D6218" s="35">
        <v>44805</v>
      </c>
      <c r="E6218" s="32">
        <v>3325480.91</v>
      </c>
    </row>
    <row r="6219" spans="1:5" ht="18" customHeight="1" x14ac:dyDescent="0.35">
      <c r="A6219" s="31" t="s">
        <v>90</v>
      </c>
      <c r="B6219" s="31" t="s">
        <v>258</v>
      </c>
      <c r="C6219" s="22" t="s">
        <v>159</v>
      </c>
      <c r="D6219" s="35">
        <v>44805</v>
      </c>
      <c r="E6219" s="32">
        <v>1356169.39</v>
      </c>
    </row>
    <row r="6220" spans="1:5" ht="18" customHeight="1" x14ac:dyDescent="0.35">
      <c r="A6220" s="31" t="s">
        <v>108</v>
      </c>
      <c r="B6220" s="31" t="s">
        <v>109</v>
      </c>
      <c r="C6220" s="22" t="s">
        <v>159</v>
      </c>
      <c r="D6220" s="35">
        <v>44835</v>
      </c>
      <c r="E6220" s="32">
        <v>1097946.78</v>
      </c>
    </row>
    <row r="6221" spans="1:5" ht="18" customHeight="1" x14ac:dyDescent="0.35">
      <c r="A6221" s="31" t="s">
        <v>90</v>
      </c>
      <c r="B6221" s="31" t="s">
        <v>258</v>
      </c>
      <c r="C6221" s="22" t="s">
        <v>159</v>
      </c>
      <c r="D6221" s="35">
        <v>44835</v>
      </c>
      <c r="E6221" s="32">
        <v>3034815.57</v>
      </c>
    </row>
    <row r="6222" spans="1:5" ht="18" customHeight="1" x14ac:dyDescent="0.35">
      <c r="A6222" s="31" t="s">
        <v>108</v>
      </c>
      <c r="B6222" s="31" t="s">
        <v>109</v>
      </c>
      <c r="C6222" s="22" t="s">
        <v>159</v>
      </c>
      <c r="D6222" s="35">
        <v>44866</v>
      </c>
      <c r="E6222" s="32">
        <v>2502093.14</v>
      </c>
    </row>
    <row r="6223" spans="1:5" ht="18" customHeight="1" x14ac:dyDescent="0.35">
      <c r="A6223" s="31" t="s">
        <v>50</v>
      </c>
      <c r="B6223" s="31" t="s">
        <v>257</v>
      </c>
      <c r="C6223" s="22" t="s">
        <v>159</v>
      </c>
      <c r="D6223" s="35">
        <v>44866</v>
      </c>
      <c r="E6223" s="32">
        <v>2089274.71</v>
      </c>
    </row>
    <row r="6224" spans="1:5" ht="18" customHeight="1" x14ac:dyDescent="0.35">
      <c r="A6224" s="31" t="s">
        <v>90</v>
      </c>
      <c r="B6224" s="31" t="s">
        <v>258</v>
      </c>
      <c r="C6224" s="22" t="s">
        <v>159</v>
      </c>
      <c r="D6224" s="35">
        <v>44866</v>
      </c>
      <c r="E6224" s="32">
        <v>667992.12</v>
      </c>
    </row>
    <row r="6225" spans="1:5" ht="18" customHeight="1" x14ac:dyDescent="0.35">
      <c r="A6225" s="31" t="s">
        <v>108</v>
      </c>
      <c r="B6225" s="31" t="s">
        <v>109</v>
      </c>
      <c r="C6225" s="22" t="s">
        <v>159</v>
      </c>
      <c r="D6225" s="35">
        <v>44896</v>
      </c>
      <c r="E6225" s="32">
        <v>804330.69</v>
      </c>
    </row>
    <row r="6226" spans="1:5" ht="18" customHeight="1" x14ac:dyDescent="0.35">
      <c r="A6226" s="31" t="s">
        <v>50</v>
      </c>
      <c r="B6226" s="31" t="s">
        <v>257</v>
      </c>
      <c r="C6226" s="22" t="s">
        <v>159</v>
      </c>
      <c r="D6226" s="35">
        <v>44896</v>
      </c>
      <c r="E6226" s="32">
        <v>513593.32</v>
      </c>
    </row>
    <row r="6227" spans="1:5" ht="18" customHeight="1" x14ac:dyDescent="0.35">
      <c r="A6227" s="31" t="s">
        <v>90</v>
      </c>
      <c r="B6227" s="31" t="s">
        <v>258</v>
      </c>
      <c r="C6227" s="22" t="s">
        <v>159</v>
      </c>
      <c r="D6227" s="35">
        <v>44896</v>
      </c>
      <c r="E6227" s="32">
        <v>1048075.83</v>
      </c>
    </row>
    <row r="6228" spans="1:5" ht="18" customHeight="1" x14ac:dyDescent="0.35">
      <c r="A6228" s="31" t="s">
        <v>108</v>
      </c>
      <c r="B6228" s="31" t="s">
        <v>109</v>
      </c>
      <c r="C6228" s="22" t="s">
        <v>159</v>
      </c>
      <c r="D6228" s="35">
        <v>44927</v>
      </c>
      <c r="E6228" s="32">
        <v>1652928.84</v>
      </c>
    </row>
    <row r="6229" spans="1:5" ht="18" customHeight="1" x14ac:dyDescent="0.35">
      <c r="A6229" s="31" t="s">
        <v>50</v>
      </c>
      <c r="B6229" s="31" t="s">
        <v>257</v>
      </c>
      <c r="C6229" s="22" t="s">
        <v>159</v>
      </c>
      <c r="D6229" s="35">
        <v>44927</v>
      </c>
      <c r="E6229" s="32">
        <v>1553869.81</v>
      </c>
    </row>
    <row r="6230" spans="1:5" ht="18" customHeight="1" x14ac:dyDescent="0.35">
      <c r="A6230" s="31" t="s">
        <v>90</v>
      </c>
      <c r="B6230" s="31" t="s">
        <v>258</v>
      </c>
      <c r="C6230" s="22" t="s">
        <v>159</v>
      </c>
      <c r="D6230" s="35">
        <v>44927</v>
      </c>
      <c r="E6230" s="32">
        <v>1022263.2</v>
      </c>
    </row>
    <row r="6231" spans="1:5" ht="18" customHeight="1" x14ac:dyDescent="0.35">
      <c r="A6231" s="31" t="s">
        <v>18</v>
      </c>
      <c r="B6231" s="31" t="s">
        <v>77</v>
      </c>
      <c r="C6231" s="22" t="s">
        <v>160</v>
      </c>
      <c r="D6231" s="35">
        <v>42522</v>
      </c>
      <c r="E6231" s="32">
        <v>29146.38</v>
      </c>
    </row>
    <row r="6232" spans="1:5" ht="18" customHeight="1" x14ac:dyDescent="0.35">
      <c r="A6232" s="31" t="s">
        <v>18</v>
      </c>
      <c r="B6232" s="31" t="s">
        <v>77</v>
      </c>
      <c r="C6232" s="22" t="s">
        <v>160</v>
      </c>
      <c r="D6232" s="35">
        <v>42552</v>
      </c>
      <c r="E6232" s="32">
        <v>103359.47</v>
      </c>
    </row>
    <row r="6233" spans="1:5" ht="18" customHeight="1" x14ac:dyDescent="0.35">
      <c r="A6233" s="31" t="s">
        <v>18</v>
      </c>
      <c r="B6233" s="31" t="s">
        <v>77</v>
      </c>
      <c r="C6233" s="22" t="s">
        <v>160</v>
      </c>
      <c r="D6233" s="35">
        <v>42614</v>
      </c>
      <c r="E6233" s="32">
        <v>76423.33</v>
      </c>
    </row>
    <row r="6234" spans="1:5" ht="18" customHeight="1" x14ac:dyDescent="0.35">
      <c r="A6234" s="31" t="s">
        <v>18</v>
      </c>
      <c r="B6234" s="31" t="s">
        <v>77</v>
      </c>
      <c r="C6234" s="22" t="s">
        <v>160</v>
      </c>
      <c r="D6234" s="35">
        <v>42644</v>
      </c>
      <c r="E6234" s="32">
        <v>77231.100000000006</v>
      </c>
    </row>
    <row r="6235" spans="1:5" ht="18" customHeight="1" x14ac:dyDescent="0.35">
      <c r="A6235" s="31" t="s">
        <v>18</v>
      </c>
      <c r="B6235" s="31" t="s">
        <v>77</v>
      </c>
      <c r="C6235" s="22" t="s">
        <v>160</v>
      </c>
      <c r="D6235" s="35">
        <v>42675</v>
      </c>
      <c r="E6235" s="32">
        <v>34421.410000000003</v>
      </c>
    </row>
    <row r="6236" spans="1:5" ht="18" customHeight="1" x14ac:dyDescent="0.35">
      <c r="A6236" s="31" t="s">
        <v>18</v>
      </c>
      <c r="B6236" s="31" t="s">
        <v>77</v>
      </c>
      <c r="C6236" s="22" t="s">
        <v>160</v>
      </c>
      <c r="D6236" s="35">
        <v>42705</v>
      </c>
      <c r="E6236" s="32">
        <v>47302.02</v>
      </c>
    </row>
    <row r="6237" spans="1:5" ht="18" customHeight="1" x14ac:dyDescent="0.35">
      <c r="A6237" s="31" t="s">
        <v>18</v>
      </c>
      <c r="B6237" s="31" t="s">
        <v>77</v>
      </c>
      <c r="C6237" s="22" t="s">
        <v>160</v>
      </c>
      <c r="D6237" s="35">
        <v>42856</v>
      </c>
      <c r="E6237" s="32">
        <v>1885.45</v>
      </c>
    </row>
    <row r="6238" spans="1:5" ht="18" customHeight="1" x14ac:dyDescent="0.35">
      <c r="A6238" s="31" t="s">
        <v>108</v>
      </c>
      <c r="B6238" s="31" t="s">
        <v>109</v>
      </c>
      <c r="C6238" s="22" t="s">
        <v>160</v>
      </c>
      <c r="D6238" s="35">
        <v>43191</v>
      </c>
      <c r="E6238" s="32">
        <v>565355.37</v>
      </c>
    </row>
    <row r="6239" spans="1:5" ht="18" customHeight="1" x14ac:dyDescent="0.35">
      <c r="A6239" s="31" t="s">
        <v>50</v>
      </c>
      <c r="B6239" s="31" t="s">
        <v>257</v>
      </c>
      <c r="C6239" s="22" t="s">
        <v>160</v>
      </c>
      <c r="D6239" s="35">
        <v>43191</v>
      </c>
      <c r="E6239" s="32">
        <v>4914.51</v>
      </c>
    </row>
    <row r="6240" spans="1:5" ht="18" customHeight="1" x14ac:dyDescent="0.35">
      <c r="A6240" s="31" t="s">
        <v>108</v>
      </c>
      <c r="B6240" s="31" t="s">
        <v>109</v>
      </c>
      <c r="C6240" s="22" t="s">
        <v>160</v>
      </c>
      <c r="D6240" s="35">
        <v>43221</v>
      </c>
      <c r="E6240" s="32">
        <v>327530.68</v>
      </c>
    </row>
    <row r="6241" spans="1:5" ht="18" customHeight="1" x14ac:dyDescent="0.35">
      <c r="A6241" s="31" t="s">
        <v>50</v>
      </c>
      <c r="B6241" s="31" t="s">
        <v>257</v>
      </c>
      <c r="C6241" s="22" t="s">
        <v>160</v>
      </c>
      <c r="D6241" s="35">
        <v>43221</v>
      </c>
      <c r="E6241" s="32">
        <v>622546.88</v>
      </c>
    </row>
    <row r="6242" spans="1:5" ht="18" customHeight="1" x14ac:dyDescent="0.35">
      <c r="A6242" s="31" t="s">
        <v>108</v>
      </c>
      <c r="B6242" s="31" t="s">
        <v>109</v>
      </c>
      <c r="C6242" s="22" t="s">
        <v>160</v>
      </c>
      <c r="D6242" s="35">
        <v>43252</v>
      </c>
      <c r="E6242" s="32">
        <v>213799.99</v>
      </c>
    </row>
    <row r="6243" spans="1:5" ht="18" customHeight="1" x14ac:dyDescent="0.35">
      <c r="A6243" s="31" t="s">
        <v>50</v>
      </c>
      <c r="B6243" s="31" t="s">
        <v>257</v>
      </c>
      <c r="C6243" s="22" t="s">
        <v>160</v>
      </c>
      <c r="D6243" s="35">
        <v>43252</v>
      </c>
      <c r="E6243" s="32">
        <v>776119.06</v>
      </c>
    </row>
    <row r="6244" spans="1:5" ht="18" customHeight="1" x14ac:dyDescent="0.35">
      <c r="A6244" s="31" t="s">
        <v>108</v>
      </c>
      <c r="B6244" s="31" t="s">
        <v>109</v>
      </c>
      <c r="C6244" s="22" t="s">
        <v>160</v>
      </c>
      <c r="D6244" s="35">
        <v>43282</v>
      </c>
      <c r="E6244" s="32">
        <v>337937.93</v>
      </c>
    </row>
    <row r="6245" spans="1:5" ht="18" customHeight="1" x14ac:dyDescent="0.35">
      <c r="A6245" s="31" t="s">
        <v>50</v>
      </c>
      <c r="B6245" s="31" t="s">
        <v>257</v>
      </c>
      <c r="C6245" s="22" t="s">
        <v>160</v>
      </c>
      <c r="D6245" s="35">
        <v>43282</v>
      </c>
      <c r="E6245" s="32">
        <v>981008.56</v>
      </c>
    </row>
    <row r="6246" spans="1:5" ht="18" customHeight="1" x14ac:dyDescent="0.35">
      <c r="A6246" s="31" t="s">
        <v>108</v>
      </c>
      <c r="B6246" s="31" t="s">
        <v>109</v>
      </c>
      <c r="C6246" s="22" t="s">
        <v>160</v>
      </c>
      <c r="D6246" s="35">
        <v>43313</v>
      </c>
      <c r="E6246" s="32">
        <v>385498.78</v>
      </c>
    </row>
    <row r="6247" spans="1:5" ht="18" customHeight="1" x14ac:dyDescent="0.35">
      <c r="A6247" s="31" t="s">
        <v>50</v>
      </c>
      <c r="B6247" s="31" t="s">
        <v>257</v>
      </c>
      <c r="C6247" s="22" t="s">
        <v>160</v>
      </c>
      <c r="D6247" s="35">
        <v>43313</v>
      </c>
      <c r="E6247" s="32">
        <v>1194183.8700000001</v>
      </c>
    </row>
    <row r="6248" spans="1:5" ht="18" customHeight="1" x14ac:dyDescent="0.35">
      <c r="A6248" s="31" t="s">
        <v>90</v>
      </c>
      <c r="B6248" s="31" t="s">
        <v>258</v>
      </c>
      <c r="C6248" s="22" t="s">
        <v>160</v>
      </c>
      <c r="D6248" s="35">
        <v>43313</v>
      </c>
      <c r="E6248" s="32">
        <v>3330</v>
      </c>
    </row>
    <row r="6249" spans="1:5" ht="18" customHeight="1" x14ac:dyDescent="0.35">
      <c r="A6249" s="31" t="s">
        <v>108</v>
      </c>
      <c r="B6249" s="58" t="s">
        <v>109</v>
      </c>
      <c r="C6249" s="22" t="s">
        <v>160</v>
      </c>
      <c r="D6249" s="35">
        <v>43344</v>
      </c>
      <c r="E6249" s="32">
        <v>411130.63</v>
      </c>
    </row>
    <row r="6250" spans="1:5" ht="18" customHeight="1" x14ac:dyDescent="0.35">
      <c r="A6250" s="31" t="s">
        <v>50</v>
      </c>
      <c r="B6250" s="58" t="s">
        <v>257</v>
      </c>
      <c r="C6250" s="22" t="s">
        <v>160</v>
      </c>
      <c r="D6250" s="35">
        <v>43344</v>
      </c>
      <c r="E6250" s="32">
        <v>1492127.92</v>
      </c>
    </row>
    <row r="6251" spans="1:5" ht="18" customHeight="1" x14ac:dyDescent="0.35">
      <c r="A6251" s="31" t="s">
        <v>90</v>
      </c>
      <c r="B6251" s="58" t="s">
        <v>258</v>
      </c>
      <c r="C6251" s="22" t="s">
        <v>160</v>
      </c>
      <c r="D6251" s="35">
        <v>43344</v>
      </c>
      <c r="E6251" s="32">
        <v>797218.52</v>
      </c>
    </row>
    <row r="6252" spans="1:5" ht="18" customHeight="1" x14ac:dyDescent="0.35">
      <c r="A6252" s="31" t="s">
        <v>108</v>
      </c>
      <c r="B6252" s="58" t="s">
        <v>109</v>
      </c>
      <c r="C6252" s="22" t="s">
        <v>160</v>
      </c>
      <c r="D6252" s="35">
        <v>43374</v>
      </c>
      <c r="E6252" s="32">
        <v>478792.09</v>
      </c>
    </row>
    <row r="6253" spans="1:5" ht="18" customHeight="1" x14ac:dyDescent="0.35">
      <c r="A6253" s="31" t="s">
        <v>50</v>
      </c>
      <c r="B6253" s="58" t="s">
        <v>257</v>
      </c>
      <c r="C6253" s="22" t="s">
        <v>160</v>
      </c>
      <c r="D6253" s="35">
        <v>43374</v>
      </c>
      <c r="E6253" s="32">
        <v>714758</v>
      </c>
    </row>
    <row r="6254" spans="1:5" ht="18" customHeight="1" x14ac:dyDescent="0.35">
      <c r="A6254" s="31" t="s">
        <v>90</v>
      </c>
      <c r="B6254" s="58" t="s">
        <v>258</v>
      </c>
      <c r="C6254" s="22" t="s">
        <v>160</v>
      </c>
      <c r="D6254" s="35">
        <v>43374</v>
      </c>
      <c r="E6254" s="32">
        <v>309818.5</v>
      </c>
    </row>
    <row r="6255" spans="1:5" ht="18" customHeight="1" x14ac:dyDescent="0.35">
      <c r="A6255" s="31" t="s">
        <v>108</v>
      </c>
      <c r="B6255" s="58" t="s">
        <v>109</v>
      </c>
      <c r="C6255" s="22" t="s">
        <v>160</v>
      </c>
      <c r="D6255" s="35">
        <v>43405</v>
      </c>
      <c r="E6255" s="32">
        <v>574278.64</v>
      </c>
    </row>
    <row r="6256" spans="1:5" ht="18" customHeight="1" x14ac:dyDescent="0.35">
      <c r="A6256" s="31" t="s">
        <v>50</v>
      </c>
      <c r="B6256" s="58" t="s">
        <v>257</v>
      </c>
      <c r="C6256" s="22" t="s">
        <v>160</v>
      </c>
      <c r="D6256" s="35">
        <v>43405</v>
      </c>
      <c r="E6256" s="32">
        <v>1461678.48</v>
      </c>
    </row>
    <row r="6257" spans="1:5" ht="18" customHeight="1" x14ac:dyDescent="0.35">
      <c r="A6257" s="31" t="s">
        <v>90</v>
      </c>
      <c r="B6257" s="58" t="s">
        <v>258</v>
      </c>
      <c r="C6257" s="22" t="s">
        <v>160</v>
      </c>
      <c r="D6257" s="35">
        <v>43405</v>
      </c>
      <c r="E6257" s="32">
        <v>1154843.79</v>
      </c>
    </row>
    <row r="6258" spans="1:5" ht="18" customHeight="1" x14ac:dyDescent="0.35">
      <c r="A6258" s="31" t="s">
        <v>108</v>
      </c>
      <c r="B6258" s="58" t="s">
        <v>109</v>
      </c>
      <c r="C6258" s="22" t="s">
        <v>160</v>
      </c>
      <c r="D6258" s="35">
        <v>43435</v>
      </c>
      <c r="E6258" s="32">
        <v>27980609.48</v>
      </c>
    </row>
    <row r="6259" spans="1:5" ht="18" customHeight="1" x14ac:dyDescent="0.35">
      <c r="A6259" s="31" t="s">
        <v>50</v>
      </c>
      <c r="B6259" s="58" t="s">
        <v>257</v>
      </c>
      <c r="C6259" s="22" t="s">
        <v>160</v>
      </c>
      <c r="D6259" s="35">
        <v>43435</v>
      </c>
      <c r="E6259" s="32">
        <v>1607618.85</v>
      </c>
    </row>
    <row r="6260" spans="1:5" ht="18" customHeight="1" x14ac:dyDescent="0.35">
      <c r="A6260" s="31" t="s">
        <v>90</v>
      </c>
      <c r="B6260" s="58" t="s">
        <v>258</v>
      </c>
      <c r="C6260" s="22" t="s">
        <v>160</v>
      </c>
      <c r="D6260" s="35">
        <v>43435</v>
      </c>
      <c r="E6260" s="32">
        <v>1959549.37</v>
      </c>
    </row>
    <row r="6261" spans="1:5" ht="18" customHeight="1" x14ac:dyDescent="0.35">
      <c r="A6261" s="31" t="s">
        <v>108</v>
      </c>
      <c r="B6261" s="58" t="s">
        <v>109</v>
      </c>
      <c r="C6261" s="22" t="s">
        <v>160</v>
      </c>
      <c r="D6261" s="35">
        <v>43466</v>
      </c>
      <c r="E6261" s="32">
        <v>1807656.68</v>
      </c>
    </row>
    <row r="6262" spans="1:5" ht="18" customHeight="1" x14ac:dyDescent="0.35">
      <c r="A6262" s="31" t="s">
        <v>50</v>
      </c>
      <c r="B6262" s="58" t="s">
        <v>257</v>
      </c>
      <c r="C6262" s="22" t="s">
        <v>160</v>
      </c>
      <c r="D6262" s="35">
        <v>43466</v>
      </c>
      <c r="E6262" s="32">
        <v>1787014.04</v>
      </c>
    </row>
    <row r="6263" spans="1:5" ht="18" customHeight="1" x14ac:dyDescent="0.35">
      <c r="A6263" s="31" t="s">
        <v>90</v>
      </c>
      <c r="B6263" s="58" t="s">
        <v>258</v>
      </c>
      <c r="C6263" s="22" t="s">
        <v>160</v>
      </c>
      <c r="D6263" s="35">
        <v>43466</v>
      </c>
      <c r="E6263" s="32">
        <v>1663178.66</v>
      </c>
    </row>
    <row r="6264" spans="1:5" ht="18" customHeight="1" x14ac:dyDescent="0.35">
      <c r="A6264" s="31" t="s">
        <v>108</v>
      </c>
      <c r="B6264" s="58" t="s">
        <v>109</v>
      </c>
      <c r="C6264" s="22" t="s">
        <v>160</v>
      </c>
      <c r="D6264" s="35">
        <v>43497</v>
      </c>
      <c r="E6264" s="32">
        <v>2019044.97</v>
      </c>
    </row>
    <row r="6265" spans="1:5" ht="18" customHeight="1" x14ac:dyDescent="0.35">
      <c r="A6265" s="31" t="s">
        <v>50</v>
      </c>
      <c r="B6265" s="58" t="s">
        <v>257</v>
      </c>
      <c r="C6265" s="22" t="s">
        <v>160</v>
      </c>
      <c r="D6265" s="35">
        <v>43497</v>
      </c>
      <c r="E6265" s="32">
        <v>1474826.41</v>
      </c>
    </row>
    <row r="6266" spans="1:5" ht="18" customHeight="1" x14ac:dyDescent="0.35">
      <c r="A6266" s="31" t="s">
        <v>90</v>
      </c>
      <c r="B6266" s="58" t="s">
        <v>258</v>
      </c>
      <c r="C6266" s="22" t="s">
        <v>160</v>
      </c>
      <c r="D6266" s="35">
        <v>43497</v>
      </c>
      <c r="E6266" s="32">
        <v>1790113.15</v>
      </c>
    </row>
    <row r="6267" spans="1:5" ht="18" customHeight="1" x14ac:dyDescent="0.35">
      <c r="A6267" s="31" t="s">
        <v>108</v>
      </c>
      <c r="B6267" s="58" t="s">
        <v>109</v>
      </c>
      <c r="C6267" s="22" t="s">
        <v>160</v>
      </c>
      <c r="D6267" s="35">
        <v>43525</v>
      </c>
      <c r="E6267" s="32">
        <v>2284995.5099999998</v>
      </c>
    </row>
    <row r="6268" spans="1:5" ht="18" customHeight="1" x14ac:dyDescent="0.35">
      <c r="A6268" s="31" t="s">
        <v>50</v>
      </c>
      <c r="B6268" s="58" t="s">
        <v>257</v>
      </c>
      <c r="C6268" s="22" t="s">
        <v>160</v>
      </c>
      <c r="D6268" s="35">
        <v>43525</v>
      </c>
      <c r="E6268" s="32">
        <v>2582612.67</v>
      </c>
    </row>
    <row r="6269" spans="1:5" ht="18" customHeight="1" x14ac:dyDescent="0.35">
      <c r="A6269" s="31" t="s">
        <v>90</v>
      </c>
      <c r="B6269" s="58" t="s">
        <v>258</v>
      </c>
      <c r="C6269" s="22" t="s">
        <v>160</v>
      </c>
      <c r="D6269" s="35">
        <v>43525</v>
      </c>
      <c r="E6269" s="32">
        <v>656299.65</v>
      </c>
    </row>
    <row r="6270" spans="1:5" ht="18" customHeight="1" x14ac:dyDescent="0.35">
      <c r="A6270" s="31" t="s">
        <v>108</v>
      </c>
      <c r="B6270" s="58" t="s">
        <v>109</v>
      </c>
      <c r="C6270" s="22" t="s">
        <v>160</v>
      </c>
      <c r="D6270" s="35">
        <v>43556</v>
      </c>
      <c r="E6270" s="32">
        <v>9192326.1400000006</v>
      </c>
    </row>
    <row r="6271" spans="1:5" ht="18" customHeight="1" x14ac:dyDescent="0.35">
      <c r="A6271" s="31" t="s">
        <v>50</v>
      </c>
      <c r="B6271" s="58" t="s">
        <v>257</v>
      </c>
      <c r="C6271" s="22" t="s">
        <v>160</v>
      </c>
      <c r="D6271" s="35">
        <v>43556</v>
      </c>
      <c r="E6271" s="32">
        <v>1679437.3</v>
      </c>
    </row>
    <row r="6272" spans="1:5" ht="18" customHeight="1" x14ac:dyDescent="0.35">
      <c r="A6272" s="31" t="s">
        <v>90</v>
      </c>
      <c r="B6272" s="58" t="s">
        <v>258</v>
      </c>
      <c r="C6272" s="22" t="s">
        <v>160</v>
      </c>
      <c r="D6272" s="35">
        <v>43556</v>
      </c>
      <c r="E6272" s="32">
        <v>1314045.8500000001</v>
      </c>
    </row>
    <row r="6273" spans="1:5" ht="18" customHeight="1" x14ac:dyDescent="0.35">
      <c r="A6273" s="31" t="s">
        <v>108</v>
      </c>
      <c r="B6273" s="58" t="s">
        <v>109</v>
      </c>
      <c r="C6273" s="22" t="s">
        <v>160</v>
      </c>
      <c r="D6273" s="35">
        <v>43586</v>
      </c>
      <c r="E6273" s="32">
        <v>4910948.82</v>
      </c>
    </row>
    <row r="6274" spans="1:5" ht="18" customHeight="1" x14ac:dyDescent="0.35">
      <c r="A6274" s="31" t="s">
        <v>50</v>
      </c>
      <c r="B6274" s="58" t="s">
        <v>257</v>
      </c>
      <c r="C6274" s="22" t="s">
        <v>160</v>
      </c>
      <c r="D6274" s="35">
        <v>43586</v>
      </c>
      <c r="E6274" s="32">
        <v>2532502.86</v>
      </c>
    </row>
    <row r="6275" spans="1:5" ht="18" customHeight="1" x14ac:dyDescent="0.35">
      <c r="A6275" s="31" t="s">
        <v>90</v>
      </c>
      <c r="B6275" s="58" t="s">
        <v>258</v>
      </c>
      <c r="C6275" s="22" t="s">
        <v>160</v>
      </c>
      <c r="D6275" s="35">
        <v>43586</v>
      </c>
      <c r="E6275" s="32">
        <v>3193072.74</v>
      </c>
    </row>
    <row r="6276" spans="1:5" ht="18" customHeight="1" x14ac:dyDescent="0.35">
      <c r="A6276" s="31" t="s">
        <v>108</v>
      </c>
      <c r="B6276" s="58" t="s">
        <v>109</v>
      </c>
      <c r="C6276" s="22" t="s">
        <v>160</v>
      </c>
      <c r="D6276" s="35">
        <v>43617</v>
      </c>
      <c r="E6276" s="32">
        <v>1166438.76</v>
      </c>
    </row>
    <row r="6277" spans="1:5" ht="18" customHeight="1" x14ac:dyDescent="0.35">
      <c r="A6277" s="31" t="s">
        <v>50</v>
      </c>
      <c r="B6277" s="58" t="s">
        <v>257</v>
      </c>
      <c r="C6277" s="22" t="s">
        <v>160</v>
      </c>
      <c r="D6277" s="35">
        <v>43617</v>
      </c>
      <c r="E6277" s="32">
        <v>1544022.06</v>
      </c>
    </row>
    <row r="6278" spans="1:5" ht="18" customHeight="1" x14ac:dyDescent="0.35">
      <c r="A6278" s="31" t="s">
        <v>90</v>
      </c>
      <c r="B6278" s="58" t="s">
        <v>258</v>
      </c>
      <c r="C6278" s="22" t="s">
        <v>160</v>
      </c>
      <c r="D6278" s="35">
        <v>43617</v>
      </c>
      <c r="E6278" s="32">
        <v>2395164.41</v>
      </c>
    </row>
    <row r="6279" spans="1:5" ht="18" customHeight="1" x14ac:dyDescent="0.35">
      <c r="A6279" s="31" t="s">
        <v>108</v>
      </c>
      <c r="B6279" s="58" t="s">
        <v>109</v>
      </c>
      <c r="C6279" s="22" t="s">
        <v>160</v>
      </c>
      <c r="D6279" s="35">
        <v>43647</v>
      </c>
      <c r="E6279" s="32">
        <v>3981560.39</v>
      </c>
    </row>
    <row r="6280" spans="1:5" ht="18" customHeight="1" x14ac:dyDescent="0.35">
      <c r="A6280" s="31" t="s">
        <v>90</v>
      </c>
      <c r="B6280" s="58" t="s">
        <v>258</v>
      </c>
      <c r="C6280" s="22" t="s">
        <v>160</v>
      </c>
      <c r="D6280" s="35">
        <v>43647</v>
      </c>
      <c r="E6280" s="32">
        <v>2245434.0499999998</v>
      </c>
    </row>
    <row r="6281" spans="1:5" ht="18" customHeight="1" x14ac:dyDescent="0.35">
      <c r="A6281" s="31" t="s">
        <v>108</v>
      </c>
      <c r="B6281" s="58" t="s">
        <v>109</v>
      </c>
      <c r="C6281" s="22" t="s">
        <v>160</v>
      </c>
      <c r="D6281" s="35">
        <v>43678</v>
      </c>
      <c r="E6281" s="32">
        <v>12710023.52</v>
      </c>
    </row>
    <row r="6282" spans="1:5" ht="18" customHeight="1" x14ac:dyDescent="0.35">
      <c r="A6282" s="31" t="s">
        <v>50</v>
      </c>
      <c r="B6282" s="58" t="s">
        <v>257</v>
      </c>
      <c r="C6282" s="22" t="s">
        <v>160</v>
      </c>
      <c r="D6282" s="35">
        <v>43678</v>
      </c>
      <c r="E6282" s="32">
        <v>1059568.18</v>
      </c>
    </row>
    <row r="6283" spans="1:5" ht="18" customHeight="1" x14ac:dyDescent="0.35">
      <c r="A6283" s="31" t="s">
        <v>90</v>
      </c>
      <c r="B6283" s="58" t="s">
        <v>258</v>
      </c>
      <c r="C6283" s="22" t="s">
        <v>160</v>
      </c>
      <c r="D6283" s="35">
        <v>43678</v>
      </c>
      <c r="E6283" s="32">
        <v>2376279.2599999998</v>
      </c>
    </row>
    <row r="6284" spans="1:5" ht="18" customHeight="1" x14ac:dyDescent="0.35">
      <c r="A6284" s="31" t="s">
        <v>50</v>
      </c>
      <c r="B6284" s="58" t="s">
        <v>257</v>
      </c>
      <c r="C6284" s="22" t="s">
        <v>160</v>
      </c>
      <c r="D6284" s="35">
        <v>43709</v>
      </c>
      <c r="E6284" s="32">
        <v>2281498.48</v>
      </c>
    </row>
    <row r="6285" spans="1:5" ht="18" customHeight="1" x14ac:dyDescent="0.35">
      <c r="A6285" s="31" t="s">
        <v>90</v>
      </c>
      <c r="B6285" s="58" t="s">
        <v>258</v>
      </c>
      <c r="C6285" s="22" t="s">
        <v>160</v>
      </c>
      <c r="D6285" s="35">
        <v>43709</v>
      </c>
      <c r="E6285" s="32">
        <v>1546390.55</v>
      </c>
    </row>
    <row r="6286" spans="1:5" ht="18" customHeight="1" x14ac:dyDescent="0.35">
      <c r="A6286" s="31" t="s">
        <v>108</v>
      </c>
      <c r="B6286" s="58" t="s">
        <v>109</v>
      </c>
      <c r="C6286" s="22" t="s">
        <v>160</v>
      </c>
      <c r="D6286" s="35">
        <v>43739</v>
      </c>
      <c r="E6286" s="32">
        <v>14278737.609999999</v>
      </c>
    </row>
    <row r="6287" spans="1:5" ht="18" customHeight="1" x14ac:dyDescent="0.35">
      <c r="A6287" s="31" t="s">
        <v>50</v>
      </c>
      <c r="B6287" s="58" t="s">
        <v>257</v>
      </c>
      <c r="C6287" s="22" t="s">
        <v>160</v>
      </c>
      <c r="D6287" s="35">
        <v>43739</v>
      </c>
      <c r="E6287" s="32">
        <v>2571622.23</v>
      </c>
    </row>
    <row r="6288" spans="1:5" ht="18" customHeight="1" x14ac:dyDescent="0.35">
      <c r="A6288" s="31" t="s">
        <v>90</v>
      </c>
      <c r="B6288" s="58" t="s">
        <v>258</v>
      </c>
      <c r="C6288" s="22" t="s">
        <v>160</v>
      </c>
      <c r="D6288" s="35">
        <v>43739</v>
      </c>
      <c r="E6288" s="32">
        <v>1233507.1000000001</v>
      </c>
    </row>
    <row r="6289" spans="1:5" ht="18" customHeight="1" x14ac:dyDescent="0.35">
      <c r="A6289" s="31" t="s">
        <v>108</v>
      </c>
      <c r="B6289" s="58" t="s">
        <v>109</v>
      </c>
      <c r="C6289" s="22" t="s">
        <v>160</v>
      </c>
      <c r="D6289" s="35">
        <v>43770</v>
      </c>
      <c r="E6289" s="32">
        <v>3901774.13</v>
      </c>
    </row>
    <row r="6290" spans="1:5" ht="18" customHeight="1" x14ac:dyDescent="0.35">
      <c r="A6290" s="31" t="s">
        <v>50</v>
      </c>
      <c r="B6290" s="58" t="s">
        <v>257</v>
      </c>
      <c r="C6290" s="22" t="s">
        <v>160</v>
      </c>
      <c r="D6290" s="35">
        <v>43770</v>
      </c>
      <c r="E6290" s="32">
        <v>3814667.58</v>
      </c>
    </row>
    <row r="6291" spans="1:5" ht="18" customHeight="1" x14ac:dyDescent="0.35">
      <c r="A6291" s="31" t="s">
        <v>90</v>
      </c>
      <c r="B6291" s="58" t="s">
        <v>258</v>
      </c>
      <c r="C6291" s="22" t="s">
        <v>160</v>
      </c>
      <c r="D6291" s="35">
        <v>43770</v>
      </c>
      <c r="E6291" s="32">
        <v>2373993.34</v>
      </c>
    </row>
    <row r="6292" spans="1:5" ht="18" customHeight="1" x14ac:dyDescent="0.35">
      <c r="A6292" s="31" t="s">
        <v>108</v>
      </c>
      <c r="B6292" s="58" t="s">
        <v>109</v>
      </c>
      <c r="C6292" s="22" t="s">
        <v>160</v>
      </c>
      <c r="D6292" s="35">
        <v>43800</v>
      </c>
      <c r="E6292" s="32">
        <v>1247109.99</v>
      </c>
    </row>
    <row r="6293" spans="1:5" ht="18" customHeight="1" x14ac:dyDescent="0.35">
      <c r="A6293" s="31" t="s">
        <v>50</v>
      </c>
      <c r="B6293" s="58" t="s">
        <v>257</v>
      </c>
      <c r="C6293" s="22" t="s">
        <v>160</v>
      </c>
      <c r="D6293" s="35">
        <v>43800</v>
      </c>
      <c r="E6293" s="32">
        <v>2010911.8</v>
      </c>
    </row>
    <row r="6294" spans="1:5" ht="18" customHeight="1" x14ac:dyDescent="0.35">
      <c r="A6294" s="31" t="s">
        <v>90</v>
      </c>
      <c r="B6294" s="58" t="s">
        <v>258</v>
      </c>
      <c r="C6294" s="22" t="s">
        <v>160</v>
      </c>
      <c r="D6294" s="35">
        <v>43800</v>
      </c>
      <c r="E6294" s="32">
        <v>3826283.78</v>
      </c>
    </row>
    <row r="6295" spans="1:5" ht="18" customHeight="1" x14ac:dyDescent="0.35">
      <c r="A6295" s="31" t="s">
        <v>108</v>
      </c>
      <c r="B6295" s="58" t="s">
        <v>109</v>
      </c>
      <c r="C6295" s="22" t="s">
        <v>160</v>
      </c>
      <c r="D6295" s="35">
        <v>43831</v>
      </c>
      <c r="E6295" s="32">
        <v>9419370.0299999993</v>
      </c>
    </row>
    <row r="6296" spans="1:5" ht="18" customHeight="1" x14ac:dyDescent="0.35">
      <c r="A6296" s="31" t="s">
        <v>50</v>
      </c>
      <c r="B6296" s="58" t="s">
        <v>257</v>
      </c>
      <c r="C6296" s="22" t="s">
        <v>160</v>
      </c>
      <c r="D6296" s="35">
        <v>43831</v>
      </c>
      <c r="E6296" s="32">
        <v>1336372.9099999999</v>
      </c>
    </row>
    <row r="6297" spans="1:5" ht="18" customHeight="1" x14ac:dyDescent="0.35">
      <c r="A6297" s="31" t="s">
        <v>90</v>
      </c>
      <c r="B6297" s="58" t="s">
        <v>258</v>
      </c>
      <c r="C6297" s="22" t="s">
        <v>160</v>
      </c>
      <c r="D6297" s="35">
        <v>43831</v>
      </c>
      <c r="E6297" s="32">
        <v>2154774.52</v>
      </c>
    </row>
    <row r="6298" spans="1:5" ht="18" customHeight="1" x14ac:dyDescent="0.35">
      <c r="A6298" s="31" t="s">
        <v>108</v>
      </c>
      <c r="B6298" s="58" t="s">
        <v>109</v>
      </c>
      <c r="C6298" s="22" t="s">
        <v>160</v>
      </c>
      <c r="D6298" s="35">
        <v>43862</v>
      </c>
      <c r="E6298" s="32">
        <v>1019368.51</v>
      </c>
    </row>
    <row r="6299" spans="1:5" ht="18" customHeight="1" x14ac:dyDescent="0.35">
      <c r="A6299" s="31" t="s">
        <v>50</v>
      </c>
      <c r="B6299" s="58" t="s">
        <v>257</v>
      </c>
      <c r="C6299" s="22" t="s">
        <v>160</v>
      </c>
      <c r="D6299" s="35">
        <v>43862</v>
      </c>
      <c r="E6299" s="32">
        <v>1742037.66</v>
      </c>
    </row>
    <row r="6300" spans="1:5" ht="18" customHeight="1" x14ac:dyDescent="0.35">
      <c r="A6300" s="31" t="s">
        <v>90</v>
      </c>
      <c r="B6300" s="58" t="s">
        <v>258</v>
      </c>
      <c r="C6300" s="22" t="s">
        <v>160</v>
      </c>
      <c r="D6300" s="35">
        <v>43862</v>
      </c>
      <c r="E6300" s="32">
        <v>2059477.56</v>
      </c>
    </row>
    <row r="6301" spans="1:5" ht="18" customHeight="1" x14ac:dyDescent="0.35">
      <c r="A6301" s="31" t="s">
        <v>108</v>
      </c>
      <c r="B6301" s="58" t="s">
        <v>109</v>
      </c>
      <c r="C6301" s="22" t="s">
        <v>160</v>
      </c>
      <c r="D6301" s="35">
        <v>43891</v>
      </c>
      <c r="E6301" s="32">
        <v>1165212.3400000001</v>
      </c>
    </row>
    <row r="6302" spans="1:5" ht="18" customHeight="1" x14ac:dyDescent="0.35">
      <c r="A6302" s="31" t="s">
        <v>50</v>
      </c>
      <c r="B6302" s="58" t="s">
        <v>257</v>
      </c>
      <c r="C6302" s="22" t="s">
        <v>160</v>
      </c>
      <c r="D6302" s="35">
        <v>43891</v>
      </c>
      <c r="E6302" s="32">
        <v>5711511.4400000004</v>
      </c>
    </row>
    <row r="6303" spans="1:5" ht="18" customHeight="1" x14ac:dyDescent="0.35">
      <c r="A6303" s="31" t="s">
        <v>90</v>
      </c>
      <c r="B6303" s="58" t="s">
        <v>258</v>
      </c>
      <c r="C6303" s="22" t="s">
        <v>160</v>
      </c>
      <c r="D6303" s="35">
        <v>43891</v>
      </c>
      <c r="E6303" s="32">
        <v>2574119.86</v>
      </c>
    </row>
    <row r="6304" spans="1:5" ht="18" customHeight="1" x14ac:dyDescent="0.35">
      <c r="A6304" s="31" t="s">
        <v>108</v>
      </c>
      <c r="B6304" s="58" t="s">
        <v>109</v>
      </c>
      <c r="C6304" s="22" t="s">
        <v>160</v>
      </c>
      <c r="D6304" s="35">
        <v>43922</v>
      </c>
      <c r="E6304" s="32">
        <v>406717.79</v>
      </c>
    </row>
    <row r="6305" spans="1:5" ht="18" customHeight="1" x14ac:dyDescent="0.35">
      <c r="A6305" s="31" t="s">
        <v>50</v>
      </c>
      <c r="B6305" s="58" t="s">
        <v>257</v>
      </c>
      <c r="C6305" s="22" t="s">
        <v>160</v>
      </c>
      <c r="D6305" s="35">
        <v>43922</v>
      </c>
      <c r="E6305" s="32">
        <v>3727544.6</v>
      </c>
    </row>
    <row r="6306" spans="1:5" ht="18" customHeight="1" x14ac:dyDescent="0.35">
      <c r="A6306" s="31" t="s">
        <v>90</v>
      </c>
      <c r="B6306" s="58" t="s">
        <v>258</v>
      </c>
      <c r="C6306" s="22" t="s">
        <v>160</v>
      </c>
      <c r="D6306" s="35">
        <v>43922</v>
      </c>
      <c r="E6306" s="32">
        <v>744797.37</v>
      </c>
    </row>
    <row r="6307" spans="1:5" ht="18" customHeight="1" x14ac:dyDescent="0.35">
      <c r="A6307" s="31" t="s">
        <v>108</v>
      </c>
      <c r="B6307" s="58" t="s">
        <v>109</v>
      </c>
      <c r="C6307" s="22" t="s">
        <v>160</v>
      </c>
      <c r="D6307" s="35">
        <v>43952</v>
      </c>
      <c r="E6307" s="32">
        <v>1506705.44</v>
      </c>
    </row>
    <row r="6308" spans="1:5" ht="18" customHeight="1" x14ac:dyDescent="0.35">
      <c r="A6308" s="31" t="s">
        <v>50</v>
      </c>
      <c r="B6308" s="58" t="s">
        <v>257</v>
      </c>
      <c r="C6308" s="22" t="s">
        <v>160</v>
      </c>
      <c r="D6308" s="35">
        <v>43952</v>
      </c>
      <c r="E6308" s="32">
        <v>1252448.72</v>
      </c>
    </row>
    <row r="6309" spans="1:5" ht="18" customHeight="1" x14ac:dyDescent="0.35">
      <c r="A6309" s="31" t="s">
        <v>90</v>
      </c>
      <c r="B6309" s="58" t="s">
        <v>258</v>
      </c>
      <c r="C6309" s="22" t="s">
        <v>160</v>
      </c>
      <c r="D6309" s="35">
        <v>43952</v>
      </c>
      <c r="E6309" s="32">
        <v>396094.76</v>
      </c>
    </row>
    <row r="6310" spans="1:5" ht="18" customHeight="1" x14ac:dyDescent="0.35">
      <c r="A6310" s="31" t="s">
        <v>108</v>
      </c>
      <c r="B6310" s="58" t="s">
        <v>109</v>
      </c>
      <c r="C6310" s="22" t="s">
        <v>160</v>
      </c>
      <c r="D6310" s="35">
        <v>43983</v>
      </c>
      <c r="E6310" s="32">
        <v>10273240.609999999</v>
      </c>
    </row>
    <row r="6311" spans="1:5" ht="18" customHeight="1" x14ac:dyDescent="0.35">
      <c r="A6311" s="31" t="s">
        <v>50</v>
      </c>
      <c r="B6311" s="58" t="s">
        <v>257</v>
      </c>
      <c r="C6311" s="22" t="s">
        <v>160</v>
      </c>
      <c r="D6311" s="35">
        <v>43983</v>
      </c>
      <c r="E6311" s="32">
        <v>1285711.58</v>
      </c>
    </row>
    <row r="6312" spans="1:5" ht="18" customHeight="1" x14ac:dyDescent="0.35">
      <c r="A6312" s="31" t="s">
        <v>90</v>
      </c>
      <c r="B6312" s="58" t="s">
        <v>258</v>
      </c>
      <c r="C6312" s="22" t="s">
        <v>160</v>
      </c>
      <c r="D6312" s="35">
        <v>43983</v>
      </c>
      <c r="E6312" s="32">
        <v>4858252.1100000003</v>
      </c>
    </row>
    <row r="6313" spans="1:5" ht="18" customHeight="1" x14ac:dyDescent="0.35">
      <c r="A6313" s="31" t="s">
        <v>108</v>
      </c>
      <c r="B6313" s="58" t="s">
        <v>109</v>
      </c>
      <c r="C6313" s="22" t="s">
        <v>160</v>
      </c>
      <c r="D6313" s="35">
        <v>44013</v>
      </c>
      <c r="E6313" s="32">
        <v>602419.84</v>
      </c>
    </row>
    <row r="6314" spans="1:5" ht="18" customHeight="1" x14ac:dyDescent="0.35">
      <c r="A6314" s="31" t="s">
        <v>50</v>
      </c>
      <c r="B6314" s="58" t="s">
        <v>257</v>
      </c>
      <c r="C6314" s="22" t="s">
        <v>160</v>
      </c>
      <c r="D6314" s="35">
        <v>44013</v>
      </c>
      <c r="E6314" s="32">
        <v>1208234.94</v>
      </c>
    </row>
    <row r="6315" spans="1:5" ht="18" customHeight="1" x14ac:dyDescent="0.35">
      <c r="A6315" s="31" t="s">
        <v>90</v>
      </c>
      <c r="B6315" s="58" t="s">
        <v>258</v>
      </c>
      <c r="C6315" s="22" t="s">
        <v>160</v>
      </c>
      <c r="D6315" s="35">
        <v>44013</v>
      </c>
      <c r="E6315" s="32">
        <v>5126780.95</v>
      </c>
    </row>
    <row r="6316" spans="1:5" ht="18" customHeight="1" x14ac:dyDescent="0.35">
      <c r="A6316" s="31" t="s">
        <v>108</v>
      </c>
      <c r="B6316" s="58" t="s">
        <v>109</v>
      </c>
      <c r="C6316" s="22" t="s">
        <v>160</v>
      </c>
      <c r="D6316" s="35">
        <v>44044</v>
      </c>
      <c r="E6316" s="32">
        <v>4480261.7300000004</v>
      </c>
    </row>
    <row r="6317" spans="1:5" ht="18" customHeight="1" x14ac:dyDescent="0.35">
      <c r="A6317" s="31" t="s">
        <v>50</v>
      </c>
      <c r="B6317" s="58" t="s">
        <v>257</v>
      </c>
      <c r="C6317" s="22" t="s">
        <v>160</v>
      </c>
      <c r="D6317" s="35">
        <v>44044</v>
      </c>
      <c r="E6317" s="32">
        <v>864013.28</v>
      </c>
    </row>
    <row r="6318" spans="1:5" ht="18" customHeight="1" x14ac:dyDescent="0.35">
      <c r="A6318" s="31" t="s">
        <v>90</v>
      </c>
      <c r="B6318" s="58" t="s">
        <v>258</v>
      </c>
      <c r="C6318" s="22" t="s">
        <v>160</v>
      </c>
      <c r="D6318" s="35">
        <v>44044</v>
      </c>
      <c r="E6318" s="32">
        <v>2931363.26</v>
      </c>
    </row>
    <row r="6319" spans="1:5" ht="18" customHeight="1" x14ac:dyDescent="0.35">
      <c r="A6319" s="31" t="s">
        <v>108</v>
      </c>
      <c r="B6319" s="58" t="s">
        <v>109</v>
      </c>
      <c r="C6319" s="22" t="s">
        <v>160</v>
      </c>
      <c r="D6319" s="35">
        <v>44075</v>
      </c>
      <c r="E6319" s="32">
        <v>3399224.81</v>
      </c>
    </row>
    <row r="6320" spans="1:5" ht="18" customHeight="1" x14ac:dyDescent="0.35">
      <c r="A6320" s="31" t="s">
        <v>50</v>
      </c>
      <c r="B6320" s="58" t="s">
        <v>257</v>
      </c>
      <c r="C6320" s="22" t="s">
        <v>160</v>
      </c>
      <c r="D6320" s="35">
        <v>44075</v>
      </c>
      <c r="E6320" s="32">
        <v>969479.28</v>
      </c>
    </row>
    <row r="6321" spans="1:5" ht="18" customHeight="1" x14ac:dyDescent="0.35">
      <c r="A6321" s="31" t="s">
        <v>90</v>
      </c>
      <c r="B6321" s="58" t="s">
        <v>258</v>
      </c>
      <c r="C6321" s="22" t="s">
        <v>160</v>
      </c>
      <c r="D6321" s="35">
        <v>44075</v>
      </c>
      <c r="E6321" s="32">
        <v>4202820.58</v>
      </c>
    </row>
    <row r="6322" spans="1:5" ht="18" customHeight="1" x14ac:dyDescent="0.35">
      <c r="A6322" s="31" t="s">
        <v>108</v>
      </c>
      <c r="B6322" s="58" t="s">
        <v>109</v>
      </c>
      <c r="C6322" s="22" t="s">
        <v>160</v>
      </c>
      <c r="D6322" s="35">
        <v>44105</v>
      </c>
      <c r="E6322" s="32">
        <v>3501442.68</v>
      </c>
    </row>
    <row r="6323" spans="1:5" ht="18" customHeight="1" x14ac:dyDescent="0.35">
      <c r="A6323" s="31" t="s">
        <v>50</v>
      </c>
      <c r="B6323" s="58" t="s">
        <v>257</v>
      </c>
      <c r="C6323" s="22" t="s">
        <v>160</v>
      </c>
      <c r="D6323" s="35">
        <v>44105</v>
      </c>
      <c r="E6323" s="32">
        <v>1429611.55</v>
      </c>
    </row>
    <row r="6324" spans="1:5" ht="18" customHeight="1" x14ac:dyDescent="0.35">
      <c r="A6324" s="31" t="s">
        <v>90</v>
      </c>
      <c r="B6324" s="58" t="s">
        <v>258</v>
      </c>
      <c r="C6324" s="22" t="s">
        <v>160</v>
      </c>
      <c r="D6324" s="35">
        <v>44105</v>
      </c>
      <c r="E6324" s="32">
        <v>2952273.62</v>
      </c>
    </row>
    <row r="6325" spans="1:5" ht="18" customHeight="1" x14ac:dyDescent="0.35">
      <c r="A6325" s="31" t="s">
        <v>108</v>
      </c>
      <c r="B6325" s="58" t="s">
        <v>109</v>
      </c>
      <c r="C6325" s="22" t="s">
        <v>160</v>
      </c>
      <c r="D6325" s="35">
        <v>44136</v>
      </c>
      <c r="E6325" s="32">
        <v>4565939.99</v>
      </c>
    </row>
    <row r="6326" spans="1:5" ht="18" customHeight="1" x14ac:dyDescent="0.35">
      <c r="A6326" s="31" t="s">
        <v>50</v>
      </c>
      <c r="B6326" s="58" t="s">
        <v>257</v>
      </c>
      <c r="C6326" s="22" t="s">
        <v>160</v>
      </c>
      <c r="D6326" s="35">
        <v>44136</v>
      </c>
      <c r="E6326" s="32">
        <v>1428419.17</v>
      </c>
    </row>
    <row r="6327" spans="1:5" ht="18" customHeight="1" x14ac:dyDescent="0.35">
      <c r="A6327" s="31" t="s">
        <v>90</v>
      </c>
      <c r="B6327" s="58" t="s">
        <v>258</v>
      </c>
      <c r="C6327" s="22" t="s">
        <v>160</v>
      </c>
      <c r="D6327" s="35">
        <v>44136</v>
      </c>
      <c r="E6327" s="32">
        <v>669014.24</v>
      </c>
    </row>
    <row r="6328" spans="1:5" ht="18" customHeight="1" x14ac:dyDescent="0.35">
      <c r="A6328" s="31" t="s">
        <v>108</v>
      </c>
      <c r="B6328" s="58" t="s">
        <v>109</v>
      </c>
      <c r="C6328" s="22" t="s">
        <v>160</v>
      </c>
      <c r="D6328" s="35">
        <v>44166</v>
      </c>
      <c r="E6328" s="32">
        <v>4159539.43</v>
      </c>
    </row>
    <row r="6329" spans="1:5" ht="18" customHeight="1" x14ac:dyDescent="0.35">
      <c r="A6329" s="31" t="s">
        <v>50</v>
      </c>
      <c r="B6329" s="58" t="s">
        <v>257</v>
      </c>
      <c r="C6329" s="22" t="s">
        <v>160</v>
      </c>
      <c r="D6329" s="35">
        <v>44166</v>
      </c>
      <c r="E6329" s="32">
        <v>1599995.67</v>
      </c>
    </row>
    <row r="6330" spans="1:5" ht="18" customHeight="1" x14ac:dyDescent="0.35">
      <c r="A6330" s="31" t="s">
        <v>90</v>
      </c>
      <c r="B6330" s="58" t="s">
        <v>258</v>
      </c>
      <c r="C6330" s="22" t="s">
        <v>160</v>
      </c>
      <c r="D6330" s="35">
        <v>44166</v>
      </c>
      <c r="E6330" s="32">
        <v>3775629.17</v>
      </c>
    </row>
    <row r="6331" spans="1:5" ht="18" customHeight="1" x14ac:dyDescent="0.35">
      <c r="A6331" s="31" t="s">
        <v>108</v>
      </c>
      <c r="B6331" s="58" t="s">
        <v>109</v>
      </c>
      <c r="C6331" s="22" t="s">
        <v>160</v>
      </c>
      <c r="D6331" s="35">
        <v>44197</v>
      </c>
      <c r="E6331" s="32">
        <v>4537154.09</v>
      </c>
    </row>
    <row r="6332" spans="1:5" ht="18" customHeight="1" x14ac:dyDescent="0.35">
      <c r="A6332" s="31" t="s">
        <v>50</v>
      </c>
      <c r="B6332" s="58" t="s">
        <v>257</v>
      </c>
      <c r="C6332" s="22" t="s">
        <v>160</v>
      </c>
      <c r="D6332" s="35">
        <v>44197</v>
      </c>
      <c r="E6332" s="32">
        <v>1474161.43</v>
      </c>
    </row>
    <row r="6333" spans="1:5" ht="18" customHeight="1" x14ac:dyDescent="0.35">
      <c r="A6333" s="31" t="s">
        <v>90</v>
      </c>
      <c r="B6333" s="58" t="s">
        <v>258</v>
      </c>
      <c r="C6333" s="22" t="s">
        <v>160</v>
      </c>
      <c r="D6333" s="35">
        <v>44197</v>
      </c>
      <c r="E6333" s="32">
        <v>1508424.16</v>
      </c>
    </row>
    <row r="6334" spans="1:5" ht="18" customHeight="1" x14ac:dyDescent="0.35">
      <c r="A6334" s="31" t="s">
        <v>108</v>
      </c>
      <c r="B6334" s="58" t="s">
        <v>109</v>
      </c>
      <c r="C6334" s="22" t="s">
        <v>160</v>
      </c>
      <c r="D6334" s="35">
        <v>44228</v>
      </c>
      <c r="E6334" s="32">
        <v>3336025.94</v>
      </c>
    </row>
    <row r="6335" spans="1:5" ht="18" customHeight="1" x14ac:dyDescent="0.35">
      <c r="A6335" s="31" t="s">
        <v>50</v>
      </c>
      <c r="B6335" s="58" t="s">
        <v>257</v>
      </c>
      <c r="C6335" s="22" t="s">
        <v>160</v>
      </c>
      <c r="D6335" s="35">
        <v>44228</v>
      </c>
      <c r="E6335" s="32">
        <v>581699.96</v>
      </c>
    </row>
    <row r="6336" spans="1:5" ht="18" customHeight="1" x14ac:dyDescent="0.35">
      <c r="A6336" s="31" t="s">
        <v>90</v>
      </c>
      <c r="B6336" s="58" t="s">
        <v>258</v>
      </c>
      <c r="C6336" s="22" t="s">
        <v>160</v>
      </c>
      <c r="D6336" s="35">
        <v>44228</v>
      </c>
      <c r="E6336" s="32">
        <v>597009.52</v>
      </c>
    </row>
    <row r="6337" spans="1:5" ht="18" customHeight="1" x14ac:dyDescent="0.35">
      <c r="A6337" s="31" t="s">
        <v>108</v>
      </c>
      <c r="B6337" s="58" t="s">
        <v>109</v>
      </c>
      <c r="C6337" s="22" t="s">
        <v>160</v>
      </c>
      <c r="D6337" s="35">
        <v>44256</v>
      </c>
      <c r="E6337" s="32">
        <v>4005798.35</v>
      </c>
    </row>
    <row r="6338" spans="1:5" ht="18" customHeight="1" x14ac:dyDescent="0.35">
      <c r="A6338" s="31" t="s">
        <v>50</v>
      </c>
      <c r="B6338" s="58" t="s">
        <v>257</v>
      </c>
      <c r="C6338" s="22" t="s">
        <v>160</v>
      </c>
      <c r="D6338" s="35">
        <v>44256</v>
      </c>
      <c r="E6338" s="32">
        <v>2688179.25</v>
      </c>
    </row>
    <row r="6339" spans="1:5" ht="18" customHeight="1" x14ac:dyDescent="0.35">
      <c r="A6339" s="31" t="s">
        <v>90</v>
      </c>
      <c r="B6339" s="58" t="s">
        <v>258</v>
      </c>
      <c r="C6339" s="22" t="s">
        <v>160</v>
      </c>
      <c r="D6339" s="35">
        <v>44256</v>
      </c>
      <c r="E6339" s="32">
        <v>2509391.88</v>
      </c>
    </row>
    <row r="6340" spans="1:5" ht="18" customHeight="1" x14ac:dyDescent="0.35">
      <c r="A6340" s="31" t="s">
        <v>108</v>
      </c>
      <c r="B6340" s="58" t="s">
        <v>109</v>
      </c>
      <c r="C6340" s="22" t="s">
        <v>160</v>
      </c>
      <c r="D6340" s="35">
        <v>44287</v>
      </c>
      <c r="E6340" s="32">
        <v>3899155.07</v>
      </c>
    </row>
    <row r="6341" spans="1:5" ht="18" customHeight="1" x14ac:dyDescent="0.35">
      <c r="A6341" s="31" t="s">
        <v>50</v>
      </c>
      <c r="B6341" s="58" t="s">
        <v>257</v>
      </c>
      <c r="C6341" s="22" t="s">
        <v>160</v>
      </c>
      <c r="D6341" s="35">
        <v>44287</v>
      </c>
      <c r="E6341" s="32">
        <v>2610967.4500000002</v>
      </c>
    </row>
    <row r="6342" spans="1:5" ht="18" customHeight="1" x14ac:dyDescent="0.35">
      <c r="A6342" s="31" t="s">
        <v>90</v>
      </c>
      <c r="B6342" s="58" t="s">
        <v>258</v>
      </c>
      <c r="C6342" s="22" t="s">
        <v>160</v>
      </c>
      <c r="D6342" s="35">
        <v>44287</v>
      </c>
      <c r="E6342" s="32">
        <v>1146252.71</v>
      </c>
    </row>
    <row r="6343" spans="1:5" ht="18" customHeight="1" x14ac:dyDescent="0.35">
      <c r="A6343" s="31" t="s">
        <v>108</v>
      </c>
      <c r="B6343" s="58" t="s">
        <v>109</v>
      </c>
      <c r="C6343" s="22" t="s">
        <v>160</v>
      </c>
      <c r="D6343" s="35">
        <v>44317</v>
      </c>
      <c r="E6343" s="32">
        <v>3150234.7</v>
      </c>
    </row>
    <row r="6344" spans="1:5" ht="18" customHeight="1" x14ac:dyDescent="0.35">
      <c r="A6344" s="31" t="s">
        <v>50</v>
      </c>
      <c r="B6344" s="58" t="s">
        <v>257</v>
      </c>
      <c r="C6344" s="22" t="s">
        <v>160</v>
      </c>
      <c r="D6344" s="35">
        <v>44317</v>
      </c>
      <c r="E6344" s="32">
        <v>4581682.7300000004</v>
      </c>
    </row>
    <row r="6345" spans="1:5" ht="18" customHeight="1" x14ac:dyDescent="0.35">
      <c r="A6345" s="31" t="s">
        <v>90</v>
      </c>
      <c r="B6345" s="58" t="s">
        <v>258</v>
      </c>
      <c r="C6345" s="22" t="s">
        <v>160</v>
      </c>
      <c r="D6345" s="35">
        <v>44317</v>
      </c>
      <c r="E6345" s="32">
        <v>1001467.62</v>
      </c>
    </row>
    <row r="6346" spans="1:5" ht="18" customHeight="1" x14ac:dyDescent="0.35">
      <c r="A6346" s="31" t="s">
        <v>108</v>
      </c>
      <c r="B6346" s="58" t="s">
        <v>109</v>
      </c>
      <c r="C6346" s="22" t="s">
        <v>160</v>
      </c>
      <c r="D6346" s="35">
        <v>44348</v>
      </c>
      <c r="E6346" s="32">
        <v>4099522.86</v>
      </c>
    </row>
    <row r="6347" spans="1:5" ht="18" customHeight="1" x14ac:dyDescent="0.35">
      <c r="A6347" s="31" t="s">
        <v>50</v>
      </c>
      <c r="B6347" s="58" t="s">
        <v>257</v>
      </c>
      <c r="C6347" s="22" t="s">
        <v>160</v>
      </c>
      <c r="D6347" s="35">
        <v>44348</v>
      </c>
      <c r="E6347" s="32">
        <v>7588954.2599999998</v>
      </c>
    </row>
    <row r="6348" spans="1:5" ht="18" customHeight="1" x14ac:dyDescent="0.35">
      <c r="A6348" s="31" t="s">
        <v>90</v>
      </c>
      <c r="B6348" s="58" t="s">
        <v>258</v>
      </c>
      <c r="C6348" s="22" t="s">
        <v>160</v>
      </c>
      <c r="D6348" s="35">
        <v>44348</v>
      </c>
      <c r="E6348" s="32">
        <v>2049883.56</v>
      </c>
    </row>
    <row r="6349" spans="1:5" ht="18" customHeight="1" x14ac:dyDescent="0.35">
      <c r="A6349" s="31" t="s">
        <v>108</v>
      </c>
      <c r="B6349" s="58" t="s">
        <v>109</v>
      </c>
      <c r="C6349" s="22" t="s">
        <v>160</v>
      </c>
      <c r="D6349" s="35">
        <v>44378</v>
      </c>
      <c r="E6349" s="32">
        <v>4076493.95</v>
      </c>
    </row>
    <row r="6350" spans="1:5" ht="18" customHeight="1" x14ac:dyDescent="0.35">
      <c r="A6350" s="31" t="s">
        <v>50</v>
      </c>
      <c r="B6350" s="58" t="s">
        <v>257</v>
      </c>
      <c r="C6350" s="22" t="s">
        <v>160</v>
      </c>
      <c r="D6350" s="35">
        <v>44378</v>
      </c>
      <c r="E6350" s="32">
        <v>1645398.41</v>
      </c>
    </row>
    <row r="6351" spans="1:5" ht="18" customHeight="1" x14ac:dyDescent="0.35">
      <c r="A6351" s="31" t="s">
        <v>90</v>
      </c>
      <c r="B6351" s="58" t="s">
        <v>258</v>
      </c>
      <c r="C6351" s="22" t="s">
        <v>160</v>
      </c>
      <c r="D6351" s="35">
        <v>44378</v>
      </c>
      <c r="E6351" s="32">
        <v>1649248.03</v>
      </c>
    </row>
    <row r="6352" spans="1:5" ht="18" customHeight="1" x14ac:dyDescent="0.35">
      <c r="A6352" s="31" t="s">
        <v>108</v>
      </c>
      <c r="B6352" s="58" t="s">
        <v>109</v>
      </c>
      <c r="C6352" s="22" t="s">
        <v>160</v>
      </c>
      <c r="D6352" s="35">
        <v>44409</v>
      </c>
      <c r="E6352" s="32">
        <v>5683791.3099999996</v>
      </c>
    </row>
    <row r="6353" spans="1:5" ht="18" customHeight="1" x14ac:dyDescent="0.35">
      <c r="A6353" s="31" t="s">
        <v>50</v>
      </c>
      <c r="B6353" s="58" t="s">
        <v>257</v>
      </c>
      <c r="C6353" s="22" t="s">
        <v>160</v>
      </c>
      <c r="D6353" s="35">
        <v>44409</v>
      </c>
      <c r="E6353" s="32">
        <v>1783983.61</v>
      </c>
    </row>
    <row r="6354" spans="1:5" ht="18" customHeight="1" x14ac:dyDescent="0.35">
      <c r="A6354" s="31" t="s">
        <v>90</v>
      </c>
      <c r="B6354" s="58" t="s">
        <v>258</v>
      </c>
      <c r="C6354" s="22" t="s">
        <v>160</v>
      </c>
      <c r="D6354" s="35">
        <v>44409</v>
      </c>
      <c r="E6354" s="32">
        <v>1454488.08</v>
      </c>
    </row>
    <row r="6355" spans="1:5" ht="18" customHeight="1" x14ac:dyDescent="0.35">
      <c r="A6355" s="31" t="s">
        <v>108</v>
      </c>
      <c r="B6355" s="58" t="s">
        <v>109</v>
      </c>
      <c r="C6355" s="22" t="s">
        <v>160</v>
      </c>
      <c r="D6355" s="35">
        <v>44440</v>
      </c>
      <c r="E6355" s="32">
        <v>4106010.88</v>
      </c>
    </row>
    <row r="6356" spans="1:5" ht="18" customHeight="1" x14ac:dyDescent="0.35">
      <c r="A6356" s="31" t="s">
        <v>50</v>
      </c>
      <c r="B6356" s="58" t="s">
        <v>257</v>
      </c>
      <c r="C6356" s="22" t="s">
        <v>160</v>
      </c>
      <c r="D6356" s="35">
        <v>44440</v>
      </c>
      <c r="E6356" s="32">
        <v>1301050.3600000001</v>
      </c>
    </row>
    <row r="6357" spans="1:5" ht="18" customHeight="1" x14ac:dyDescent="0.35">
      <c r="A6357" s="31" t="s">
        <v>90</v>
      </c>
      <c r="B6357" s="58" t="s">
        <v>258</v>
      </c>
      <c r="C6357" s="22" t="s">
        <v>160</v>
      </c>
      <c r="D6357" s="35">
        <v>44440</v>
      </c>
      <c r="E6357" s="32">
        <v>2008140.04</v>
      </c>
    </row>
    <row r="6358" spans="1:5" ht="18" customHeight="1" x14ac:dyDescent="0.35">
      <c r="A6358" s="31" t="s">
        <v>108</v>
      </c>
      <c r="B6358" s="58" t="s">
        <v>109</v>
      </c>
      <c r="C6358" s="22" t="s">
        <v>160</v>
      </c>
      <c r="D6358" s="35">
        <v>44470</v>
      </c>
      <c r="E6358" s="32">
        <v>4912673.9000000004</v>
      </c>
    </row>
    <row r="6359" spans="1:5" ht="18" customHeight="1" x14ac:dyDescent="0.35">
      <c r="A6359" s="31" t="s">
        <v>50</v>
      </c>
      <c r="B6359" s="58" t="s">
        <v>257</v>
      </c>
      <c r="C6359" s="22" t="s">
        <v>160</v>
      </c>
      <c r="D6359" s="35">
        <v>44470</v>
      </c>
      <c r="E6359" s="32">
        <v>5766900.9800000004</v>
      </c>
    </row>
    <row r="6360" spans="1:5" ht="18" customHeight="1" x14ac:dyDescent="0.35">
      <c r="A6360" s="31" t="s">
        <v>90</v>
      </c>
      <c r="B6360" s="58" t="s">
        <v>258</v>
      </c>
      <c r="C6360" s="22" t="s">
        <v>160</v>
      </c>
      <c r="D6360" s="35">
        <v>44470</v>
      </c>
      <c r="E6360" s="32">
        <v>2116017.08</v>
      </c>
    </row>
    <row r="6361" spans="1:5" ht="18" customHeight="1" x14ac:dyDescent="0.35">
      <c r="A6361" s="31" t="s">
        <v>108</v>
      </c>
      <c r="B6361" s="58" t="s">
        <v>109</v>
      </c>
      <c r="C6361" s="22" t="s">
        <v>160</v>
      </c>
      <c r="D6361" s="35">
        <v>44501</v>
      </c>
      <c r="E6361" s="32">
        <v>6124324.0499999998</v>
      </c>
    </row>
    <row r="6362" spans="1:5" ht="18" customHeight="1" x14ac:dyDescent="0.35">
      <c r="A6362" s="31" t="s">
        <v>50</v>
      </c>
      <c r="B6362" s="58" t="s">
        <v>257</v>
      </c>
      <c r="C6362" s="22" t="s">
        <v>160</v>
      </c>
      <c r="D6362" s="35">
        <v>44501</v>
      </c>
      <c r="E6362" s="32">
        <v>2220665.2400000002</v>
      </c>
    </row>
    <row r="6363" spans="1:5" ht="18" customHeight="1" x14ac:dyDescent="0.35">
      <c r="A6363" s="31" t="s">
        <v>90</v>
      </c>
      <c r="B6363" s="58" t="s">
        <v>258</v>
      </c>
      <c r="C6363" s="22" t="s">
        <v>160</v>
      </c>
      <c r="D6363" s="35">
        <v>44501</v>
      </c>
      <c r="E6363" s="32">
        <v>1254209.8400000001</v>
      </c>
    </row>
    <row r="6364" spans="1:5" ht="18" customHeight="1" x14ac:dyDescent="0.35">
      <c r="A6364" s="31" t="s">
        <v>108</v>
      </c>
      <c r="B6364" s="58" t="s">
        <v>109</v>
      </c>
      <c r="C6364" s="22" t="s">
        <v>160</v>
      </c>
      <c r="D6364" s="35">
        <v>44531</v>
      </c>
      <c r="E6364" s="32">
        <v>5068787.95</v>
      </c>
    </row>
    <row r="6365" spans="1:5" ht="18" customHeight="1" x14ac:dyDescent="0.35">
      <c r="A6365" s="31" t="s">
        <v>50</v>
      </c>
      <c r="B6365" s="58" t="s">
        <v>257</v>
      </c>
      <c r="C6365" s="22" t="s">
        <v>160</v>
      </c>
      <c r="D6365" s="35">
        <v>44531</v>
      </c>
      <c r="E6365" s="32">
        <v>745029.25</v>
      </c>
    </row>
    <row r="6366" spans="1:5" ht="18" customHeight="1" x14ac:dyDescent="0.35">
      <c r="A6366" s="31" t="s">
        <v>90</v>
      </c>
      <c r="B6366" s="58" t="s">
        <v>258</v>
      </c>
      <c r="C6366" s="22" t="s">
        <v>160</v>
      </c>
      <c r="D6366" s="35">
        <v>44531</v>
      </c>
      <c r="E6366" s="32">
        <v>4585084.6100000003</v>
      </c>
    </row>
    <row r="6367" spans="1:5" ht="18" customHeight="1" x14ac:dyDescent="0.35">
      <c r="A6367" s="31" t="s">
        <v>108</v>
      </c>
      <c r="B6367" s="58" t="s">
        <v>109</v>
      </c>
      <c r="C6367" s="22" t="s">
        <v>160</v>
      </c>
      <c r="D6367" s="35">
        <v>44562</v>
      </c>
      <c r="E6367" s="32">
        <v>4199900.04</v>
      </c>
    </row>
    <row r="6368" spans="1:5" ht="18" customHeight="1" x14ac:dyDescent="0.35">
      <c r="A6368" s="31" t="s">
        <v>50</v>
      </c>
      <c r="B6368" s="58" t="s">
        <v>257</v>
      </c>
      <c r="C6368" s="22" t="s">
        <v>160</v>
      </c>
      <c r="D6368" s="35">
        <v>44562</v>
      </c>
      <c r="E6368" s="32">
        <v>1731395.87</v>
      </c>
    </row>
    <row r="6369" spans="1:5" ht="18" customHeight="1" x14ac:dyDescent="0.35">
      <c r="A6369" s="31" t="s">
        <v>90</v>
      </c>
      <c r="B6369" s="58" t="s">
        <v>258</v>
      </c>
      <c r="C6369" s="22" t="s">
        <v>160</v>
      </c>
      <c r="D6369" s="35">
        <v>44562</v>
      </c>
      <c r="E6369" s="32">
        <v>940225.51</v>
      </c>
    </row>
    <row r="6370" spans="1:5" ht="18" customHeight="1" x14ac:dyDescent="0.35">
      <c r="A6370" s="31" t="s">
        <v>108</v>
      </c>
      <c r="B6370" s="58" t="s">
        <v>109</v>
      </c>
      <c r="C6370" s="22" t="s">
        <v>160</v>
      </c>
      <c r="D6370" s="35">
        <v>44593</v>
      </c>
      <c r="E6370" s="32">
        <v>1426524.17</v>
      </c>
    </row>
    <row r="6371" spans="1:5" ht="18" customHeight="1" x14ac:dyDescent="0.35">
      <c r="A6371" s="31" t="s">
        <v>50</v>
      </c>
      <c r="B6371" s="58" t="s">
        <v>257</v>
      </c>
      <c r="C6371" s="22" t="s">
        <v>160</v>
      </c>
      <c r="D6371" s="35">
        <v>44593</v>
      </c>
      <c r="E6371" s="32">
        <v>8140524.4699999997</v>
      </c>
    </row>
    <row r="6372" spans="1:5" ht="18" customHeight="1" x14ac:dyDescent="0.35">
      <c r="A6372" s="31" t="s">
        <v>90</v>
      </c>
      <c r="B6372" s="58" t="s">
        <v>258</v>
      </c>
      <c r="C6372" s="22" t="s">
        <v>160</v>
      </c>
      <c r="D6372" s="35">
        <v>44593</v>
      </c>
      <c r="E6372" s="32">
        <v>783156.93</v>
      </c>
    </row>
    <row r="6373" spans="1:5" ht="18" customHeight="1" x14ac:dyDescent="0.35">
      <c r="A6373" s="31" t="s">
        <v>108</v>
      </c>
      <c r="B6373" s="58" t="s">
        <v>109</v>
      </c>
      <c r="C6373" s="22" t="s">
        <v>160</v>
      </c>
      <c r="D6373" s="35">
        <v>44621</v>
      </c>
      <c r="E6373" s="32">
        <v>3107163.09</v>
      </c>
    </row>
    <row r="6374" spans="1:5" ht="18" customHeight="1" x14ac:dyDescent="0.35">
      <c r="A6374" s="31" t="s">
        <v>50</v>
      </c>
      <c r="B6374" s="58" t="s">
        <v>257</v>
      </c>
      <c r="C6374" s="22" t="s">
        <v>160</v>
      </c>
      <c r="D6374" s="35">
        <v>44621</v>
      </c>
      <c r="E6374" s="32">
        <v>839749.41</v>
      </c>
    </row>
    <row r="6375" spans="1:5" ht="18" customHeight="1" x14ac:dyDescent="0.35">
      <c r="A6375" s="31" t="s">
        <v>90</v>
      </c>
      <c r="B6375" s="58" t="s">
        <v>258</v>
      </c>
      <c r="C6375" s="22" t="s">
        <v>160</v>
      </c>
      <c r="D6375" s="35">
        <v>44621</v>
      </c>
      <c r="E6375" s="32">
        <v>1285203.8400000001</v>
      </c>
    </row>
    <row r="6376" spans="1:5" ht="18" customHeight="1" x14ac:dyDescent="0.35">
      <c r="A6376" s="31" t="s">
        <v>108</v>
      </c>
      <c r="B6376" s="58" t="s">
        <v>109</v>
      </c>
      <c r="C6376" s="22" t="s">
        <v>160</v>
      </c>
      <c r="D6376" s="35">
        <v>44652</v>
      </c>
      <c r="E6376" s="32">
        <v>545047.23</v>
      </c>
    </row>
    <row r="6377" spans="1:5" ht="18" customHeight="1" x14ac:dyDescent="0.35">
      <c r="A6377" s="31" t="s">
        <v>50</v>
      </c>
      <c r="B6377" s="58" t="s">
        <v>257</v>
      </c>
      <c r="C6377" s="22" t="s">
        <v>160</v>
      </c>
      <c r="D6377" s="35">
        <v>44652</v>
      </c>
      <c r="E6377" s="32">
        <v>1671302.45</v>
      </c>
    </row>
    <row r="6378" spans="1:5" ht="18" customHeight="1" x14ac:dyDescent="0.35">
      <c r="A6378" s="31" t="s">
        <v>90</v>
      </c>
      <c r="B6378" s="58" t="s">
        <v>258</v>
      </c>
      <c r="C6378" s="22" t="s">
        <v>160</v>
      </c>
      <c r="D6378" s="35">
        <v>44652</v>
      </c>
      <c r="E6378" s="32">
        <v>2297179.19</v>
      </c>
    </row>
    <row r="6379" spans="1:5" ht="18" customHeight="1" x14ac:dyDescent="0.35">
      <c r="A6379" s="31" t="s">
        <v>108</v>
      </c>
      <c r="B6379" s="58" t="s">
        <v>109</v>
      </c>
      <c r="C6379" s="22" t="s">
        <v>160</v>
      </c>
      <c r="D6379" s="35">
        <v>44682</v>
      </c>
      <c r="E6379" s="32">
        <v>2385556.63</v>
      </c>
    </row>
    <row r="6380" spans="1:5" ht="18" customHeight="1" x14ac:dyDescent="0.35">
      <c r="A6380" s="31" t="s">
        <v>50</v>
      </c>
      <c r="B6380" s="58" t="s">
        <v>257</v>
      </c>
      <c r="C6380" s="22" t="s">
        <v>160</v>
      </c>
      <c r="D6380" s="35">
        <v>44682</v>
      </c>
      <c r="E6380" s="32">
        <v>2792143.71</v>
      </c>
    </row>
    <row r="6381" spans="1:5" ht="18" customHeight="1" x14ac:dyDescent="0.35">
      <c r="A6381" s="31" t="s">
        <v>90</v>
      </c>
      <c r="B6381" s="58" t="s">
        <v>258</v>
      </c>
      <c r="C6381" s="22" t="s">
        <v>160</v>
      </c>
      <c r="D6381" s="35">
        <v>44682</v>
      </c>
      <c r="E6381" s="32">
        <v>2202719.4</v>
      </c>
    </row>
    <row r="6382" spans="1:5" ht="18" customHeight="1" x14ac:dyDescent="0.35">
      <c r="A6382" s="31" t="s">
        <v>108</v>
      </c>
      <c r="B6382" s="58" t="s">
        <v>109</v>
      </c>
      <c r="C6382" s="22" t="s">
        <v>160</v>
      </c>
      <c r="D6382" s="35">
        <v>44713</v>
      </c>
      <c r="E6382" s="32">
        <v>7058785.4100000001</v>
      </c>
    </row>
    <row r="6383" spans="1:5" ht="18" customHeight="1" x14ac:dyDescent="0.35">
      <c r="A6383" s="31" t="s">
        <v>50</v>
      </c>
      <c r="B6383" s="58" t="s">
        <v>257</v>
      </c>
      <c r="C6383" s="22" t="s">
        <v>160</v>
      </c>
      <c r="D6383" s="35">
        <v>44713</v>
      </c>
      <c r="E6383" s="32">
        <v>4328104.38</v>
      </c>
    </row>
    <row r="6384" spans="1:5" ht="18" customHeight="1" x14ac:dyDescent="0.35">
      <c r="A6384" s="31" t="s">
        <v>90</v>
      </c>
      <c r="B6384" s="58" t="s">
        <v>258</v>
      </c>
      <c r="C6384" s="22" t="s">
        <v>160</v>
      </c>
      <c r="D6384" s="35">
        <v>44713</v>
      </c>
      <c r="E6384" s="32">
        <v>4733565.43</v>
      </c>
    </row>
    <row r="6385" spans="1:5" ht="18" customHeight="1" x14ac:dyDescent="0.35">
      <c r="A6385" s="31" t="s">
        <v>108</v>
      </c>
      <c r="B6385" s="58" t="s">
        <v>109</v>
      </c>
      <c r="C6385" s="22" t="s">
        <v>160</v>
      </c>
      <c r="D6385" s="35">
        <v>44743</v>
      </c>
      <c r="E6385" s="32">
        <v>10594154.199999999</v>
      </c>
    </row>
    <row r="6386" spans="1:5" ht="18" customHeight="1" x14ac:dyDescent="0.35">
      <c r="A6386" s="31" t="s">
        <v>50</v>
      </c>
      <c r="B6386" s="58" t="s">
        <v>257</v>
      </c>
      <c r="C6386" s="22" t="s">
        <v>160</v>
      </c>
      <c r="D6386" s="35">
        <v>44743</v>
      </c>
      <c r="E6386" s="32">
        <v>2748077.84</v>
      </c>
    </row>
    <row r="6387" spans="1:5" ht="18" customHeight="1" x14ac:dyDescent="0.35">
      <c r="A6387" s="31" t="s">
        <v>90</v>
      </c>
      <c r="B6387" s="58" t="s">
        <v>258</v>
      </c>
      <c r="C6387" s="22" t="s">
        <v>160</v>
      </c>
      <c r="D6387" s="35">
        <v>44743</v>
      </c>
      <c r="E6387" s="32">
        <v>2072157.41</v>
      </c>
    </row>
    <row r="6388" spans="1:5" ht="18" customHeight="1" x14ac:dyDescent="0.35">
      <c r="A6388" s="31" t="s">
        <v>108</v>
      </c>
      <c r="B6388" s="58" t="s">
        <v>109</v>
      </c>
      <c r="C6388" s="22" t="s">
        <v>160</v>
      </c>
      <c r="D6388" s="35">
        <v>44774</v>
      </c>
      <c r="E6388" s="32">
        <v>4776365.72</v>
      </c>
    </row>
    <row r="6389" spans="1:5" ht="18" customHeight="1" x14ac:dyDescent="0.35">
      <c r="A6389" s="31" t="s">
        <v>50</v>
      </c>
      <c r="B6389" s="58" t="s">
        <v>257</v>
      </c>
      <c r="C6389" s="22" t="s">
        <v>160</v>
      </c>
      <c r="D6389" s="35">
        <v>44774</v>
      </c>
      <c r="E6389" s="32">
        <v>2442894.33</v>
      </c>
    </row>
    <row r="6390" spans="1:5" ht="18" customHeight="1" x14ac:dyDescent="0.35">
      <c r="A6390" s="31" t="s">
        <v>90</v>
      </c>
      <c r="B6390" s="58" t="s">
        <v>258</v>
      </c>
      <c r="C6390" s="22" t="s">
        <v>160</v>
      </c>
      <c r="D6390" s="35">
        <v>44774</v>
      </c>
      <c r="E6390" s="32">
        <v>2773208.3</v>
      </c>
    </row>
    <row r="6391" spans="1:5" ht="18" customHeight="1" x14ac:dyDescent="0.35">
      <c r="A6391" s="31" t="s">
        <v>108</v>
      </c>
      <c r="B6391" s="58" t="s">
        <v>109</v>
      </c>
      <c r="C6391" s="22" t="s">
        <v>160</v>
      </c>
      <c r="D6391" s="35">
        <v>44805</v>
      </c>
      <c r="E6391" s="32">
        <v>3097754.55</v>
      </c>
    </row>
    <row r="6392" spans="1:5" ht="18" customHeight="1" x14ac:dyDescent="0.35">
      <c r="A6392" s="31" t="s">
        <v>50</v>
      </c>
      <c r="B6392" s="58" t="s">
        <v>257</v>
      </c>
      <c r="C6392" s="22" t="s">
        <v>160</v>
      </c>
      <c r="D6392" s="35">
        <v>44805</v>
      </c>
      <c r="E6392" s="32">
        <v>3516334.29</v>
      </c>
    </row>
    <row r="6393" spans="1:5" ht="18" customHeight="1" x14ac:dyDescent="0.35">
      <c r="A6393" s="31" t="s">
        <v>90</v>
      </c>
      <c r="B6393" s="58" t="s">
        <v>258</v>
      </c>
      <c r="C6393" s="22" t="s">
        <v>160</v>
      </c>
      <c r="D6393" s="35">
        <v>44805</v>
      </c>
      <c r="E6393" s="32">
        <v>1596433.46</v>
      </c>
    </row>
    <row r="6394" spans="1:5" ht="18" customHeight="1" x14ac:dyDescent="0.35">
      <c r="A6394" s="31" t="s">
        <v>108</v>
      </c>
      <c r="B6394" s="58" t="s">
        <v>109</v>
      </c>
      <c r="C6394" s="22" t="s">
        <v>160</v>
      </c>
      <c r="D6394" s="35">
        <v>44835</v>
      </c>
      <c r="E6394" s="32">
        <v>659784.78</v>
      </c>
    </row>
    <row r="6395" spans="1:5" ht="18" customHeight="1" x14ac:dyDescent="0.35">
      <c r="A6395" s="31" t="s">
        <v>90</v>
      </c>
      <c r="B6395" s="58" t="s">
        <v>258</v>
      </c>
      <c r="C6395" s="22" t="s">
        <v>160</v>
      </c>
      <c r="D6395" s="35">
        <v>44835</v>
      </c>
      <c r="E6395" s="32">
        <v>2175993.38</v>
      </c>
    </row>
    <row r="6396" spans="1:5" ht="18" customHeight="1" x14ac:dyDescent="0.35">
      <c r="A6396" s="31" t="s">
        <v>108</v>
      </c>
      <c r="B6396" s="58" t="s">
        <v>109</v>
      </c>
      <c r="C6396" s="22" t="s">
        <v>160</v>
      </c>
      <c r="D6396" s="35">
        <v>44866</v>
      </c>
      <c r="E6396" s="32">
        <v>7045062.4800000004</v>
      </c>
    </row>
    <row r="6397" spans="1:5" ht="18" customHeight="1" x14ac:dyDescent="0.35">
      <c r="A6397" s="31" t="s">
        <v>50</v>
      </c>
      <c r="B6397" s="58" t="s">
        <v>257</v>
      </c>
      <c r="C6397" s="22" t="s">
        <v>160</v>
      </c>
      <c r="D6397" s="35">
        <v>44866</v>
      </c>
      <c r="E6397" s="32">
        <v>1585805</v>
      </c>
    </row>
    <row r="6398" spans="1:5" ht="18" customHeight="1" x14ac:dyDescent="0.35">
      <c r="A6398" s="31" t="s">
        <v>90</v>
      </c>
      <c r="B6398" s="58" t="s">
        <v>258</v>
      </c>
      <c r="C6398" s="22" t="s">
        <v>160</v>
      </c>
      <c r="D6398" s="35">
        <v>44866</v>
      </c>
      <c r="E6398" s="32">
        <v>2215241.09</v>
      </c>
    </row>
    <row r="6399" spans="1:5" ht="18" customHeight="1" x14ac:dyDescent="0.35">
      <c r="A6399" s="31" t="s">
        <v>108</v>
      </c>
      <c r="B6399" s="58" t="s">
        <v>109</v>
      </c>
      <c r="C6399" s="22" t="s">
        <v>160</v>
      </c>
      <c r="D6399" s="35">
        <v>44896</v>
      </c>
      <c r="E6399" s="32">
        <v>1964259.64</v>
      </c>
    </row>
    <row r="6400" spans="1:5" ht="18" customHeight="1" x14ac:dyDescent="0.35">
      <c r="A6400" s="31" t="s">
        <v>50</v>
      </c>
      <c r="B6400" s="58" t="s">
        <v>257</v>
      </c>
      <c r="C6400" s="22" t="s">
        <v>160</v>
      </c>
      <c r="D6400" s="35">
        <v>44896</v>
      </c>
      <c r="E6400" s="32">
        <v>1675983.72</v>
      </c>
    </row>
    <row r="6401" spans="1:5" ht="18" customHeight="1" x14ac:dyDescent="0.35">
      <c r="A6401" s="31" t="s">
        <v>90</v>
      </c>
      <c r="B6401" s="58" t="s">
        <v>258</v>
      </c>
      <c r="C6401" s="22" t="s">
        <v>160</v>
      </c>
      <c r="D6401" s="35">
        <v>44896</v>
      </c>
      <c r="E6401" s="32">
        <v>2635926.2000000002</v>
      </c>
    </row>
    <row r="6402" spans="1:5" ht="18" customHeight="1" x14ac:dyDescent="0.35">
      <c r="A6402" s="31" t="s">
        <v>108</v>
      </c>
      <c r="B6402" s="58" t="s">
        <v>109</v>
      </c>
      <c r="C6402" s="22" t="s">
        <v>160</v>
      </c>
      <c r="D6402" s="35">
        <v>44927</v>
      </c>
      <c r="E6402" s="32">
        <v>6475794.2300000004</v>
      </c>
    </row>
    <row r="6403" spans="1:5" ht="18" customHeight="1" x14ac:dyDescent="0.35">
      <c r="A6403" s="31" t="s">
        <v>50</v>
      </c>
      <c r="B6403" s="58" t="s">
        <v>257</v>
      </c>
      <c r="C6403" s="22" t="s">
        <v>160</v>
      </c>
      <c r="D6403" s="35">
        <v>44927</v>
      </c>
      <c r="E6403" s="32">
        <v>2733422.4</v>
      </c>
    </row>
    <row r="6404" spans="1:5" ht="18" customHeight="1" x14ac:dyDescent="0.35">
      <c r="A6404" s="31" t="s">
        <v>90</v>
      </c>
      <c r="B6404" s="58" t="s">
        <v>258</v>
      </c>
      <c r="C6404" s="22" t="s">
        <v>160</v>
      </c>
      <c r="D6404" s="35">
        <v>44927</v>
      </c>
      <c r="E6404" s="32">
        <v>2313889.62</v>
      </c>
    </row>
    <row r="6405" spans="1:5" ht="18" customHeight="1" x14ac:dyDescent="0.35">
      <c r="A6405" s="31" t="s">
        <v>50</v>
      </c>
      <c r="B6405" s="58" t="s">
        <v>257</v>
      </c>
      <c r="C6405" s="22" t="s">
        <v>161</v>
      </c>
      <c r="D6405" s="35">
        <v>43556</v>
      </c>
      <c r="E6405" s="32">
        <v>1110158</v>
      </c>
    </row>
    <row r="6406" spans="1:5" ht="18" customHeight="1" x14ac:dyDescent="0.35">
      <c r="A6406" s="31" t="s">
        <v>50</v>
      </c>
      <c r="B6406" s="58" t="s">
        <v>257</v>
      </c>
      <c r="C6406" s="22" t="s">
        <v>161</v>
      </c>
      <c r="D6406" s="35">
        <v>43739</v>
      </c>
      <c r="E6406" s="32">
        <v>3376340.73</v>
      </c>
    </row>
    <row r="6407" spans="1:5" ht="18" customHeight="1" x14ac:dyDescent="0.35">
      <c r="A6407" s="31" t="s">
        <v>50</v>
      </c>
      <c r="B6407" s="58" t="s">
        <v>257</v>
      </c>
      <c r="C6407" s="22" t="s">
        <v>161</v>
      </c>
      <c r="D6407" s="35">
        <v>43831</v>
      </c>
      <c r="E6407" s="32">
        <v>1497039.15</v>
      </c>
    </row>
    <row r="6408" spans="1:5" ht="18" customHeight="1" x14ac:dyDescent="0.35">
      <c r="A6408" s="31" t="s">
        <v>50</v>
      </c>
      <c r="B6408" s="58" t="s">
        <v>257</v>
      </c>
      <c r="C6408" s="22" t="s">
        <v>161</v>
      </c>
      <c r="D6408" s="35">
        <v>43922</v>
      </c>
      <c r="E6408" s="32">
        <v>4249874</v>
      </c>
    </row>
    <row r="6409" spans="1:5" ht="18" customHeight="1" x14ac:dyDescent="0.35">
      <c r="A6409" s="31" t="s">
        <v>50</v>
      </c>
      <c r="B6409" s="58" t="s">
        <v>257</v>
      </c>
      <c r="C6409" s="22" t="s">
        <v>161</v>
      </c>
      <c r="D6409" s="35">
        <v>44075</v>
      </c>
      <c r="E6409" s="32">
        <v>1450171.45</v>
      </c>
    </row>
    <row r="6410" spans="1:5" ht="18" customHeight="1" x14ac:dyDescent="0.35">
      <c r="A6410" s="31" t="s">
        <v>50</v>
      </c>
      <c r="B6410" s="58" t="s">
        <v>257</v>
      </c>
      <c r="C6410" s="22" t="s">
        <v>161</v>
      </c>
      <c r="D6410" s="35">
        <v>44166</v>
      </c>
      <c r="E6410" s="32">
        <v>1787554</v>
      </c>
    </row>
    <row r="6411" spans="1:5" ht="18" customHeight="1" x14ac:dyDescent="0.35">
      <c r="A6411" s="31" t="s">
        <v>108</v>
      </c>
      <c r="B6411" s="58" t="s">
        <v>109</v>
      </c>
      <c r="C6411" s="22" t="s">
        <v>161</v>
      </c>
      <c r="D6411" s="35">
        <v>44197</v>
      </c>
      <c r="E6411" s="32">
        <v>5086.3599999999997</v>
      </c>
    </row>
    <row r="6412" spans="1:5" ht="18" customHeight="1" x14ac:dyDescent="0.35">
      <c r="A6412" s="31" t="s">
        <v>50</v>
      </c>
      <c r="B6412" s="58" t="s">
        <v>257</v>
      </c>
      <c r="C6412" s="22" t="s">
        <v>161</v>
      </c>
      <c r="D6412" s="35">
        <v>44256</v>
      </c>
      <c r="E6412" s="32">
        <v>3575108</v>
      </c>
    </row>
    <row r="6413" spans="1:5" ht="18" customHeight="1" x14ac:dyDescent="0.35">
      <c r="A6413" s="31" t="s">
        <v>50</v>
      </c>
      <c r="B6413" s="58" t="s">
        <v>257</v>
      </c>
      <c r="C6413" s="22" t="s">
        <v>161</v>
      </c>
      <c r="D6413" s="35">
        <v>44348</v>
      </c>
      <c r="E6413" s="32">
        <v>2442820</v>
      </c>
    </row>
    <row r="6414" spans="1:5" ht="18" customHeight="1" x14ac:dyDescent="0.35">
      <c r="A6414" s="31" t="s">
        <v>50</v>
      </c>
      <c r="B6414" s="58" t="s">
        <v>257</v>
      </c>
      <c r="C6414" s="22" t="s">
        <v>161</v>
      </c>
      <c r="D6414" s="35">
        <v>44440</v>
      </c>
      <c r="E6414" s="32">
        <v>1221410</v>
      </c>
    </row>
    <row r="6415" spans="1:5" ht="18" customHeight="1" x14ac:dyDescent="0.35">
      <c r="A6415" s="31" t="s">
        <v>50</v>
      </c>
      <c r="B6415" s="58" t="s">
        <v>257</v>
      </c>
      <c r="C6415" s="22" t="s">
        <v>161</v>
      </c>
      <c r="D6415" s="35">
        <v>44531</v>
      </c>
      <c r="E6415" s="32">
        <v>1221410</v>
      </c>
    </row>
    <row r="6416" spans="1:5" ht="18" customHeight="1" x14ac:dyDescent="0.35">
      <c r="A6416" s="31" t="s">
        <v>90</v>
      </c>
      <c r="B6416" s="58" t="s">
        <v>258</v>
      </c>
      <c r="C6416" s="22" t="s">
        <v>161</v>
      </c>
      <c r="D6416" s="35">
        <v>44531</v>
      </c>
      <c r="E6416" s="32">
        <v>402062</v>
      </c>
    </row>
    <row r="6417" spans="1:5" ht="18" customHeight="1" x14ac:dyDescent="0.35">
      <c r="A6417" s="31" t="s">
        <v>50</v>
      </c>
      <c r="B6417" s="58" t="s">
        <v>257</v>
      </c>
      <c r="C6417" s="22" t="s">
        <v>161</v>
      </c>
      <c r="D6417" s="35">
        <v>44621</v>
      </c>
      <c r="E6417" s="32">
        <v>1221410</v>
      </c>
    </row>
    <row r="6418" spans="1:5" ht="18" customHeight="1" x14ac:dyDescent="0.35">
      <c r="A6418" s="31" t="s">
        <v>50</v>
      </c>
      <c r="B6418" s="58" t="s">
        <v>257</v>
      </c>
      <c r="C6418" s="22" t="s">
        <v>161</v>
      </c>
      <c r="D6418" s="35">
        <v>44713</v>
      </c>
      <c r="E6418" s="32">
        <v>737891</v>
      </c>
    </row>
    <row r="6419" spans="1:5" ht="18" customHeight="1" x14ac:dyDescent="0.35">
      <c r="A6419" s="31" t="s">
        <v>50</v>
      </c>
      <c r="B6419" s="58" t="s">
        <v>257</v>
      </c>
      <c r="C6419" s="22" t="s">
        <v>161</v>
      </c>
      <c r="D6419" s="35">
        <v>44805</v>
      </c>
      <c r="E6419" s="32">
        <v>737891</v>
      </c>
    </row>
    <row r="6420" spans="1:5" ht="18" customHeight="1" x14ac:dyDescent="0.35">
      <c r="A6420" s="31" t="s">
        <v>90</v>
      </c>
      <c r="B6420" s="58" t="s">
        <v>258</v>
      </c>
      <c r="C6420" s="22" t="s">
        <v>161</v>
      </c>
      <c r="D6420" s="35">
        <v>44805</v>
      </c>
      <c r="E6420" s="32">
        <v>497247.43</v>
      </c>
    </row>
    <row r="6421" spans="1:5" ht="18" customHeight="1" x14ac:dyDescent="0.35">
      <c r="A6421" s="31" t="s">
        <v>90</v>
      </c>
      <c r="B6421" s="58" t="s">
        <v>258</v>
      </c>
      <c r="C6421" s="22" t="s">
        <v>161</v>
      </c>
      <c r="D6421" s="35">
        <v>44835</v>
      </c>
      <c r="E6421" s="32">
        <v>1638160.36</v>
      </c>
    </row>
    <row r="6422" spans="1:5" ht="18" customHeight="1" x14ac:dyDescent="0.35">
      <c r="A6422" s="31" t="s">
        <v>50</v>
      </c>
      <c r="B6422" s="58" t="s">
        <v>257</v>
      </c>
      <c r="C6422" s="22" t="s">
        <v>161</v>
      </c>
      <c r="D6422" s="35">
        <v>44896</v>
      </c>
      <c r="E6422" s="32">
        <v>737891</v>
      </c>
    </row>
    <row r="6423" spans="1:5" x14ac:dyDescent="0.35">
      <c r="A6423" s="31"/>
      <c r="B6423" s="31"/>
      <c r="C6423" s="22"/>
      <c r="D6423" s="35"/>
      <c r="E6423" s="32"/>
    </row>
    <row r="6424" spans="1:5" ht="30.75" customHeight="1" x14ac:dyDescent="0.35">
      <c r="A6424" s="47" t="s">
        <v>278</v>
      </c>
      <c r="B6424" s="47"/>
      <c r="C6424" s="47"/>
      <c r="D6424" s="47"/>
      <c r="E6424" s="47"/>
    </row>
    <row r="6425" spans="1:5" ht="16.5" customHeight="1" x14ac:dyDescent="0.35">
      <c r="A6425" s="27" t="s">
        <v>155</v>
      </c>
      <c r="B6425" s="28"/>
      <c r="C6425" s="28"/>
      <c r="D6425" s="28"/>
      <c r="E6425" s="28"/>
    </row>
    <row r="6426" spans="1:5" ht="29.25" customHeight="1" x14ac:dyDescent="0.35">
      <c r="A6426" s="48" t="s">
        <v>141</v>
      </c>
      <c r="B6426" s="48"/>
      <c r="C6426" s="48"/>
      <c r="D6426" s="48"/>
      <c r="E6426" s="48"/>
    </row>
  </sheetData>
  <mergeCells count="5">
    <mergeCell ref="A6424:E6424"/>
    <mergeCell ref="A6426:E6426"/>
    <mergeCell ref="A2:E2"/>
    <mergeCell ref="A1:E1"/>
    <mergeCell ref="A4:D4"/>
  </mergeCells>
  <phoneticPr fontId="8" type="noConversion"/>
  <pageMargins left="0.7" right="0.7" top="0.75" bottom="0.75" header="0.3" footer="0.3"/>
  <pageSetup scale="92" orientation="portrait" r:id="rId1"/>
  <rowBreaks count="1" manualBreakCount="1">
    <brk id="5884" max="4" man="1"/>
  </rowBreaks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81F137-FF7F-40B1-853E-97AE0B984E00}">
  <dimension ref="B5:V134"/>
  <sheetViews>
    <sheetView topLeftCell="A101" zoomScale="85" zoomScaleNormal="85" workbookViewId="0">
      <selection activeCell="P119" sqref="P119"/>
    </sheetView>
  </sheetViews>
  <sheetFormatPr baseColWidth="10" defaultRowHeight="15" x14ac:dyDescent="0.25"/>
  <cols>
    <col min="2" max="2" width="22.5703125" customWidth="1"/>
    <col min="5" max="5" width="33.7109375" customWidth="1"/>
    <col min="6" max="6" width="21.140625" customWidth="1"/>
    <col min="7" max="7" width="9.5703125" bestFit="1" customWidth="1"/>
    <col min="8" max="9" width="12" bestFit="1" customWidth="1"/>
    <col min="10" max="11" width="12.42578125" bestFit="1" customWidth="1"/>
    <col min="12" max="13" width="12" bestFit="1" customWidth="1"/>
    <col min="14" max="14" width="12.42578125" bestFit="1" customWidth="1"/>
    <col min="15" max="15" width="12.42578125" customWidth="1"/>
    <col min="16" max="16" width="23.85546875" customWidth="1"/>
    <col min="17" max="17" width="14.85546875" bestFit="1" customWidth="1"/>
    <col min="33" max="33" width="11.42578125" customWidth="1"/>
  </cols>
  <sheetData>
    <row r="5" spans="2:22" x14ac:dyDescent="0.25">
      <c r="P5" s="42">
        <f>SUM(P7:P112)</f>
        <v>13300.063712439998</v>
      </c>
      <c r="S5" t="s">
        <v>190</v>
      </c>
      <c r="T5" t="s">
        <v>191</v>
      </c>
      <c r="U5" t="s">
        <v>192</v>
      </c>
      <c r="V5" t="s">
        <v>193</v>
      </c>
    </row>
    <row r="6" spans="2:22" x14ac:dyDescent="0.25">
      <c r="D6" t="s">
        <v>0</v>
      </c>
      <c r="E6" t="s">
        <v>1</v>
      </c>
      <c r="F6" t="s">
        <v>139</v>
      </c>
      <c r="G6">
        <v>2015</v>
      </c>
      <c r="H6">
        <v>2016</v>
      </c>
      <c r="I6">
        <v>2017</v>
      </c>
      <c r="J6">
        <v>2018</v>
      </c>
      <c r="K6">
        <v>2019</v>
      </c>
      <c r="L6">
        <v>2020</v>
      </c>
      <c r="M6">
        <v>2021</v>
      </c>
      <c r="N6">
        <v>2022</v>
      </c>
      <c r="O6">
        <v>2023</v>
      </c>
      <c r="P6" t="s">
        <v>2</v>
      </c>
      <c r="S6">
        <v>1</v>
      </c>
      <c r="T6" t="s">
        <v>3</v>
      </c>
      <c r="U6" t="s">
        <v>194</v>
      </c>
      <c r="V6" t="s">
        <v>72</v>
      </c>
    </row>
    <row r="7" spans="2:22" x14ac:dyDescent="0.25">
      <c r="B7" t="str">
        <f t="shared" ref="B7:B38" si="0">VLOOKUP(E7,$T$6:$V$120,3,FALSE)</f>
        <v>BHP Billiton Petróleo Operaciones de México</v>
      </c>
      <c r="C7">
        <f>IF(B7=F7,1,0)</f>
        <v>1</v>
      </c>
      <c r="D7" t="s">
        <v>165</v>
      </c>
      <c r="E7" t="s">
        <v>3</v>
      </c>
      <c r="F7" t="s">
        <v>72</v>
      </c>
      <c r="G7" s="1"/>
      <c r="H7" s="1"/>
      <c r="I7" s="1">
        <v>1.5508078199999999</v>
      </c>
      <c r="J7" s="1">
        <v>116.07634019</v>
      </c>
      <c r="K7" s="1">
        <v>185.99801957</v>
      </c>
      <c r="L7" s="1">
        <v>202.85026943</v>
      </c>
      <c r="M7" s="1">
        <v>127.92590472000001</v>
      </c>
      <c r="N7" s="1">
        <v>5.6442156800000003</v>
      </c>
      <c r="O7" s="1"/>
      <c r="P7" s="1">
        <f>SUM(G7:O7)</f>
        <v>640.04555741000001</v>
      </c>
      <c r="S7">
        <v>2</v>
      </c>
      <c r="T7" t="s">
        <v>108</v>
      </c>
      <c r="U7" t="s">
        <v>195</v>
      </c>
      <c r="V7" t="s">
        <v>109</v>
      </c>
    </row>
    <row r="8" spans="2:22" x14ac:dyDescent="0.25">
      <c r="B8" t="str">
        <f t="shared" si="0"/>
        <v>Deutsche Erdoel México</v>
      </c>
      <c r="C8">
        <f t="shared" ref="C8:C71" si="1">IF(B8=F8,1,0)</f>
        <v>1</v>
      </c>
      <c r="D8" t="s">
        <v>165</v>
      </c>
      <c r="E8" t="s">
        <v>110</v>
      </c>
      <c r="F8" t="s">
        <v>111</v>
      </c>
      <c r="G8" s="1"/>
      <c r="H8" s="1"/>
      <c r="I8" s="1"/>
      <c r="J8" s="1">
        <v>20.523692560000001</v>
      </c>
      <c r="K8" s="1">
        <v>29.60843539</v>
      </c>
      <c r="L8" s="1">
        <v>8.1412298799999991</v>
      </c>
      <c r="M8" s="1">
        <v>14.14930513</v>
      </c>
      <c r="N8" s="1">
        <v>9.5015137200000002</v>
      </c>
      <c r="O8" s="1">
        <v>2.6746540799999998</v>
      </c>
      <c r="P8" s="1">
        <f t="shared" ref="P8:P71" si="2">SUM(G8:O8)</f>
        <v>84.598830759999998</v>
      </c>
      <c r="S8">
        <v>3</v>
      </c>
      <c r="T8" t="s">
        <v>110</v>
      </c>
      <c r="U8" t="s">
        <v>196</v>
      </c>
      <c r="V8" t="s">
        <v>111</v>
      </c>
    </row>
    <row r="9" spans="2:22" x14ac:dyDescent="0.25">
      <c r="B9" t="str">
        <f t="shared" si="0"/>
        <v>Petrolera Cárdenas Mora</v>
      </c>
      <c r="C9">
        <f t="shared" si="1"/>
        <v>1</v>
      </c>
      <c r="D9" t="s">
        <v>165</v>
      </c>
      <c r="E9" t="s">
        <v>108</v>
      </c>
      <c r="F9" t="s">
        <v>109</v>
      </c>
      <c r="G9" s="1"/>
      <c r="H9" s="1"/>
      <c r="I9" s="1"/>
      <c r="J9" s="1">
        <v>32.059694499999999</v>
      </c>
      <c r="K9" s="1">
        <v>65.01027698</v>
      </c>
      <c r="L9" s="1">
        <v>49.995757910000002</v>
      </c>
      <c r="M9" s="1">
        <v>56.771470149999999</v>
      </c>
      <c r="N9" s="1">
        <v>53.185035280000001</v>
      </c>
      <c r="O9" s="1">
        <v>8.1287230699999995</v>
      </c>
      <c r="P9" s="1">
        <f t="shared" si="2"/>
        <v>265.15095788999997</v>
      </c>
      <c r="S9">
        <v>4</v>
      </c>
      <c r="T9" t="s">
        <v>4</v>
      </c>
      <c r="U9" t="s">
        <v>73</v>
      </c>
      <c r="V9" t="s">
        <v>73</v>
      </c>
    </row>
    <row r="10" spans="2:22" x14ac:dyDescent="0.25">
      <c r="B10" t="str">
        <f t="shared" si="0"/>
        <v>Pemex Exploración y Producción</v>
      </c>
      <c r="C10">
        <f t="shared" si="1"/>
        <v>1</v>
      </c>
      <c r="D10" t="s">
        <v>166</v>
      </c>
      <c r="E10" t="s">
        <v>4</v>
      </c>
      <c r="F10" t="s">
        <v>73</v>
      </c>
      <c r="G10" s="1"/>
      <c r="H10" s="1"/>
      <c r="I10" s="1">
        <v>32.930443420000003</v>
      </c>
      <c r="J10" s="1">
        <v>259.91642041</v>
      </c>
      <c r="K10" s="1">
        <v>626.67801086999998</v>
      </c>
      <c r="L10" s="1">
        <v>401.18648838000001</v>
      </c>
      <c r="M10" s="1">
        <v>465.24072365000001</v>
      </c>
      <c r="N10" s="1">
        <v>473.99288142</v>
      </c>
      <c r="O10" s="1">
        <v>24.610140359999999</v>
      </c>
      <c r="P10" s="1">
        <f t="shared" si="2"/>
        <v>2284.5551085100001</v>
      </c>
      <c r="S10">
        <v>5</v>
      </c>
      <c r="T10" t="s">
        <v>49</v>
      </c>
      <c r="U10" t="s">
        <v>197</v>
      </c>
      <c r="V10" t="s">
        <v>163</v>
      </c>
    </row>
    <row r="11" spans="2:22" x14ac:dyDescent="0.25">
      <c r="B11" t="str">
        <f t="shared" si="0"/>
        <v>Petrofac México</v>
      </c>
      <c r="C11">
        <f t="shared" si="1"/>
        <v>1</v>
      </c>
      <c r="D11" t="s">
        <v>166</v>
      </c>
      <c r="E11" t="s">
        <v>49</v>
      </c>
      <c r="F11" t="s">
        <v>163</v>
      </c>
      <c r="G11" s="1"/>
      <c r="H11" s="1"/>
      <c r="I11" s="1"/>
      <c r="J11" s="1">
        <v>20.114079589999999</v>
      </c>
      <c r="K11" s="1">
        <v>65.904304620000005</v>
      </c>
      <c r="L11" s="1">
        <v>80.866454649999994</v>
      </c>
      <c r="M11" s="1">
        <v>53.636322100000001</v>
      </c>
      <c r="N11" s="1">
        <v>53.057769</v>
      </c>
      <c r="O11" s="1">
        <v>7.1780744500000004</v>
      </c>
      <c r="P11" s="1">
        <f t="shared" si="2"/>
        <v>280.75700440999998</v>
      </c>
      <c r="S11">
        <v>6</v>
      </c>
      <c r="T11" t="s">
        <v>50</v>
      </c>
      <c r="U11" t="s">
        <v>198</v>
      </c>
      <c r="V11" t="s">
        <v>164</v>
      </c>
    </row>
    <row r="12" spans="2:22" x14ac:dyDescent="0.25">
      <c r="B12" t="str">
        <f t="shared" si="0"/>
        <v>Diavaz</v>
      </c>
      <c r="C12">
        <f t="shared" si="1"/>
        <v>0</v>
      </c>
      <c r="D12" t="s">
        <v>166</v>
      </c>
      <c r="E12" t="s">
        <v>112</v>
      </c>
      <c r="F12" t="s">
        <v>259</v>
      </c>
      <c r="G12" s="1"/>
      <c r="H12" s="1"/>
      <c r="I12" s="1"/>
      <c r="J12" s="1"/>
      <c r="K12" s="1">
        <v>6.7093433200000003</v>
      </c>
      <c r="L12" s="1">
        <v>4.2248215900000003</v>
      </c>
      <c r="M12" s="1">
        <v>16.810644230000001</v>
      </c>
      <c r="N12" s="1">
        <v>17.035603219999999</v>
      </c>
      <c r="O12" s="1">
        <v>2.8814690600000001</v>
      </c>
      <c r="P12" s="1">
        <f t="shared" si="2"/>
        <v>47.66188142</v>
      </c>
      <c r="S12">
        <v>7</v>
      </c>
      <c r="T12" t="s">
        <v>90</v>
      </c>
      <c r="U12" t="s">
        <v>199</v>
      </c>
      <c r="V12" t="s">
        <v>173</v>
      </c>
    </row>
    <row r="13" spans="2:22" x14ac:dyDescent="0.25">
      <c r="B13" t="str">
        <f t="shared" si="0"/>
        <v>Servicios Múltiples de Burgos</v>
      </c>
      <c r="C13">
        <f t="shared" si="1"/>
        <v>0</v>
      </c>
      <c r="D13" t="s">
        <v>166</v>
      </c>
      <c r="E13" t="s">
        <v>50</v>
      </c>
      <c r="F13" t="s">
        <v>257</v>
      </c>
      <c r="G13" s="1"/>
      <c r="H13" s="1"/>
      <c r="I13" s="1"/>
      <c r="J13" s="1">
        <v>11.46913887</v>
      </c>
      <c r="K13" s="1">
        <v>47.599903679999997</v>
      </c>
      <c r="L13" s="1">
        <v>52.00390573</v>
      </c>
      <c r="M13" s="1">
        <v>63.631594159999999</v>
      </c>
      <c r="N13" s="1">
        <v>62.855967030000002</v>
      </c>
      <c r="O13" s="1">
        <v>4.2872922100000004</v>
      </c>
      <c r="P13" s="1">
        <f t="shared" si="2"/>
        <v>241.84780168</v>
      </c>
      <c r="S13">
        <v>8</v>
      </c>
      <c r="T13" t="s">
        <v>112</v>
      </c>
      <c r="U13" t="s">
        <v>200</v>
      </c>
      <c r="V13" t="s">
        <v>173</v>
      </c>
    </row>
    <row r="14" spans="2:22" x14ac:dyDescent="0.25">
      <c r="B14" t="str">
        <f t="shared" si="0"/>
        <v>Diavaz</v>
      </c>
      <c r="C14">
        <f t="shared" si="1"/>
        <v>0</v>
      </c>
      <c r="D14" t="s">
        <v>166</v>
      </c>
      <c r="E14" t="s">
        <v>90</v>
      </c>
      <c r="F14" t="s">
        <v>258</v>
      </c>
      <c r="G14" s="1"/>
      <c r="H14" s="1"/>
      <c r="I14" s="1"/>
      <c r="J14" s="1">
        <v>4.2247601799999996</v>
      </c>
      <c r="K14" s="1">
        <v>25.31645649</v>
      </c>
      <c r="L14" s="1">
        <v>51.73419414</v>
      </c>
      <c r="M14" s="1">
        <v>43.80472692</v>
      </c>
      <c r="N14" s="1">
        <v>58.446410479999997</v>
      </c>
      <c r="O14" s="1">
        <v>3.3361528200000001</v>
      </c>
      <c r="P14" s="1">
        <f t="shared" si="2"/>
        <v>186.86270102999998</v>
      </c>
      <c r="S14">
        <v>9</v>
      </c>
      <c r="T14" t="s">
        <v>6</v>
      </c>
      <c r="U14" t="s">
        <v>201</v>
      </c>
      <c r="V14" t="s">
        <v>74</v>
      </c>
    </row>
    <row r="15" spans="2:22" x14ac:dyDescent="0.25">
      <c r="B15" t="str">
        <f t="shared" si="0"/>
        <v>Talos Energy Offshore Mexico</v>
      </c>
      <c r="C15">
        <f t="shared" si="1"/>
        <v>0</v>
      </c>
      <c r="D15" t="s">
        <v>5</v>
      </c>
      <c r="E15" t="s">
        <v>7</v>
      </c>
      <c r="F15" t="s">
        <v>260</v>
      </c>
      <c r="G15" s="1">
        <v>1.14E-2</v>
      </c>
      <c r="H15" s="1">
        <v>4.83678249</v>
      </c>
      <c r="I15" s="1">
        <v>56.482570109999997</v>
      </c>
      <c r="J15" s="1">
        <v>25.972352520000001</v>
      </c>
      <c r="K15" s="1">
        <v>257.58110876000001</v>
      </c>
      <c r="L15" s="1">
        <v>39.193348700000001</v>
      </c>
      <c r="M15" s="1">
        <v>8.6619324100000004</v>
      </c>
      <c r="N15" s="1">
        <v>9.5568009999999995E-2</v>
      </c>
      <c r="O15" s="1"/>
      <c r="P15" s="1">
        <f t="shared" si="2"/>
        <v>392.83506300000005</v>
      </c>
      <c r="S15">
        <v>10</v>
      </c>
      <c r="T15" t="s">
        <v>7</v>
      </c>
      <c r="U15" t="s">
        <v>202</v>
      </c>
      <c r="V15" t="s">
        <v>174</v>
      </c>
    </row>
    <row r="16" spans="2:22" x14ac:dyDescent="0.25">
      <c r="B16" t="str">
        <f t="shared" si="0"/>
        <v>Hokchi Energy</v>
      </c>
      <c r="C16">
        <f t="shared" si="1"/>
        <v>1</v>
      </c>
      <c r="D16" t="s">
        <v>5</v>
      </c>
      <c r="E16" t="s">
        <v>6</v>
      </c>
      <c r="F16" t="s">
        <v>74</v>
      </c>
      <c r="G16" s="1">
        <v>1.14E-2</v>
      </c>
      <c r="H16" s="1">
        <v>3.0994760100000001</v>
      </c>
      <c r="I16" s="1">
        <v>3.79340221</v>
      </c>
      <c r="J16" s="1">
        <v>1.71670948</v>
      </c>
      <c r="K16" s="1">
        <v>48.826401359999998</v>
      </c>
      <c r="L16" s="1">
        <v>-1.1349395</v>
      </c>
      <c r="M16" s="1"/>
      <c r="N16" s="1"/>
      <c r="O16" s="1"/>
      <c r="P16" s="1">
        <f t="shared" si="2"/>
        <v>56.312449559999997</v>
      </c>
      <c r="S16">
        <v>11</v>
      </c>
      <c r="T16" t="s">
        <v>9</v>
      </c>
      <c r="U16" t="s">
        <v>203</v>
      </c>
      <c r="V16" t="s">
        <v>85</v>
      </c>
    </row>
    <row r="17" spans="2:22" x14ac:dyDescent="0.25">
      <c r="B17" t="str">
        <f t="shared" si="0"/>
        <v>Eni México</v>
      </c>
      <c r="C17">
        <f t="shared" si="1"/>
        <v>1</v>
      </c>
      <c r="D17" t="s">
        <v>8</v>
      </c>
      <c r="E17" t="s">
        <v>9</v>
      </c>
      <c r="F17" t="s">
        <v>85</v>
      </c>
      <c r="G17" s="1">
        <v>3.2259599999999999E-3</v>
      </c>
      <c r="H17" s="1">
        <v>16.512595130000001</v>
      </c>
      <c r="I17" s="1">
        <v>114.52140968</v>
      </c>
      <c r="J17" s="1">
        <v>325.63436410999998</v>
      </c>
      <c r="K17" s="1">
        <v>562.20407571999999</v>
      </c>
      <c r="L17" s="1">
        <v>642.55687673</v>
      </c>
      <c r="M17" s="1">
        <v>360.18270256</v>
      </c>
      <c r="N17" s="1">
        <v>257.23759217000003</v>
      </c>
      <c r="O17" s="1">
        <v>94.662851029999999</v>
      </c>
      <c r="P17" s="1">
        <f t="shared" si="2"/>
        <v>2373.5156930900002</v>
      </c>
      <c r="S17">
        <v>12</v>
      </c>
      <c r="T17" t="s">
        <v>10</v>
      </c>
      <c r="U17" t="s">
        <v>201</v>
      </c>
      <c r="V17" t="s">
        <v>74</v>
      </c>
    </row>
    <row r="18" spans="2:22" x14ac:dyDescent="0.25">
      <c r="B18" t="str">
        <f t="shared" si="0"/>
        <v>Hokchi Energy</v>
      </c>
      <c r="C18">
        <f t="shared" si="1"/>
        <v>1</v>
      </c>
      <c r="D18" t="s">
        <v>8</v>
      </c>
      <c r="E18" t="s">
        <v>10</v>
      </c>
      <c r="F18" t="s">
        <v>74</v>
      </c>
      <c r="G18" s="1"/>
      <c r="H18" s="1">
        <v>25.352003809999999</v>
      </c>
      <c r="I18" s="1">
        <v>109.33398668</v>
      </c>
      <c r="J18" s="1">
        <v>134.63668436</v>
      </c>
      <c r="K18" s="1">
        <v>444.942249</v>
      </c>
      <c r="L18" s="1">
        <v>459.69062098000001</v>
      </c>
      <c r="M18" s="1">
        <v>225.33441823999999</v>
      </c>
      <c r="N18" s="1">
        <v>171.98948489</v>
      </c>
      <c r="O18" s="1">
        <v>22.718913499999999</v>
      </c>
      <c r="P18" s="1">
        <f t="shared" si="2"/>
        <v>1593.9983614600001</v>
      </c>
      <c r="S18">
        <v>13</v>
      </c>
      <c r="T18" t="s">
        <v>11</v>
      </c>
      <c r="U18" t="s">
        <v>204</v>
      </c>
      <c r="V18" t="s">
        <v>137</v>
      </c>
    </row>
    <row r="19" spans="2:22" x14ac:dyDescent="0.25">
      <c r="B19" t="str">
        <f t="shared" si="0"/>
        <v>Fieldwood Energy E&amp;P México</v>
      </c>
      <c r="C19">
        <f t="shared" si="1"/>
        <v>1</v>
      </c>
      <c r="D19" t="s">
        <v>8</v>
      </c>
      <c r="E19" t="s">
        <v>11</v>
      </c>
      <c r="F19" t="s">
        <v>137</v>
      </c>
      <c r="G19" s="1"/>
      <c r="H19" s="1">
        <v>9.0373686099999997</v>
      </c>
      <c r="I19" s="1">
        <v>132.43692154999999</v>
      </c>
      <c r="J19" s="1">
        <v>40.870913039999998</v>
      </c>
      <c r="K19" s="1">
        <v>79.295653369999997</v>
      </c>
      <c r="L19" s="1">
        <v>508.48726519000002</v>
      </c>
      <c r="M19" s="1">
        <v>479.83845903999998</v>
      </c>
      <c r="N19" s="1">
        <v>354.71539106</v>
      </c>
      <c r="O19" s="1">
        <v>11.21872342</v>
      </c>
      <c r="P19" s="1">
        <f t="shared" si="2"/>
        <v>1615.90069528</v>
      </c>
      <c r="S19">
        <v>14</v>
      </c>
      <c r="T19" t="s">
        <v>13</v>
      </c>
      <c r="U19" t="s">
        <v>205</v>
      </c>
      <c r="V19" t="s">
        <v>173</v>
      </c>
    </row>
    <row r="20" spans="2:22" x14ac:dyDescent="0.25">
      <c r="B20" t="str">
        <f t="shared" si="0"/>
        <v>Diavaz</v>
      </c>
      <c r="C20">
        <f t="shared" si="1"/>
        <v>0</v>
      </c>
      <c r="D20" t="s">
        <v>12</v>
      </c>
      <c r="E20" t="s">
        <v>13</v>
      </c>
      <c r="F20" t="s">
        <v>261</v>
      </c>
      <c r="G20" s="1"/>
      <c r="H20" s="1">
        <v>0.27976221000000001</v>
      </c>
      <c r="I20" s="1">
        <v>1.9018014700000001</v>
      </c>
      <c r="J20" s="1">
        <v>5.5158995300000004</v>
      </c>
      <c r="K20" s="1">
        <v>3.3917750799999999</v>
      </c>
      <c r="L20" s="1">
        <v>1.30047709</v>
      </c>
      <c r="M20" s="1">
        <v>0.97060654999999996</v>
      </c>
      <c r="N20" s="1">
        <v>0.64897905</v>
      </c>
      <c r="O20" s="1">
        <v>5.8872149999999998E-2</v>
      </c>
      <c r="P20" s="1">
        <f t="shared" si="2"/>
        <v>14.068173129999998</v>
      </c>
      <c r="S20">
        <v>15</v>
      </c>
      <c r="T20" t="s">
        <v>14</v>
      </c>
      <c r="U20" t="s">
        <v>206</v>
      </c>
      <c r="V20" t="s">
        <v>75</v>
      </c>
    </row>
    <row r="21" spans="2:22" x14ac:dyDescent="0.25">
      <c r="B21" t="str">
        <f t="shared" si="0"/>
        <v>Consorcio Petrolero 5M del Golfo</v>
      </c>
      <c r="C21">
        <f t="shared" si="1"/>
        <v>1</v>
      </c>
      <c r="D21" t="s">
        <v>12</v>
      </c>
      <c r="E21" t="s">
        <v>22</v>
      </c>
      <c r="F21" t="s">
        <v>252</v>
      </c>
      <c r="G21" s="1"/>
      <c r="H21" s="1">
        <v>10.73196154</v>
      </c>
      <c r="I21" s="1">
        <v>10.050214779999999</v>
      </c>
      <c r="J21" s="1">
        <v>15.58784865</v>
      </c>
      <c r="K21" s="1">
        <v>4.7246751900000001</v>
      </c>
      <c r="L21" s="1">
        <v>3.1086610499999998</v>
      </c>
      <c r="M21" s="1">
        <v>41.25891068</v>
      </c>
      <c r="N21" s="1">
        <v>2.79759621</v>
      </c>
      <c r="O21" s="1"/>
      <c r="P21" s="1">
        <f t="shared" si="2"/>
        <v>88.259868099999991</v>
      </c>
      <c r="S21">
        <v>16</v>
      </c>
      <c r="T21" t="s">
        <v>15</v>
      </c>
      <c r="U21" t="s">
        <v>207</v>
      </c>
      <c r="V21" t="s">
        <v>76</v>
      </c>
    </row>
    <row r="22" spans="2:22" x14ac:dyDescent="0.25">
      <c r="B22" t="str">
        <f t="shared" si="0"/>
        <v>CMM</v>
      </c>
      <c r="C22">
        <f t="shared" si="1"/>
        <v>0</v>
      </c>
      <c r="D22" t="s">
        <v>12</v>
      </c>
      <c r="E22" t="s">
        <v>29</v>
      </c>
      <c r="F22" t="s">
        <v>267</v>
      </c>
      <c r="G22" s="1"/>
      <c r="H22" s="1">
        <v>0.53472390999999997</v>
      </c>
      <c r="I22" s="1">
        <v>1.2110717900000001</v>
      </c>
      <c r="J22" s="1">
        <v>6.7639988799999999</v>
      </c>
      <c r="K22" s="1">
        <v>4.6302879800000003</v>
      </c>
      <c r="L22" s="1">
        <v>0.76181184999999996</v>
      </c>
      <c r="M22" s="1">
        <v>0.58368591999999997</v>
      </c>
      <c r="N22" s="1"/>
      <c r="O22" s="1"/>
      <c r="P22" s="1">
        <f t="shared" si="2"/>
        <v>14.485580330000001</v>
      </c>
      <c r="S22">
        <v>17</v>
      </c>
      <c r="T22" t="s">
        <v>16</v>
      </c>
      <c r="U22" t="s">
        <v>208</v>
      </c>
      <c r="V22" t="s">
        <v>175</v>
      </c>
    </row>
    <row r="23" spans="2:22" x14ac:dyDescent="0.25">
      <c r="B23" t="str">
        <f t="shared" si="0"/>
        <v>Diarqco</v>
      </c>
      <c r="C23">
        <f t="shared" si="1"/>
        <v>0</v>
      </c>
      <c r="D23" t="s">
        <v>12</v>
      </c>
      <c r="E23" t="s">
        <v>30</v>
      </c>
      <c r="F23" t="s">
        <v>268</v>
      </c>
      <c r="G23" s="1"/>
      <c r="H23" s="1">
        <v>6.4942180000000002E-2</v>
      </c>
      <c r="I23" s="1">
        <v>7.42751E-3</v>
      </c>
      <c r="J23" s="1">
        <v>0.42543365999999999</v>
      </c>
      <c r="K23" s="1"/>
      <c r="L23" s="1"/>
      <c r="M23" s="1"/>
      <c r="N23" s="1"/>
      <c r="O23" s="1"/>
      <c r="P23" s="1">
        <f t="shared" si="2"/>
        <v>0.49780334999999998</v>
      </c>
      <c r="S23">
        <v>18</v>
      </c>
      <c r="T23" t="s">
        <v>17</v>
      </c>
      <c r="U23" t="s">
        <v>209</v>
      </c>
      <c r="V23" t="s">
        <v>176</v>
      </c>
    </row>
    <row r="24" spans="2:22" x14ac:dyDescent="0.25">
      <c r="B24" t="str">
        <f t="shared" si="0"/>
        <v>Strata</v>
      </c>
      <c r="C24">
        <f t="shared" si="1"/>
        <v>0</v>
      </c>
      <c r="D24" t="s">
        <v>12</v>
      </c>
      <c r="E24" t="s">
        <v>31</v>
      </c>
      <c r="F24" t="s">
        <v>264</v>
      </c>
      <c r="G24" s="1"/>
      <c r="H24" s="1">
        <v>0.53157467000000003</v>
      </c>
      <c r="I24" s="1">
        <v>1.22602214</v>
      </c>
      <c r="J24" s="1">
        <v>0.69422044999999999</v>
      </c>
      <c r="K24" s="1">
        <v>0.47543109</v>
      </c>
      <c r="L24" s="1">
        <v>0.10122407</v>
      </c>
      <c r="M24" s="1">
        <v>1.9959270000000001E-2</v>
      </c>
      <c r="N24" s="1">
        <v>2.4661700000000002E-2</v>
      </c>
      <c r="O24" s="1">
        <v>5.8573999999999996E-4</v>
      </c>
      <c r="P24" s="1">
        <f t="shared" si="2"/>
        <v>3.0736791299999999</v>
      </c>
      <c r="S24">
        <v>19</v>
      </c>
      <c r="T24" t="s">
        <v>18</v>
      </c>
      <c r="U24" t="s">
        <v>210</v>
      </c>
      <c r="V24" t="s">
        <v>77</v>
      </c>
    </row>
    <row r="25" spans="2:22" x14ac:dyDescent="0.25">
      <c r="B25" t="str">
        <f t="shared" si="0"/>
        <v>Diavaz</v>
      </c>
      <c r="C25">
        <f t="shared" si="1"/>
        <v>0</v>
      </c>
      <c r="D25" t="s">
        <v>12</v>
      </c>
      <c r="E25" t="s">
        <v>32</v>
      </c>
      <c r="F25" t="s">
        <v>261</v>
      </c>
      <c r="G25" s="1"/>
      <c r="H25" s="1">
        <v>0.10011601000000001</v>
      </c>
      <c r="I25" s="1">
        <v>1.6110495199999999</v>
      </c>
      <c r="J25" s="1">
        <v>4.1514194900000003</v>
      </c>
      <c r="K25" s="1">
        <v>2.44440379</v>
      </c>
      <c r="L25" s="1">
        <v>3.0252353599999999</v>
      </c>
      <c r="M25" s="1">
        <v>0.57668485999999997</v>
      </c>
      <c r="N25" s="1">
        <v>5.5170909999999997E-2</v>
      </c>
      <c r="O25" s="1"/>
      <c r="P25" s="1">
        <f t="shared" si="2"/>
        <v>11.96407994</v>
      </c>
      <c r="S25">
        <v>20</v>
      </c>
      <c r="T25" t="s">
        <v>19</v>
      </c>
      <c r="U25" t="s">
        <v>207</v>
      </c>
      <c r="V25" t="s">
        <v>76</v>
      </c>
    </row>
    <row r="26" spans="2:22" x14ac:dyDescent="0.25">
      <c r="B26" t="str">
        <f t="shared" si="0"/>
        <v>Servicios de Extracción Petrolera Lifting de México</v>
      </c>
      <c r="C26">
        <f t="shared" si="1"/>
        <v>1</v>
      </c>
      <c r="D26" t="s">
        <v>12</v>
      </c>
      <c r="E26" t="s">
        <v>33</v>
      </c>
      <c r="F26" t="s">
        <v>78</v>
      </c>
      <c r="G26" s="1"/>
      <c r="H26" s="1">
        <v>0.26006487</v>
      </c>
      <c r="I26" s="1">
        <v>12.791612130000001</v>
      </c>
      <c r="J26" s="1">
        <v>58.390430000000002</v>
      </c>
      <c r="K26" s="1">
        <v>33.883936579999997</v>
      </c>
      <c r="L26" s="1">
        <v>19.638616599999999</v>
      </c>
      <c r="M26" s="1">
        <v>15.66321216</v>
      </c>
      <c r="N26" s="1">
        <v>7.26177516</v>
      </c>
      <c r="O26" s="1">
        <v>1.4796811400000001</v>
      </c>
      <c r="P26" s="1">
        <f t="shared" si="2"/>
        <v>149.36932864000002</v>
      </c>
      <c r="S26">
        <v>21</v>
      </c>
      <c r="T26" t="s">
        <v>70</v>
      </c>
      <c r="U26" t="s">
        <v>211</v>
      </c>
      <c r="V26" t="s">
        <v>162</v>
      </c>
    </row>
    <row r="27" spans="2:22" x14ac:dyDescent="0.25">
      <c r="B27" t="str">
        <f t="shared" si="0"/>
        <v>Dunas Exploración y Producción</v>
      </c>
      <c r="C27">
        <f t="shared" si="1"/>
        <v>1</v>
      </c>
      <c r="D27" t="s">
        <v>12</v>
      </c>
      <c r="E27" t="s">
        <v>34</v>
      </c>
      <c r="F27" t="s">
        <v>82</v>
      </c>
      <c r="G27" s="1"/>
      <c r="H27" s="1">
        <v>0.36248296000000002</v>
      </c>
      <c r="I27" s="1">
        <v>1.3244981300000001</v>
      </c>
      <c r="J27" s="1">
        <v>1.1791558</v>
      </c>
      <c r="K27" s="1">
        <v>0.88032999000000001</v>
      </c>
      <c r="L27" s="1">
        <v>2.9306579999999999E-2</v>
      </c>
      <c r="M27" s="1">
        <v>0.46699234000000001</v>
      </c>
      <c r="N27" s="1">
        <v>0.12865942</v>
      </c>
      <c r="O27" s="1"/>
      <c r="P27" s="1">
        <f t="shared" si="2"/>
        <v>4.3714252199999999</v>
      </c>
      <c r="S27">
        <v>22</v>
      </c>
      <c r="T27" t="s">
        <v>20</v>
      </c>
      <c r="U27" t="s">
        <v>212</v>
      </c>
      <c r="V27" t="s">
        <v>78</v>
      </c>
    </row>
    <row r="28" spans="2:22" x14ac:dyDescent="0.25">
      <c r="B28" t="str">
        <f t="shared" si="0"/>
        <v>Perseus</v>
      </c>
      <c r="C28">
        <f t="shared" si="1"/>
        <v>0</v>
      </c>
      <c r="D28" t="s">
        <v>12</v>
      </c>
      <c r="E28" t="s">
        <v>35</v>
      </c>
      <c r="F28" t="s">
        <v>269</v>
      </c>
      <c r="G28" s="1"/>
      <c r="H28" s="1">
        <v>0.58453421000000005</v>
      </c>
      <c r="I28" s="1">
        <v>0.81445113999999996</v>
      </c>
      <c r="J28" s="1">
        <v>0.28181152999999998</v>
      </c>
      <c r="K28" s="1">
        <v>9.6277092700000004</v>
      </c>
      <c r="L28" s="1">
        <v>2.2366727800000001</v>
      </c>
      <c r="M28" s="1">
        <v>0.84097158999999999</v>
      </c>
      <c r="N28" s="1">
        <v>0.55807952000000005</v>
      </c>
      <c r="O28" s="1">
        <v>7.4274400000000004E-2</v>
      </c>
      <c r="P28" s="1">
        <f t="shared" si="2"/>
        <v>15.018504439999999</v>
      </c>
      <c r="S28">
        <v>23</v>
      </c>
      <c r="T28" t="s">
        <v>21</v>
      </c>
      <c r="U28" t="s">
        <v>213</v>
      </c>
      <c r="V28" t="s">
        <v>177</v>
      </c>
    </row>
    <row r="29" spans="2:22" x14ac:dyDescent="0.25">
      <c r="B29" t="str">
        <f t="shared" si="0"/>
        <v>Oleum del Norte</v>
      </c>
      <c r="C29">
        <f t="shared" si="1"/>
        <v>1</v>
      </c>
      <c r="D29" t="s">
        <v>12</v>
      </c>
      <c r="E29" t="s">
        <v>14</v>
      </c>
      <c r="F29" t="s">
        <v>75</v>
      </c>
      <c r="G29" s="1"/>
      <c r="H29" s="1">
        <v>0.16059509999999999</v>
      </c>
      <c r="I29" s="1">
        <v>0.69918678000000001</v>
      </c>
      <c r="J29" s="1">
        <v>2.5921417500000001</v>
      </c>
      <c r="K29" s="1">
        <v>3.8941057400000001</v>
      </c>
      <c r="L29" s="1">
        <v>2.90576094</v>
      </c>
      <c r="M29" s="1"/>
      <c r="N29" s="1"/>
      <c r="O29" s="1"/>
      <c r="P29" s="1">
        <f t="shared" si="2"/>
        <v>10.251790310000001</v>
      </c>
      <c r="S29">
        <v>24</v>
      </c>
      <c r="T29" t="s">
        <v>214</v>
      </c>
      <c r="U29" t="s">
        <v>207</v>
      </c>
      <c r="V29" t="s">
        <v>76</v>
      </c>
    </row>
    <row r="30" spans="2:22" x14ac:dyDescent="0.25">
      <c r="B30" t="str">
        <f t="shared" si="0"/>
        <v>Renaissance Oil Corp</v>
      </c>
      <c r="C30">
        <f t="shared" si="1"/>
        <v>1</v>
      </c>
      <c r="D30" t="s">
        <v>12</v>
      </c>
      <c r="E30" t="s">
        <v>15</v>
      </c>
      <c r="F30" t="s">
        <v>76</v>
      </c>
      <c r="G30" s="1"/>
      <c r="H30" s="1">
        <v>0.38664173000000002</v>
      </c>
      <c r="I30" s="1">
        <v>0.77442847999999997</v>
      </c>
      <c r="J30" s="1">
        <v>0.63075842999999998</v>
      </c>
      <c r="K30" s="1">
        <v>0.52683731</v>
      </c>
      <c r="L30" s="1">
        <v>0.70691325000000005</v>
      </c>
      <c r="M30" s="1">
        <v>0.26182280000000002</v>
      </c>
      <c r="N30" s="1"/>
      <c r="O30" s="1">
        <v>1.511786E-2</v>
      </c>
      <c r="P30" s="1">
        <f t="shared" si="2"/>
        <v>3.3025198600000003</v>
      </c>
      <c r="S30">
        <v>25</v>
      </c>
      <c r="T30" t="s">
        <v>22</v>
      </c>
      <c r="U30" t="s">
        <v>215</v>
      </c>
      <c r="V30" t="s">
        <v>172</v>
      </c>
    </row>
    <row r="31" spans="2:22" x14ac:dyDescent="0.25">
      <c r="B31" t="str">
        <f t="shared" si="0"/>
        <v>CMM</v>
      </c>
      <c r="C31">
        <f t="shared" si="1"/>
        <v>0</v>
      </c>
      <c r="D31" t="s">
        <v>12</v>
      </c>
      <c r="E31" t="s">
        <v>16</v>
      </c>
      <c r="F31" t="s">
        <v>262</v>
      </c>
      <c r="G31" s="1"/>
      <c r="H31" s="1">
        <v>0.71406603999999996</v>
      </c>
      <c r="I31" s="1">
        <v>1.9358878500000001</v>
      </c>
      <c r="J31" s="1">
        <v>6.9127742000000003</v>
      </c>
      <c r="K31" s="1">
        <v>3.4252345800000001</v>
      </c>
      <c r="L31" s="1">
        <v>2.52225754</v>
      </c>
      <c r="M31" s="1">
        <v>0.27736759</v>
      </c>
      <c r="N31" s="1"/>
      <c r="O31" s="1"/>
      <c r="P31" s="1">
        <f t="shared" si="2"/>
        <v>15.787587800000001</v>
      </c>
      <c r="S31">
        <v>26</v>
      </c>
      <c r="T31" t="s">
        <v>23</v>
      </c>
      <c r="U31" t="s">
        <v>216</v>
      </c>
      <c r="V31" t="s">
        <v>79</v>
      </c>
    </row>
    <row r="32" spans="2:22" x14ac:dyDescent="0.25">
      <c r="B32" t="str">
        <f t="shared" si="0"/>
        <v>Diarqco</v>
      </c>
      <c r="C32">
        <f t="shared" si="1"/>
        <v>0</v>
      </c>
      <c r="D32" t="s">
        <v>12</v>
      </c>
      <c r="E32" t="s">
        <v>17</v>
      </c>
      <c r="F32" t="s">
        <v>263</v>
      </c>
      <c r="G32" s="1"/>
      <c r="H32" s="1">
        <v>0.10324239</v>
      </c>
      <c r="I32" s="1">
        <v>0.22880697</v>
      </c>
      <c r="J32" s="1">
        <v>0.86574923000000004</v>
      </c>
      <c r="K32" s="1">
        <v>0.37222389</v>
      </c>
      <c r="L32" s="1">
        <v>2.7045400000000001E-3</v>
      </c>
      <c r="M32" s="1"/>
      <c r="N32" s="1"/>
      <c r="O32" s="1"/>
      <c r="P32" s="1">
        <f t="shared" si="2"/>
        <v>1.5727270200000001</v>
      </c>
      <c r="S32">
        <v>27</v>
      </c>
      <c r="T32" t="s">
        <v>24</v>
      </c>
      <c r="U32" t="s">
        <v>217</v>
      </c>
      <c r="V32" t="s">
        <v>177</v>
      </c>
    </row>
    <row r="33" spans="2:22" x14ac:dyDescent="0.25">
      <c r="B33" t="str">
        <f t="shared" si="0"/>
        <v>Renaissance Oil Corp</v>
      </c>
      <c r="C33">
        <f t="shared" si="1"/>
        <v>1</v>
      </c>
      <c r="D33" t="s">
        <v>12</v>
      </c>
      <c r="E33" t="s">
        <v>19</v>
      </c>
      <c r="F33" t="s">
        <v>76</v>
      </c>
      <c r="G33" s="1"/>
      <c r="H33" s="1">
        <v>0.43116754000000002</v>
      </c>
      <c r="I33" s="1">
        <v>0.71551290999999995</v>
      </c>
      <c r="J33" s="1">
        <v>0.94180381999999996</v>
      </c>
      <c r="K33" s="1">
        <v>0.44032431</v>
      </c>
      <c r="L33" s="1">
        <v>0.26554843</v>
      </c>
      <c r="M33" s="1">
        <v>0.20255330999999999</v>
      </c>
      <c r="N33" s="1"/>
      <c r="O33" s="1">
        <v>1.6261709999999999E-2</v>
      </c>
      <c r="P33" s="1">
        <f t="shared" si="2"/>
        <v>3.0131720299999998</v>
      </c>
      <c r="S33">
        <v>28</v>
      </c>
      <c r="T33" t="s">
        <v>25</v>
      </c>
      <c r="U33" t="s">
        <v>218</v>
      </c>
      <c r="V33" t="s">
        <v>80</v>
      </c>
    </row>
    <row r="34" spans="2:22" x14ac:dyDescent="0.25">
      <c r="B34" t="str">
        <f t="shared" si="0"/>
        <v>Roma Energy México</v>
      </c>
      <c r="C34">
        <f t="shared" si="1"/>
        <v>1</v>
      </c>
      <c r="D34" t="s">
        <v>12</v>
      </c>
      <c r="E34" t="s">
        <v>70</v>
      </c>
      <c r="F34" t="s">
        <v>162</v>
      </c>
      <c r="G34" s="1"/>
      <c r="H34" s="1">
        <v>0.60569510999999998</v>
      </c>
      <c r="I34" s="1">
        <v>0.18034312999999999</v>
      </c>
      <c r="J34" s="1">
        <v>0.17079414000000001</v>
      </c>
      <c r="K34" s="1">
        <v>0.42802461000000003</v>
      </c>
      <c r="L34" s="1">
        <v>6.6069559999999999E-2</v>
      </c>
      <c r="M34" s="1"/>
      <c r="N34" s="1"/>
      <c r="O34" s="1"/>
      <c r="P34" s="1">
        <f t="shared" si="2"/>
        <v>1.4509265500000001</v>
      </c>
      <c r="S34">
        <v>29</v>
      </c>
      <c r="T34" t="s">
        <v>26</v>
      </c>
      <c r="U34" t="s">
        <v>219</v>
      </c>
      <c r="V34" t="s">
        <v>178</v>
      </c>
    </row>
    <row r="35" spans="2:22" x14ac:dyDescent="0.25">
      <c r="B35" t="str">
        <f t="shared" si="0"/>
        <v>Servicios de Extracción Petrolera Lifting de México</v>
      </c>
      <c r="C35">
        <f t="shared" si="1"/>
        <v>1</v>
      </c>
      <c r="D35" t="s">
        <v>12</v>
      </c>
      <c r="E35" t="s">
        <v>20</v>
      </c>
      <c r="F35" t="s">
        <v>78</v>
      </c>
      <c r="G35" s="1"/>
      <c r="H35" s="1"/>
      <c r="I35" s="1">
        <v>1.533954E-2</v>
      </c>
      <c r="J35" s="1">
        <v>3.2593750899999998</v>
      </c>
      <c r="K35" s="1">
        <v>1.82348149</v>
      </c>
      <c r="L35" s="1">
        <v>1.0237909599999999</v>
      </c>
      <c r="M35" s="1">
        <v>1.23127177</v>
      </c>
      <c r="N35" s="1"/>
      <c r="O35" s="1"/>
      <c r="P35" s="1">
        <f t="shared" si="2"/>
        <v>7.3532588500000005</v>
      </c>
      <c r="S35">
        <v>30</v>
      </c>
      <c r="T35" t="s">
        <v>27</v>
      </c>
      <c r="U35" t="s">
        <v>220</v>
      </c>
      <c r="V35" t="s">
        <v>81</v>
      </c>
    </row>
    <row r="36" spans="2:22" x14ac:dyDescent="0.25">
      <c r="B36" t="str">
        <f t="shared" si="0"/>
        <v>Strata</v>
      </c>
      <c r="C36">
        <f t="shared" si="1"/>
        <v>0</v>
      </c>
      <c r="D36" t="s">
        <v>12</v>
      </c>
      <c r="E36" t="s">
        <v>21</v>
      </c>
      <c r="F36" t="s">
        <v>264</v>
      </c>
      <c r="G36" s="1"/>
      <c r="H36" s="1">
        <v>0.66707806000000003</v>
      </c>
      <c r="I36" s="1">
        <v>1.16469019</v>
      </c>
      <c r="J36" s="1">
        <v>1.1037375</v>
      </c>
      <c r="K36" s="1">
        <v>0.58765632000000001</v>
      </c>
      <c r="L36" s="1">
        <v>0.24887070999999999</v>
      </c>
      <c r="M36" s="1">
        <v>3.6778520000000002E-2</v>
      </c>
      <c r="N36" s="1">
        <v>8.6699719999999994E-2</v>
      </c>
      <c r="O36" s="1">
        <v>2.1086899999999999E-3</v>
      </c>
      <c r="P36" s="1">
        <f t="shared" si="2"/>
        <v>3.8976197099999994</v>
      </c>
      <c r="S36">
        <v>31</v>
      </c>
      <c r="T36" t="s">
        <v>28</v>
      </c>
      <c r="U36" t="s">
        <v>207</v>
      </c>
      <c r="V36" t="s">
        <v>76</v>
      </c>
    </row>
    <row r="37" spans="2:22" x14ac:dyDescent="0.25">
      <c r="B37" t="str">
        <f t="shared" si="0"/>
        <v>GS Oil &amp; Gas</v>
      </c>
      <c r="C37">
        <f t="shared" si="1"/>
        <v>1</v>
      </c>
      <c r="D37" t="s">
        <v>12</v>
      </c>
      <c r="E37" t="s">
        <v>23</v>
      </c>
      <c r="F37" t="s">
        <v>79</v>
      </c>
      <c r="G37" s="1"/>
      <c r="H37" s="1">
        <v>0.23273293</v>
      </c>
      <c r="I37" s="1">
        <v>1.12959973</v>
      </c>
      <c r="J37" s="1">
        <v>1.57759443</v>
      </c>
      <c r="K37" s="1">
        <v>1.8843531499999999</v>
      </c>
      <c r="L37" s="1">
        <v>0.65398743000000004</v>
      </c>
      <c r="M37" s="1">
        <v>1.05003728</v>
      </c>
      <c r="N37" s="1">
        <v>7.3305300000000004E-2</v>
      </c>
      <c r="O37" s="1">
        <v>7.1656440000000002E-2</v>
      </c>
      <c r="P37" s="1">
        <f t="shared" si="2"/>
        <v>6.6732666900000002</v>
      </c>
      <c r="S37">
        <v>32</v>
      </c>
      <c r="T37" t="s">
        <v>29</v>
      </c>
      <c r="U37" t="s">
        <v>221</v>
      </c>
      <c r="V37" t="s">
        <v>175</v>
      </c>
    </row>
    <row r="38" spans="2:22" x14ac:dyDescent="0.25">
      <c r="B38" t="str">
        <f t="shared" si="0"/>
        <v>Strata</v>
      </c>
      <c r="C38">
        <f t="shared" si="1"/>
        <v>0</v>
      </c>
      <c r="D38" t="s">
        <v>12</v>
      </c>
      <c r="E38" t="s">
        <v>24</v>
      </c>
      <c r="F38" t="s">
        <v>265</v>
      </c>
      <c r="G38" s="1"/>
      <c r="H38" s="1">
        <v>0.25080997999999999</v>
      </c>
      <c r="I38" s="1">
        <v>1.80307811</v>
      </c>
      <c r="J38" s="1">
        <v>1.6581100099999999</v>
      </c>
      <c r="K38" s="1">
        <v>1.4228713500000001</v>
      </c>
      <c r="L38" s="1">
        <v>0.55666543999999996</v>
      </c>
      <c r="M38" s="1">
        <v>0.33258546</v>
      </c>
      <c r="N38" s="1">
        <v>0.20423416</v>
      </c>
      <c r="O38" s="1">
        <v>2.3021260000000002E-2</v>
      </c>
      <c r="P38" s="1">
        <f t="shared" si="2"/>
        <v>6.2513757700000001</v>
      </c>
      <c r="S38">
        <v>33</v>
      </c>
      <c r="T38" t="s">
        <v>30</v>
      </c>
      <c r="U38" t="s">
        <v>222</v>
      </c>
      <c r="V38" t="s">
        <v>176</v>
      </c>
    </row>
    <row r="39" spans="2:22" x14ac:dyDescent="0.25">
      <c r="B39" t="str">
        <f t="shared" ref="B39:B70" si="3">VLOOKUP(E39,$T$6:$V$120,3,FALSE)</f>
        <v>Secadero Petróleo y Gas</v>
      </c>
      <c r="C39">
        <f t="shared" si="1"/>
        <v>1</v>
      </c>
      <c r="D39" t="s">
        <v>12</v>
      </c>
      <c r="E39" t="s">
        <v>25</v>
      </c>
      <c r="F39" t="s">
        <v>80</v>
      </c>
      <c r="G39" s="1"/>
      <c r="H39" s="1">
        <v>8.2404640000000001E-2</v>
      </c>
      <c r="I39" s="1">
        <v>8.8840820000000001E-2</v>
      </c>
      <c r="J39" s="1">
        <v>1.6575310599999999</v>
      </c>
      <c r="K39" s="1"/>
      <c r="L39" s="1"/>
      <c r="M39" s="1"/>
      <c r="N39" s="1"/>
      <c r="O39" s="1"/>
      <c r="P39" s="1">
        <f t="shared" si="2"/>
        <v>1.8287765199999999</v>
      </c>
      <c r="S39">
        <v>34</v>
      </c>
      <c r="T39" t="s">
        <v>31</v>
      </c>
      <c r="U39" t="s">
        <v>213</v>
      </c>
      <c r="V39" t="s">
        <v>177</v>
      </c>
    </row>
    <row r="40" spans="2:22" x14ac:dyDescent="0.25">
      <c r="B40" t="str">
        <f t="shared" si="3"/>
        <v>Perseus</v>
      </c>
      <c r="C40">
        <f t="shared" si="1"/>
        <v>0</v>
      </c>
      <c r="D40" t="s">
        <v>12</v>
      </c>
      <c r="E40" t="s">
        <v>26</v>
      </c>
      <c r="F40" t="s">
        <v>266</v>
      </c>
      <c r="G40" s="1"/>
      <c r="H40" s="1">
        <v>0.80210157999999998</v>
      </c>
      <c r="I40" s="1">
        <v>5.8804353899999997</v>
      </c>
      <c r="J40" s="1">
        <v>6.2344007000000001</v>
      </c>
      <c r="K40" s="1">
        <v>3.8193747600000001</v>
      </c>
      <c r="L40" s="1">
        <v>3.0107693599999998</v>
      </c>
      <c r="M40" s="1">
        <v>2.0208702199999999</v>
      </c>
      <c r="N40" s="1">
        <v>12.524109810000001</v>
      </c>
      <c r="O40" s="1">
        <v>0.13246981999999999</v>
      </c>
      <c r="P40" s="1">
        <f t="shared" si="2"/>
        <v>34.424531639999998</v>
      </c>
      <c r="S40">
        <v>35</v>
      </c>
      <c r="T40" t="s">
        <v>32</v>
      </c>
      <c r="U40" t="s">
        <v>205</v>
      </c>
      <c r="V40" t="s">
        <v>173</v>
      </c>
    </row>
    <row r="41" spans="2:22" x14ac:dyDescent="0.25">
      <c r="B41" t="str">
        <f t="shared" si="3"/>
        <v>Tonalli Energía</v>
      </c>
      <c r="C41">
        <f t="shared" si="1"/>
        <v>1</v>
      </c>
      <c r="D41" t="s">
        <v>12</v>
      </c>
      <c r="E41" t="s">
        <v>27</v>
      </c>
      <c r="F41" t="s">
        <v>81</v>
      </c>
      <c r="G41" s="1"/>
      <c r="H41" s="1">
        <v>0.17511788</v>
      </c>
      <c r="I41" s="1">
        <v>1.4896602999999999</v>
      </c>
      <c r="J41" s="1">
        <v>5.0431009199999997</v>
      </c>
      <c r="K41" s="1">
        <v>3.3238563600000002</v>
      </c>
      <c r="L41" s="1">
        <v>0.83977119</v>
      </c>
      <c r="M41" s="1">
        <v>0.21041344000000001</v>
      </c>
      <c r="N41" s="1"/>
      <c r="O41" s="1"/>
      <c r="P41" s="1">
        <f t="shared" si="2"/>
        <v>11.081920090000001</v>
      </c>
      <c r="S41">
        <v>36</v>
      </c>
      <c r="T41" t="s">
        <v>33</v>
      </c>
      <c r="U41" t="s">
        <v>212</v>
      </c>
      <c r="V41" t="s">
        <v>78</v>
      </c>
    </row>
    <row r="42" spans="2:22" x14ac:dyDescent="0.25">
      <c r="B42" t="str">
        <f t="shared" si="3"/>
        <v>Renaissance Oil Corp</v>
      </c>
      <c r="C42">
        <f t="shared" si="1"/>
        <v>1</v>
      </c>
      <c r="D42" t="s">
        <v>12</v>
      </c>
      <c r="E42" t="s">
        <v>28</v>
      </c>
      <c r="F42" t="s">
        <v>76</v>
      </c>
      <c r="G42" s="1"/>
      <c r="H42" s="1">
        <v>0.41629753000000003</v>
      </c>
      <c r="I42" s="1">
        <v>1.37109803</v>
      </c>
      <c r="J42" s="1">
        <v>0.61587349000000002</v>
      </c>
      <c r="K42" s="1">
        <v>6.3182379999999996E-2</v>
      </c>
      <c r="L42" s="1">
        <v>4.3333299999999998E-3</v>
      </c>
      <c r="M42" s="1">
        <v>6.0124959999999998E-2</v>
      </c>
      <c r="N42" s="1"/>
      <c r="O42" s="1"/>
      <c r="P42" s="1">
        <f t="shared" si="2"/>
        <v>2.5309097200000004</v>
      </c>
      <c r="S42">
        <v>37</v>
      </c>
      <c r="T42" t="s">
        <v>34</v>
      </c>
      <c r="U42" t="s">
        <v>223</v>
      </c>
      <c r="V42" t="s">
        <v>82</v>
      </c>
    </row>
    <row r="43" spans="2:22" x14ac:dyDescent="0.25">
      <c r="B43" t="str">
        <f t="shared" si="3"/>
        <v>Canamex Energy Holdings</v>
      </c>
      <c r="C43">
        <f t="shared" si="1"/>
        <v>1</v>
      </c>
      <c r="D43" t="s">
        <v>12</v>
      </c>
      <c r="E43" t="s">
        <v>18</v>
      </c>
      <c r="F43" t="s">
        <v>77</v>
      </c>
      <c r="G43" s="1"/>
      <c r="H43" s="1">
        <v>0.6072651</v>
      </c>
      <c r="I43" s="1">
        <v>0.64707071999999999</v>
      </c>
      <c r="J43" s="1"/>
      <c r="K43" s="1"/>
      <c r="L43" s="1"/>
      <c r="M43" s="1"/>
      <c r="N43" s="1"/>
      <c r="O43" s="1"/>
      <c r="P43" s="1">
        <f t="shared" si="2"/>
        <v>1.2543358200000001</v>
      </c>
      <c r="S43">
        <v>38</v>
      </c>
      <c r="T43" t="s">
        <v>35</v>
      </c>
      <c r="U43" t="s">
        <v>224</v>
      </c>
      <c r="V43" t="s">
        <v>178</v>
      </c>
    </row>
    <row r="44" spans="2:22" x14ac:dyDescent="0.25">
      <c r="B44" t="str">
        <f t="shared" si="3"/>
        <v>China Offshore Oil Corporation E&amp;P Mexico</v>
      </c>
      <c r="C44">
        <f t="shared" si="1"/>
        <v>0</v>
      </c>
      <c r="D44" t="s">
        <v>36</v>
      </c>
      <c r="E44" t="s">
        <v>37</v>
      </c>
      <c r="F44" t="s">
        <v>253</v>
      </c>
      <c r="G44" s="1"/>
      <c r="H44" s="1"/>
      <c r="I44" s="1">
        <v>5.1771699499999997</v>
      </c>
      <c r="J44" s="1">
        <v>2.2698197499999999</v>
      </c>
      <c r="K44" s="1">
        <v>2.7089435499999999</v>
      </c>
      <c r="L44" s="1">
        <v>45.987230969999999</v>
      </c>
      <c r="M44" s="1">
        <v>83.001003350000005</v>
      </c>
      <c r="N44" s="1">
        <v>46.639775010000001</v>
      </c>
      <c r="O44" s="1">
        <v>1.8506299100000001</v>
      </c>
      <c r="P44" s="1">
        <f t="shared" si="2"/>
        <v>187.63457249000001</v>
      </c>
      <c r="S44">
        <v>39</v>
      </c>
      <c r="T44" t="s">
        <v>37</v>
      </c>
      <c r="U44" t="s">
        <v>225</v>
      </c>
      <c r="V44" t="s">
        <v>179</v>
      </c>
    </row>
    <row r="45" spans="2:22" x14ac:dyDescent="0.25">
      <c r="B45" t="str">
        <f t="shared" si="3"/>
        <v>Chevron Energía de México</v>
      </c>
      <c r="C45">
        <f t="shared" si="1"/>
        <v>1</v>
      </c>
      <c r="D45" t="s">
        <v>36</v>
      </c>
      <c r="E45" t="s">
        <v>40</v>
      </c>
      <c r="F45" t="s">
        <v>83</v>
      </c>
      <c r="G45" s="1"/>
      <c r="H45" s="1"/>
      <c r="I45" s="1">
        <v>1.5157508099999999</v>
      </c>
      <c r="J45" s="1">
        <v>2.5457043000000001</v>
      </c>
      <c r="K45" s="1">
        <v>4.4676863899999999</v>
      </c>
      <c r="L45" s="1">
        <v>0.74379065</v>
      </c>
      <c r="M45" s="1">
        <v>1.5616699000000001</v>
      </c>
      <c r="N45" s="1">
        <v>0.30675909000000001</v>
      </c>
      <c r="O45" s="1">
        <v>1.613318E-2</v>
      </c>
      <c r="P45" s="1">
        <f t="shared" si="2"/>
        <v>11.15749432</v>
      </c>
      <c r="S45">
        <v>40</v>
      </c>
      <c r="T45" t="s">
        <v>38</v>
      </c>
      <c r="U45" t="s">
        <v>226</v>
      </c>
      <c r="V45" t="s">
        <v>180</v>
      </c>
    </row>
    <row r="46" spans="2:22" x14ac:dyDescent="0.25">
      <c r="B46" t="str">
        <f t="shared" si="3"/>
        <v>China Offshore Oil Corporation E&amp;P Mexico</v>
      </c>
      <c r="C46">
        <f t="shared" si="1"/>
        <v>0</v>
      </c>
      <c r="D46" t="s">
        <v>36</v>
      </c>
      <c r="E46" t="s">
        <v>42</v>
      </c>
      <c r="F46" t="s">
        <v>253</v>
      </c>
      <c r="G46" s="1"/>
      <c r="H46" s="1"/>
      <c r="I46" s="1">
        <v>5.1771699499999997</v>
      </c>
      <c r="J46" s="1">
        <v>2.2533626600000001</v>
      </c>
      <c r="K46" s="1">
        <v>3.6673457900000002</v>
      </c>
      <c r="L46" s="1">
        <v>42.52444517</v>
      </c>
      <c r="M46" s="1">
        <v>75.649267089999995</v>
      </c>
      <c r="N46" s="1">
        <v>1.16019147</v>
      </c>
      <c r="O46" s="1">
        <v>4.7492029999999998E-2</v>
      </c>
      <c r="P46" s="1">
        <f t="shared" si="2"/>
        <v>130.47927415999999</v>
      </c>
      <c r="S46">
        <v>41</v>
      </c>
      <c r="T46" t="s">
        <v>39</v>
      </c>
      <c r="U46" t="s">
        <v>227</v>
      </c>
      <c r="V46" t="s">
        <v>86</v>
      </c>
    </row>
    <row r="47" spans="2:22" x14ac:dyDescent="0.25">
      <c r="B47" t="str">
        <f t="shared" si="3"/>
        <v>BP Exploration Mexico</v>
      </c>
      <c r="C47">
        <f t="shared" si="1"/>
        <v>0</v>
      </c>
      <c r="D47" t="s">
        <v>36</v>
      </c>
      <c r="E47" t="s">
        <v>38</v>
      </c>
      <c r="F47" t="s">
        <v>254</v>
      </c>
      <c r="G47" s="1"/>
      <c r="H47" s="1"/>
      <c r="I47" s="1">
        <v>1.4868435600000001</v>
      </c>
      <c r="J47" s="1">
        <v>6.40475905</v>
      </c>
      <c r="K47" s="1">
        <v>5.67525339</v>
      </c>
      <c r="L47" s="1">
        <v>4.1367667600000004</v>
      </c>
      <c r="M47" s="1">
        <v>0.84258456999999998</v>
      </c>
      <c r="N47" s="1">
        <v>0.39086132000000001</v>
      </c>
      <c r="O47" s="1">
        <v>5.3053379999999997E-2</v>
      </c>
      <c r="P47" s="1">
        <f t="shared" si="2"/>
        <v>18.990122030000002</v>
      </c>
      <c r="S47">
        <v>42</v>
      </c>
      <c r="T47" t="s">
        <v>40</v>
      </c>
      <c r="U47" t="s">
        <v>228</v>
      </c>
      <c r="V47" t="s">
        <v>83</v>
      </c>
    </row>
    <row r="48" spans="2:22" x14ac:dyDescent="0.25">
      <c r="B48" t="str">
        <f t="shared" si="3"/>
        <v>Equinor Upstream México</v>
      </c>
      <c r="C48">
        <f t="shared" si="1"/>
        <v>1</v>
      </c>
      <c r="D48" t="s">
        <v>36</v>
      </c>
      <c r="E48" t="s">
        <v>41</v>
      </c>
      <c r="F48" t="s">
        <v>151</v>
      </c>
      <c r="G48" s="1"/>
      <c r="H48" s="1"/>
      <c r="I48" s="1">
        <v>1.3317310200000001</v>
      </c>
      <c r="J48" s="1">
        <v>7.0895812500000002</v>
      </c>
      <c r="K48" s="1">
        <v>11.70384271</v>
      </c>
      <c r="L48" s="1">
        <v>4.6622532899999998</v>
      </c>
      <c r="M48" s="1">
        <v>1.6769311499999999</v>
      </c>
      <c r="N48" s="1">
        <v>0.31598504999999999</v>
      </c>
      <c r="O48" s="1"/>
      <c r="P48" s="1">
        <f t="shared" si="2"/>
        <v>26.780324469999996</v>
      </c>
      <c r="S48">
        <v>43</v>
      </c>
      <c r="T48" t="s">
        <v>41</v>
      </c>
      <c r="U48" t="s">
        <v>229</v>
      </c>
      <c r="V48" t="s">
        <v>151</v>
      </c>
    </row>
    <row r="49" spans="2:22" x14ac:dyDescent="0.25">
      <c r="B49" t="str">
        <f t="shared" si="3"/>
        <v>PC Carigali Mexico Operations</v>
      </c>
      <c r="C49">
        <f t="shared" si="1"/>
        <v>0</v>
      </c>
      <c r="D49" t="s">
        <v>36</v>
      </c>
      <c r="E49" t="s">
        <v>43</v>
      </c>
      <c r="F49" t="s">
        <v>255</v>
      </c>
      <c r="G49" s="1"/>
      <c r="H49" s="1"/>
      <c r="I49" s="1">
        <v>10.80248896</v>
      </c>
      <c r="J49" s="1">
        <v>0.91553434</v>
      </c>
      <c r="K49" s="1">
        <v>91.053251680000002</v>
      </c>
      <c r="L49" s="1">
        <v>20.56780032</v>
      </c>
      <c r="M49" s="1">
        <v>4.1412028400000001</v>
      </c>
      <c r="N49" s="1">
        <v>1.2975400100000001</v>
      </c>
      <c r="O49" s="1">
        <v>0.72770886999999995</v>
      </c>
      <c r="P49" s="1">
        <f t="shared" si="2"/>
        <v>129.50552701999999</v>
      </c>
      <c r="S49">
        <v>44</v>
      </c>
      <c r="T49" t="s">
        <v>42</v>
      </c>
      <c r="U49" t="s">
        <v>225</v>
      </c>
      <c r="V49" t="s">
        <v>179</v>
      </c>
    </row>
    <row r="50" spans="2:22" x14ac:dyDescent="0.25">
      <c r="B50" t="str">
        <f t="shared" si="3"/>
        <v>Murphy Sur</v>
      </c>
      <c r="C50">
        <f t="shared" si="1"/>
        <v>1</v>
      </c>
      <c r="D50" t="s">
        <v>36</v>
      </c>
      <c r="E50" t="s">
        <v>44</v>
      </c>
      <c r="F50" t="s">
        <v>84</v>
      </c>
      <c r="G50" s="1"/>
      <c r="H50" s="1"/>
      <c r="I50" s="1">
        <v>1.6314244899999999</v>
      </c>
      <c r="J50" s="1">
        <v>16.70420446</v>
      </c>
      <c r="K50" s="1">
        <v>48.208818200000003</v>
      </c>
      <c r="L50" s="1">
        <v>15.11224039</v>
      </c>
      <c r="M50" s="1">
        <v>3.6934416400000001</v>
      </c>
      <c r="N50" s="1">
        <v>24.456828990000002</v>
      </c>
      <c r="O50" s="1">
        <v>19.15955679</v>
      </c>
      <c r="P50" s="1">
        <f t="shared" si="2"/>
        <v>128.96651496000001</v>
      </c>
      <c r="S50">
        <v>45</v>
      </c>
      <c r="T50" t="s">
        <v>43</v>
      </c>
      <c r="U50" t="s">
        <v>230</v>
      </c>
      <c r="V50" t="s">
        <v>181</v>
      </c>
    </row>
    <row r="51" spans="2:22" x14ac:dyDescent="0.25">
      <c r="B51" t="str">
        <f t="shared" si="3"/>
        <v>Total E&amp;P México</v>
      </c>
      <c r="C51">
        <f t="shared" si="1"/>
        <v>1</v>
      </c>
      <c r="D51" t="s">
        <v>36</v>
      </c>
      <c r="E51" t="s">
        <v>39</v>
      </c>
      <c r="F51" t="s">
        <v>86</v>
      </c>
      <c r="G51" s="1"/>
      <c r="H51" s="1"/>
      <c r="I51" s="1">
        <v>11.58485686</v>
      </c>
      <c r="J51" s="1">
        <v>9.4330475400000005</v>
      </c>
      <c r="K51" s="1">
        <v>68.109952440000001</v>
      </c>
      <c r="L51" s="1">
        <v>6.5604780500000004</v>
      </c>
      <c r="M51" s="1">
        <v>0.33584568999999997</v>
      </c>
      <c r="N51" s="1"/>
      <c r="O51" s="1"/>
      <c r="P51" s="1">
        <f t="shared" si="2"/>
        <v>96.024180579999992</v>
      </c>
      <c r="S51">
        <v>46</v>
      </c>
      <c r="T51" t="s">
        <v>44</v>
      </c>
      <c r="U51" t="s">
        <v>231</v>
      </c>
      <c r="V51" t="s">
        <v>84</v>
      </c>
    </row>
    <row r="52" spans="2:22" x14ac:dyDescent="0.25">
      <c r="B52" t="str">
        <f t="shared" si="3"/>
        <v>Pemex Exploración y Producción</v>
      </c>
      <c r="C52">
        <f t="shared" si="1"/>
        <v>1</v>
      </c>
      <c r="D52" t="s">
        <v>45</v>
      </c>
      <c r="E52" t="s">
        <v>53</v>
      </c>
      <c r="F52" t="s">
        <v>73</v>
      </c>
      <c r="G52" s="1"/>
      <c r="H52" s="1"/>
      <c r="I52" s="1"/>
      <c r="J52" s="1">
        <v>0.66327519000000001</v>
      </c>
      <c r="K52" s="1"/>
      <c r="L52" s="1">
        <v>4.0400490400000004</v>
      </c>
      <c r="M52" s="1"/>
      <c r="N52" s="1">
        <v>9.0895300000000002E-3</v>
      </c>
      <c r="O52" s="1">
        <v>3.7858800000000001E-3</v>
      </c>
      <c r="P52" s="1">
        <f t="shared" si="2"/>
        <v>4.7161996400000001</v>
      </c>
      <c r="S52">
        <v>47</v>
      </c>
      <c r="T52" t="s">
        <v>51</v>
      </c>
      <c r="U52" t="s">
        <v>203</v>
      </c>
      <c r="V52" t="s">
        <v>85</v>
      </c>
    </row>
    <row r="53" spans="2:22" x14ac:dyDescent="0.25">
      <c r="B53" t="str">
        <f t="shared" si="3"/>
        <v>PC Carigali Mexico Operations</v>
      </c>
      <c r="C53">
        <f t="shared" si="1"/>
        <v>0</v>
      </c>
      <c r="D53" t="s">
        <v>45</v>
      </c>
      <c r="E53" t="s">
        <v>54</v>
      </c>
      <c r="F53" t="s">
        <v>255</v>
      </c>
      <c r="G53" s="1"/>
      <c r="H53" s="1"/>
      <c r="I53" s="1"/>
      <c r="J53" s="1">
        <v>2.6347990100000001</v>
      </c>
      <c r="K53" s="1">
        <v>4.3437998799999997</v>
      </c>
      <c r="L53" s="1">
        <v>16.821114900000001</v>
      </c>
      <c r="M53" s="1">
        <v>49.645047839999997</v>
      </c>
      <c r="N53" s="1">
        <v>2.0126578400000001</v>
      </c>
      <c r="O53" s="1">
        <v>3.6783009999999998E-2</v>
      </c>
      <c r="P53" s="1">
        <f t="shared" si="2"/>
        <v>75.494202479999998</v>
      </c>
      <c r="S53">
        <v>48</v>
      </c>
      <c r="T53" t="s">
        <v>46</v>
      </c>
      <c r="U53" t="s">
        <v>232</v>
      </c>
      <c r="V53" t="s">
        <v>120</v>
      </c>
    </row>
    <row r="54" spans="2:22" x14ac:dyDescent="0.25">
      <c r="B54" t="str">
        <f t="shared" si="3"/>
        <v>Eni México</v>
      </c>
      <c r="C54">
        <f t="shared" si="1"/>
        <v>1</v>
      </c>
      <c r="D54" t="s">
        <v>45</v>
      </c>
      <c r="E54" t="s">
        <v>55</v>
      </c>
      <c r="F54" t="s">
        <v>85</v>
      </c>
      <c r="G54" s="1"/>
      <c r="H54" s="1"/>
      <c r="I54" s="1"/>
      <c r="J54" s="1"/>
      <c r="K54" s="1">
        <v>13.69461168</v>
      </c>
      <c r="L54" s="1">
        <v>49.069559300000002</v>
      </c>
      <c r="M54" s="1">
        <v>8.4883008899999997</v>
      </c>
      <c r="N54" s="1">
        <v>9.8055803299999997</v>
      </c>
      <c r="O54" s="1">
        <v>0.13096715</v>
      </c>
      <c r="P54" s="1">
        <f t="shared" si="2"/>
        <v>81.189019350000009</v>
      </c>
      <c r="S54">
        <v>49</v>
      </c>
      <c r="T54" t="s">
        <v>113</v>
      </c>
      <c r="U54" t="s">
        <v>233</v>
      </c>
      <c r="V54" t="s">
        <v>114</v>
      </c>
    </row>
    <row r="55" spans="2:22" x14ac:dyDescent="0.25">
      <c r="B55" t="str">
        <f t="shared" si="3"/>
        <v>Pemex Exploración y Producción</v>
      </c>
      <c r="C55">
        <f t="shared" si="1"/>
        <v>1</v>
      </c>
      <c r="D55" t="s">
        <v>45</v>
      </c>
      <c r="E55" t="s">
        <v>56</v>
      </c>
      <c r="F55" t="s">
        <v>73</v>
      </c>
      <c r="G55" s="1"/>
      <c r="H55" s="1"/>
      <c r="I55" s="1"/>
      <c r="J55" s="1">
        <v>0.54102530999999998</v>
      </c>
      <c r="K55" s="1"/>
      <c r="L55" s="1">
        <v>3.1387632299999999</v>
      </c>
      <c r="M55" s="1"/>
      <c r="N55" s="1">
        <v>3.0513699999999999E-3</v>
      </c>
      <c r="O55" s="1"/>
      <c r="P55" s="1">
        <f t="shared" si="2"/>
        <v>3.6828399099999998</v>
      </c>
      <c r="S55">
        <v>50</v>
      </c>
      <c r="T55" t="s">
        <v>52</v>
      </c>
      <c r="U55" t="s">
        <v>203</v>
      </c>
      <c r="V55" t="s">
        <v>85</v>
      </c>
    </row>
    <row r="56" spans="2:22" x14ac:dyDescent="0.25">
      <c r="B56" t="str">
        <f t="shared" si="3"/>
        <v>Capricorn Energy México</v>
      </c>
      <c r="C56">
        <f t="shared" si="1"/>
        <v>1</v>
      </c>
      <c r="D56" t="s">
        <v>45</v>
      </c>
      <c r="E56" t="s">
        <v>71</v>
      </c>
      <c r="F56" t="s">
        <v>133</v>
      </c>
      <c r="G56" s="1"/>
      <c r="H56" s="1"/>
      <c r="I56" s="1">
        <v>0.60367881999999995</v>
      </c>
      <c r="J56" s="1">
        <v>10.899254689999999</v>
      </c>
      <c r="K56" s="1">
        <v>83.811871550000006</v>
      </c>
      <c r="L56" s="1">
        <v>74.648975179999994</v>
      </c>
      <c r="M56" s="1">
        <v>4.0192259799999999</v>
      </c>
      <c r="N56" s="1">
        <v>1.72549358</v>
      </c>
      <c r="O56" s="1"/>
      <c r="P56" s="1">
        <f t="shared" si="2"/>
        <v>175.7084998</v>
      </c>
      <c r="S56">
        <v>51</v>
      </c>
      <c r="T56" t="s">
        <v>47</v>
      </c>
      <c r="U56" t="s">
        <v>227</v>
      </c>
      <c r="V56" t="s">
        <v>86</v>
      </c>
    </row>
    <row r="57" spans="2:22" x14ac:dyDescent="0.25">
      <c r="B57" t="str">
        <f t="shared" si="3"/>
        <v>Eni México</v>
      </c>
      <c r="C57">
        <f t="shared" si="1"/>
        <v>1</v>
      </c>
      <c r="D57" t="s">
        <v>45</v>
      </c>
      <c r="E57" t="s">
        <v>51</v>
      </c>
      <c r="F57" t="s">
        <v>85</v>
      </c>
      <c r="G57" s="1"/>
      <c r="H57" s="1"/>
      <c r="I57" s="1"/>
      <c r="J57" s="1"/>
      <c r="K57" s="1">
        <v>14.683809889999999</v>
      </c>
      <c r="L57" s="1">
        <v>53.166920660000002</v>
      </c>
      <c r="M57" s="1">
        <v>52.080596679999999</v>
      </c>
      <c r="N57" s="1">
        <v>12.8871612</v>
      </c>
      <c r="O57" s="1">
        <v>0.31390562999999999</v>
      </c>
      <c r="P57" s="1">
        <f t="shared" si="2"/>
        <v>133.13239406</v>
      </c>
      <c r="S57">
        <v>52</v>
      </c>
      <c r="T57" t="s">
        <v>53</v>
      </c>
      <c r="U57" t="s">
        <v>73</v>
      </c>
      <c r="V57" t="s">
        <v>73</v>
      </c>
    </row>
    <row r="58" spans="2:22" x14ac:dyDescent="0.25">
      <c r="B58" t="str">
        <f t="shared" si="3"/>
        <v>Repsol Exploración México</v>
      </c>
      <c r="C58">
        <f t="shared" si="1"/>
        <v>1</v>
      </c>
      <c r="D58" t="s">
        <v>45</v>
      </c>
      <c r="E58" t="s">
        <v>46</v>
      </c>
      <c r="F58" t="s">
        <v>120</v>
      </c>
      <c r="G58" s="1"/>
      <c r="H58" s="1"/>
      <c r="I58" s="1"/>
      <c r="J58" s="1">
        <v>5.70537501</v>
      </c>
      <c r="K58" s="1">
        <v>5.0138208000000004</v>
      </c>
      <c r="L58" s="1">
        <v>2.34629252</v>
      </c>
      <c r="M58" s="1">
        <v>1.10785365</v>
      </c>
      <c r="N58" s="1">
        <v>1.0955572499999999</v>
      </c>
      <c r="O58" s="1">
        <v>-1.422416E-2</v>
      </c>
      <c r="P58" s="1">
        <f t="shared" si="2"/>
        <v>15.254675070000001</v>
      </c>
      <c r="S58">
        <v>53</v>
      </c>
      <c r="T58" t="s">
        <v>54</v>
      </c>
      <c r="U58" t="s">
        <v>230</v>
      </c>
      <c r="V58" t="s">
        <v>181</v>
      </c>
    </row>
    <row r="59" spans="2:22" x14ac:dyDescent="0.25">
      <c r="B59" t="str">
        <f t="shared" si="3"/>
        <v>Lukoil Upstream México</v>
      </c>
      <c r="C59">
        <f t="shared" si="1"/>
        <v>1</v>
      </c>
      <c r="D59" t="s">
        <v>45</v>
      </c>
      <c r="E59" t="s">
        <v>113</v>
      </c>
      <c r="F59" t="s">
        <v>114</v>
      </c>
      <c r="G59" s="1"/>
      <c r="H59" s="1"/>
      <c r="I59" s="1"/>
      <c r="J59" s="1"/>
      <c r="K59" s="1">
        <v>1.15488714</v>
      </c>
      <c r="L59" s="1">
        <v>14.047176690000001</v>
      </c>
      <c r="M59" s="1">
        <v>13.41460786</v>
      </c>
      <c r="N59" s="1">
        <v>7.32603341</v>
      </c>
      <c r="O59" s="1"/>
      <c r="P59" s="1">
        <f t="shared" si="2"/>
        <v>35.942705099999998</v>
      </c>
      <c r="S59">
        <v>54</v>
      </c>
      <c r="T59" t="s">
        <v>55</v>
      </c>
      <c r="U59" t="s">
        <v>203</v>
      </c>
      <c r="V59" t="s">
        <v>85</v>
      </c>
    </row>
    <row r="60" spans="2:22" x14ac:dyDescent="0.25">
      <c r="B60" t="str">
        <f t="shared" si="3"/>
        <v>Eni México</v>
      </c>
      <c r="C60">
        <f t="shared" si="1"/>
        <v>1</v>
      </c>
      <c r="D60" t="s">
        <v>45</v>
      </c>
      <c r="E60" t="s">
        <v>52</v>
      </c>
      <c r="F60" t="s">
        <v>85</v>
      </c>
      <c r="G60" s="1"/>
      <c r="H60" s="1"/>
      <c r="I60" s="1"/>
      <c r="J60" s="1"/>
      <c r="K60" s="1">
        <v>4.8589681899999997</v>
      </c>
      <c r="L60" s="1">
        <v>1.22851808</v>
      </c>
      <c r="M60" s="1">
        <v>3.0324982</v>
      </c>
      <c r="N60" s="1">
        <v>1.9992361000000001</v>
      </c>
      <c r="O60" s="1"/>
      <c r="P60" s="1">
        <f t="shared" si="2"/>
        <v>11.11922057</v>
      </c>
      <c r="S60">
        <v>55</v>
      </c>
      <c r="T60" t="s">
        <v>56</v>
      </c>
      <c r="U60" t="s">
        <v>73</v>
      </c>
      <c r="V60" t="s">
        <v>73</v>
      </c>
    </row>
    <row r="61" spans="2:22" x14ac:dyDescent="0.25">
      <c r="B61" t="str">
        <f t="shared" si="3"/>
        <v>Total E&amp;P México</v>
      </c>
      <c r="C61">
        <f t="shared" si="1"/>
        <v>1</v>
      </c>
      <c r="D61" t="s">
        <v>45</v>
      </c>
      <c r="E61" t="s">
        <v>47</v>
      </c>
      <c r="F61" t="s">
        <v>86</v>
      </c>
      <c r="G61" s="1"/>
      <c r="H61" s="1"/>
      <c r="I61" s="1">
        <v>0.32640599999999997</v>
      </c>
      <c r="J61" s="1">
        <v>7.0441208</v>
      </c>
      <c r="K61" s="1">
        <v>7.3726429900000001</v>
      </c>
      <c r="L61" s="1">
        <v>4.4947366799999999</v>
      </c>
      <c r="M61" s="1">
        <v>5.6920763599999997</v>
      </c>
      <c r="N61" s="1">
        <v>6.2713084200000004</v>
      </c>
      <c r="O61" s="1"/>
      <c r="P61" s="1">
        <f t="shared" si="2"/>
        <v>31.201291250000001</v>
      </c>
      <c r="S61">
        <v>56</v>
      </c>
      <c r="T61" t="s">
        <v>71</v>
      </c>
      <c r="U61" t="s">
        <v>234</v>
      </c>
      <c r="V61" t="s">
        <v>133</v>
      </c>
    </row>
    <row r="62" spans="2:22" x14ac:dyDescent="0.25">
      <c r="B62" t="str">
        <f t="shared" si="3"/>
        <v>Iberoamericana de Hidrocarburos CQ</v>
      </c>
      <c r="C62">
        <f t="shared" si="1"/>
        <v>0</v>
      </c>
      <c r="D62" t="s">
        <v>68</v>
      </c>
      <c r="E62" t="s">
        <v>115</v>
      </c>
      <c r="F62" t="s">
        <v>270</v>
      </c>
      <c r="G62" s="1"/>
      <c r="H62" s="1"/>
      <c r="I62" s="1"/>
      <c r="J62" s="1"/>
      <c r="K62" s="1"/>
      <c r="L62" s="1"/>
      <c r="M62" s="1">
        <v>0.11543296</v>
      </c>
      <c r="N62" s="1"/>
      <c r="O62" s="1">
        <v>4.6134550000000003E-2</v>
      </c>
      <c r="P62" s="1">
        <f t="shared" si="2"/>
        <v>0.16156751</v>
      </c>
      <c r="S62">
        <v>57</v>
      </c>
      <c r="T62" t="s">
        <v>115</v>
      </c>
      <c r="U62" t="s">
        <v>235</v>
      </c>
      <c r="V62" t="s">
        <v>152</v>
      </c>
    </row>
    <row r="63" spans="2:22" x14ac:dyDescent="0.25">
      <c r="B63" t="str">
        <f t="shared" si="3"/>
        <v>Pantera Exploración y Producción</v>
      </c>
      <c r="C63">
        <f t="shared" si="1"/>
        <v>0</v>
      </c>
      <c r="D63" t="s">
        <v>68</v>
      </c>
      <c r="E63" t="s">
        <v>57</v>
      </c>
      <c r="F63" t="s">
        <v>271</v>
      </c>
      <c r="G63" s="1"/>
      <c r="H63" s="1"/>
      <c r="I63" s="1"/>
      <c r="J63" s="1">
        <v>0.85062729000000004</v>
      </c>
      <c r="K63" s="1">
        <v>4.9736483800000002</v>
      </c>
      <c r="L63" s="1">
        <v>16.072162160000001</v>
      </c>
      <c r="M63" s="1">
        <v>5.1014654899999998</v>
      </c>
      <c r="N63" s="1">
        <v>4.0899999999999999E-3</v>
      </c>
      <c r="O63" s="1"/>
      <c r="P63" s="1">
        <f t="shared" si="2"/>
        <v>27.001993320000004</v>
      </c>
      <c r="S63">
        <v>58</v>
      </c>
      <c r="T63" t="s">
        <v>91</v>
      </c>
      <c r="U63" t="s">
        <v>236</v>
      </c>
      <c r="V63" t="s">
        <v>182</v>
      </c>
    </row>
    <row r="64" spans="2:22" x14ac:dyDescent="0.25">
      <c r="B64" t="str">
        <f t="shared" si="3"/>
        <v>Pantera Exploración y Producción</v>
      </c>
      <c r="C64">
        <f t="shared" si="1"/>
        <v>0</v>
      </c>
      <c r="D64" t="s">
        <v>68</v>
      </c>
      <c r="E64" t="s">
        <v>58</v>
      </c>
      <c r="F64" t="s">
        <v>271</v>
      </c>
      <c r="G64" s="1"/>
      <c r="H64" s="1"/>
      <c r="I64" s="1"/>
      <c r="J64" s="1">
        <v>0.61696344999999997</v>
      </c>
      <c r="K64" s="1">
        <v>3.8352704100000001</v>
      </c>
      <c r="L64" s="1">
        <v>8.6186606700000006</v>
      </c>
      <c r="M64" s="1">
        <v>4.5579310800000004</v>
      </c>
      <c r="N64" s="1">
        <v>0.42222618000000001</v>
      </c>
      <c r="O64" s="1"/>
      <c r="P64" s="1">
        <f t="shared" si="2"/>
        <v>18.051051789999999</v>
      </c>
      <c r="S64">
        <v>59</v>
      </c>
      <c r="T64" t="s">
        <v>57</v>
      </c>
      <c r="U64" t="s">
        <v>236</v>
      </c>
      <c r="V64" t="s">
        <v>182</v>
      </c>
    </row>
    <row r="65" spans="2:22" x14ac:dyDescent="0.25">
      <c r="B65" t="str">
        <f t="shared" si="3"/>
        <v>Pantera Exploración y Producción</v>
      </c>
      <c r="C65">
        <f t="shared" si="1"/>
        <v>0</v>
      </c>
      <c r="D65" t="s">
        <v>68</v>
      </c>
      <c r="E65" t="s">
        <v>59</v>
      </c>
      <c r="F65" t="s">
        <v>271</v>
      </c>
      <c r="G65" s="1"/>
      <c r="H65" s="1"/>
      <c r="I65" s="1"/>
      <c r="J65" s="1">
        <v>0.23116501</v>
      </c>
      <c r="K65" s="1">
        <v>0.21529814</v>
      </c>
      <c r="L65" s="1">
        <v>4.9066913899999998</v>
      </c>
      <c r="M65" s="1">
        <v>6.1050371300000004</v>
      </c>
      <c r="N65" s="1">
        <v>0.31754505999999999</v>
      </c>
      <c r="O65" s="1"/>
      <c r="P65" s="1">
        <f t="shared" si="2"/>
        <v>11.775736730000002</v>
      </c>
      <c r="S65">
        <v>60</v>
      </c>
      <c r="T65" t="s">
        <v>58</v>
      </c>
      <c r="U65" t="s">
        <v>236</v>
      </c>
      <c r="V65" t="s">
        <v>182</v>
      </c>
    </row>
    <row r="66" spans="2:22" x14ac:dyDescent="0.25">
      <c r="B66" t="str">
        <f t="shared" si="3"/>
        <v>Pantera Exploración y Producción</v>
      </c>
      <c r="C66">
        <f t="shared" si="1"/>
        <v>0</v>
      </c>
      <c r="D66" t="s">
        <v>68</v>
      </c>
      <c r="E66" t="s">
        <v>189</v>
      </c>
      <c r="F66" t="s">
        <v>271</v>
      </c>
      <c r="G66" s="1"/>
      <c r="H66" s="1"/>
      <c r="I66" s="1"/>
      <c r="J66" s="1">
        <v>5.5685190000000002E-2</v>
      </c>
      <c r="K66" s="1">
        <v>5.0242000000000002E-2</v>
      </c>
      <c r="L66" s="1">
        <v>1.18612987</v>
      </c>
      <c r="M66" s="1">
        <v>3.9446156800000001</v>
      </c>
      <c r="N66" s="1">
        <v>2.9419049999999999E-2</v>
      </c>
      <c r="O66" s="1"/>
      <c r="P66" s="1">
        <f t="shared" si="2"/>
        <v>5.2660917899999999</v>
      </c>
      <c r="S66">
        <v>61</v>
      </c>
      <c r="T66" t="s">
        <v>59</v>
      </c>
      <c r="U66" t="s">
        <v>236</v>
      </c>
      <c r="V66" t="s">
        <v>182</v>
      </c>
    </row>
    <row r="67" spans="2:22" x14ac:dyDescent="0.25">
      <c r="B67" t="str">
        <f t="shared" si="3"/>
        <v>Pantera Exploración y Producción</v>
      </c>
      <c r="C67">
        <f t="shared" si="1"/>
        <v>0</v>
      </c>
      <c r="D67" t="s">
        <v>68</v>
      </c>
      <c r="E67" t="s">
        <v>92</v>
      </c>
      <c r="F67" t="s">
        <v>271</v>
      </c>
      <c r="G67" s="1"/>
      <c r="H67" s="1"/>
      <c r="I67" s="1"/>
      <c r="J67" s="1">
        <v>0.15910025</v>
      </c>
      <c r="K67" s="1">
        <v>6.8062830000000005E-2</v>
      </c>
      <c r="L67" s="1">
        <v>1.04194136</v>
      </c>
      <c r="M67" s="1">
        <v>5.0069391999999997</v>
      </c>
      <c r="N67" s="1">
        <v>0.10105272</v>
      </c>
      <c r="O67" s="1"/>
      <c r="P67" s="1">
        <f t="shared" si="2"/>
        <v>6.3770963599999995</v>
      </c>
      <c r="S67">
        <v>62</v>
      </c>
      <c r="T67" t="s">
        <v>189</v>
      </c>
      <c r="U67" t="s">
        <v>236</v>
      </c>
      <c r="V67" t="s">
        <v>182</v>
      </c>
    </row>
    <row r="68" spans="2:22" x14ac:dyDescent="0.25">
      <c r="B68" t="str">
        <f t="shared" si="3"/>
        <v>Pantera Exploración y Producción</v>
      </c>
      <c r="C68">
        <f t="shared" si="1"/>
        <v>0</v>
      </c>
      <c r="D68" t="s">
        <v>68</v>
      </c>
      <c r="E68" t="s">
        <v>91</v>
      </c>
      <c r="F68" t="s">
        <v>271</v>
      </c>
      <c r="G68" s="1"/>
      <c r="H68" s="1"/>
      <c r="I68" s="1"/>
      <c r="J68" s="1">
        <v>0.64494947000000002</v>
      </c>
      <c r="K68" s="1">
        <v>3.3929659399999998</v>
      </c>
      <c r="L68" s="1">
        <v>1.28725669</v>
      </c>
      <c r="M68" s="1">
        <v>0.83099973999999999</v>
      </c>
      <c r="N68" s="1">
        <v>0.64843216000000004</v>
      </c>
      <c r="O68" s="1"/>
      <c r="P68" s="1">
        <f t="shared" si="2"/>
        <v>6.8046039999999994</v>
      </c>
      <c r="S68">
        <v>63</v>
      </c>
      <c r="T68" t="s">
        <v>92</v>
      </c>
      <c r="U68" t="s">
        <v>236</v>
      </c>
      <c r="V68" t="s">
        <v>182</v>
      </c>
    </row>
    <row r="69" spans="2:22" x14ac:dyDescent="0.25">
      <c r="B69" t="str">
        <f t="shared" si="3"/>
        <v>Iberoamericana de Hidrocarburos CQ</v>
      </c>
      <c r="C69">
        <f t="shared" si="1"/>
        <v>0</v>
      </c>
      <c r="D69" t="s">
        <v>69</v>
      </c>
      <c r="E69" t="s">
        <v>116</v>
      </c>
      <c r="F69" t="s">
        <v>270</v>
      </c>
      <c r="G69" s="1"/>
      <c r="H69" s="1"/>
      <c r="I69" s="1"/>
      <c r="J69" s="1"/>
      <c r="K69" s="1"/>
      <c r="L69" s="1">
        <v>6.3856299999999998E-3</v>
      </c>
      <c r="M69" s="1">
        <v>0.29759058999999999</v>
      </c>
      <c r="N69" s="1"/>
      <c r="O69" s="1">
        <v>0.13273982000000001</v>
      </c>
      <c r="P69" s="1">
        <f t="shared" si="2"/>
        <v>0.43671603999999997</v>
      </c>
      <c r="S69">
        <v>64</v>
      </c>
      <c r="T69" t="s">
        <v>116</v>
      </c>
      <c r="U69" t="s">
        <v>235</v>
      </c>
      <c r="V69" t="s">
        <v>152</v>
      </c>
    </row>
    <row r="70" spans="2:22" x14ac:dyDescent="0.25">
      <c r="B70" t="str">
        <f t="shared" si="3"/>
        <v>Newpek Exploración y Extracción</v>
      </c>
      <c r="C70">
        <f t="shared" si="1"/>
        <v>1</v>
      </c>
      <c r="D70" t="s">
        <v>69</v>
      </c>
      <c r="E70" t="s">
        <v>87</v>
      </c>
      <c r="F70" t="s">
        <v>88</v>
      </c>
      <c r="G70" s="1"/>
      <c r="H70" s="1"/>
      <c r="I70" s="1"/>
      <c r="J70" s="1">
        <v>1.1294345400000001</v>
      </c>
      <c r="K70" s="1">
        <v>6.0637191100000001</v>
      </c>
      <c r="L70" s="1">
        <v>13.250312360000001</v>
      </c>
      <c r="M70" s="1">
        <v>2.2337214400000001</v>
      </c>
      <c r="N70" s="1">
        <v>0.19614971</v>
      </c>
      <c r="O70" s="1"/>
      <c r="P70" s="1">
        <f t="shared" si="2"/>
        <v>22.873337160000002</v>
      </c>
      <c r="S70">
        <v>65</v>
      </c>
      <c r="T70" t="s">
        <v>87</v>
      </c>
      <c r="U70" t="s">
        <v>237</v>
      </c>
      <c r="V70" t="s">
        <v>88</v>
      </c>
    </row>
    <row r="71" spans="2:22" x14ac:dyDescent="0.25">
      <c r="B71" t="str">
        <f t="shared" ref="B71:B102" si="4">VLOOKUP(E71,$T$6:$V$120,3,FALSE)</f>
        <v>Newpek Exploración y Extracción</v>
      </c>
      <c r="C71">
        <f t="shared" si="1"/>
        <v>1</v>
      </c>
      <c r="D71" t="s">
        <v>69</v>
      </c>
      <c r="E71" t="s">
        <v>89</v>
      </c>
      <c r="F71" t="s">
        <v>88</v>
      </c>
      <c r="G71" s="1"/>
      <c r="H71" s="1"/>
      <c r="I71" s="1"/>
      <c r="J71" s="1">
        <v>0.67753722000000005</v>
      </c>
      <c r="K71" s="1">
        <v>0.53575368999999995</v>
      </c>
      <c r="L71" s="1">
        <v>0.80606120000000003</v>
      </c>
      <c r="M71" s="1">
        <v>4.9514030000000001E-2</v>
      </c>
      <c r="N71" s="1">
        <v>0.94995196999999998</v>
      </c>
      <c r="O71" s="1"/>
      <c r="P71" s="1">
        <f t="shared" si="2"/>
        <v>3.0188181099999998</v>
      </c>
      <c r="S71">
        <v>66</v>
      </c>
      <c r="T71" t="s">
        <v>89</v>
      </c>
      <c r="U71" t="s">
        <v>237</v>
      </c>
      <c r="V71" t="s">
        <v>88</v>
      </c>
    </row>
    <row r="72" spans="2:22" x14ac:dyDescent="0.25">
      <c r="B72" t="str">
        <f t="shared" si="4"/>
        <v>Iberoamericana de Hidrocarburos CQ</v>
      </c>
      <c r="C72">
        <f t="shared" ref="C72:C116" si="5">IF(B72=F72,1,0)</f>
        <v>0</v>
      </c>
      <c r="D72" t="s">
        <v>69</v>
      </c>
      <c r="E72" t="s">
        <v>60</v>
      </c>
      <c r="F72" t="s">
        <v>270</v>
      </c>
      <c r="G72" s="1"/>
      <c r="H72" s="1"/>
      <c r="I72" s="1"/>
      <c r="J72" s="1"/>
      <c r="K72" s="1">
        <v>3.8722319999999998E-2</v>
      </c>
      <c r="L72" s="1">
        <v>6.0871429999999997E-2</v>
      </c>
      <c r="M72" s="1">
        <v>6.4562579999999994E-2</v>
      </c>
      <c r="N72" s="1"/>
      <c r="O72" s="1"/>
      <c r="P72" s="1">
        <f t="shared" ref="P72:P115" si="6">SUM(G72:O72)</f>
        <v>0.16415632999999999</v>
      </c>
      <c r="S72">
        <v>67</v>
      </c>
      <c r="T72" t="s">
        <v>60</v>
      </c>
      <c r="U72" t="s">
        <v>235</v>
      </c>
      <c r="V72" t="s">
        <v>152</v>
      </c>
    </row>
    <row r="73" spans="2:22" x14ac:dyDescent="0.25">
      <c r="B73" t="str">
        <f t="shared" si="4"/>
        <v>Jaguar Exploración y Producción</v>
      </c>
      <c r="C73">
        <f t="shared" si="5"/>
        <v>0</v>
      </c>
      <c r="D73" t="s">
        <v>69</v>
      </c>
      <c r="E73" t="s">
        <v>64</v>
      </c>
      <c r="F73" t="s">
        <v>274</v>
      </c>
      <c r="G73" s="1"/>
      <c r="H73" s="1"/>
      <c r="I73" s="1">
        <v>1.9324480000000002E-2</v>
      </c>
      <c r="J73" s="1">
        <v>0.17642079999999999</v>
      </c>
      <c r="K73" s="1">
        <v>0.40584541000000002</v>
      </c>
      <c r="L73" s="1">
        <v>4.2741050100000004</v>
      </c>
      <c r="M73" s="1">
        <v>8.8543317100000003</v>
      </c>
      <c r="N73" s="1">
        <v>5.2732769999999998E-2</v>
      </c>
      <c r="O73" s="1"/>
      <c r="P73" s="1">
        <f t="shared" si="6"/>
        <v>13.782760180000002</v>
      </c>
      <c r="S73">
        <v>68</v>
      </c>
      <c r="T73" t="s">
        <v>61</v>
      </c>
      <c r="U73" t="s">
        <v>238</v>
      </c>
      <c r="V73" t="s">
        <v>153</v>
      </c>
    </row>
    <row r="74" spans="2:22" x14ac:dyDescent="0.25">
      <c r="B74" t="str">
        <f t="shared" si="4"/>
        <v>Bloque VC 01</v>
      </c>
      <c r="C74">
        <f t="shared" si="5"/>
        <v>1</v>
      </c>
      <c r="D74" t="s">
        <v>69</v>
      </c>
      <c r="E74" t="s">
        <v>117</v>
      </c>
      <c r="F74" t="s">
        <v>118</v>
      </c>
      <c r="G74" s="1"/>
      <c r="H74" s="1"/>
      <c r="I74" s="1"/>
      <c r="J74" s="1">
        <v>0.73276534000000004</v>
      </c>
      <c r="K74" s="1">
        <v>0.75134666999999999</v>
      </c>
      <c r="L74" s="1">
        <v>1.29024227</v>
      </c>
      <c r="M74" s="1">
        <v>1.88601168</v>
      </c>
      <c r="N74" s="1"/>
      <c r="O74" s="1"/>
      <c r="P74" s="1">
        <f t="shared" si="6"/>
        <v>4.66036596</v>
      </c>
      <c r="S74">
        <v>69</v>
      </c>
      <c r="T74" t="s">
        <v>239</v>
      </c>
      <c r="U74" t="s">
        <v>240</v>
      </c>
      <c r="V74" t="s">
        <v>241</v>
      </c>
    </row>
    <row r="75" spans="2:22" x14ac:dyDescent="0.25">
      <c r="B75" t="str">
        <f t="shared" si="4"/>
        <v>Jaguar Exploración y Producción</v>
      </c>
      <c r="C75">
        <f t="shared" si="5"/>
        <v>0</v>
      </c>
      <c r="D75" t="s">
        <v>69</v>
      </c>
      <c r="E75" t="s">
        <v>65</v>
      </c>
      <c r="F75" t="s">
        <v>274</v>
      </c>
      <c r="G75" s="1"/>
      <c r="H75" s="1"/>
      <c r="I75" s="1"/>
      <c r="J75" s="1">
        <v>0.71785220999999999</v>
      </c>
      <c r="K75" s="1">
        <v>3.6008855199999998</v>
      </c>
      <c r="L75" s="1">
        <v>1.8201470399999999</v>
      </c>
      <c r="M75" s="1">
        <v>7.5846016900000004</v>
      </c>
      <c r="N75" s="1">
        <v>1.9054177800000001</v>
      </c>
      <c r="O75" s="1"/>
      <c r="P75" s="1">
        <f t="shared" si="6"/>
        <v>15.628904240000001</v>
      </c>
      <c r="S75">
        <v>70</v>
      </c>
      <c r="T75" t="s">
        <v>242</v>
      </c>
      <c r="U75" t="s">
        <v>240</v>
      </c>
      <c r="V75" t="s">
        <v>241</v>
      </c>
    </row>
    <row r="76" spans="2:22" x14ac:dyDescent="0.25">
      <c r="B76" t="str">
        <f t="shared" si="4"/>
        <v>Jaguar Exploración y Producción</v>
      </c>
      <c r="C76">
        <f t="shared" si="5"/>
        <v>0</v>
      </c>
      <c r="D76" t="s">
        <v>69</v>
      </c>
      <c r="E76" t="s">
        <v>94</v>
      </c>
      <c r="F76" t="s">
        <v>274</v>
      </c>
      <c r="G76" s="1"/>
      <c r="H76" s="1"/>
      <c r="I76" s="1">
        <v>1.7439159999999999E-2</v>
      </c>
      <c r="J76" s="1">
        <v>0.23500878</v>
      </c>
      <c r="K76" s="1">
        <v>3.4406770000000003E-2</v>
      </c>
      <c r="L76" s="1">
        <v>0.99736592000000002</v>
      </c>
      <c r="M76" s="1">
        <v>0.87889329000000005</v>
      </c>
      <c r="N76" s="1">
        <v>0.41131615999999999</v>
      </c>
      <c r="O76" s="1"/>
      <c r="P76" s="1">
        <f t="shared" si="6"/>
        <v>2.5744300800000004</v>
      </c>
      <c r="S76">
        <v>71</v>
      </c>
      <c r="T76" t="s">
        <v>62</v>
      </c>
      <c r="U76" t="s">
        <v>243</v>
      </c>
      <c r="V76" t="s">
        <v>184</v>
      </c>
    </row>
    <row r="77" spans="2:22" x14ac:dyDescent="0.25">
      <c r="B77" t="str">
        <f t="shared" si="4"/>
        <v>Vista Oil &amp; Gas Holding II</v>
      </c>
      <c r="C77">
        <f t="shared" si="5"/>
        <v>1</v>
      </c>
      <c r="D77" t="s">
        <v>69</v>
      </c>
      <c r="E77" t="s">
        <v>61</v>
      </c>
      <c r="F77" t="s">
        <v>153</v>
      </c>
      <c r="G77" s="1"/>
      <c r="H77" s="1"/>
      <c r="I77" s="1"/>
      <c r="J77" s="1">
        <v>2.9245206700000002</v>
      </c>
      <c r="K77" s="1">
        <v>6.2639598000000003</v>
      </c>
      <c r="L77" s="1">
        <v>4.4069156200000004</v>
      </c>
      <c r="M77" s="1">
        <v>3.4090984099999999</v>
      </c>
      <c r="N77" s="1">
        <v>3.6907588100000002</v>
      </c>
      <c r="O77" s="1">
        <v>0.30063441000000002</v>
      </c>
      <c r="P77" s="1">
        <f t="shared" si="6"/>
        <v>20.995887719999999</v>
      </c>
      <c r="S77">
        <v>72</v>
      </c>
      <c r="T77" t="s">
        <v>63</v>
      </c>
      <c r="U77" t="s">
        <v>244</v>
      </c>
      <c r="V77" t="s">
        <v>184</v>
      </c>
    </row>
    <row r="78" spans="2:22" x14ac:dyDescent="0.25">
      <c r="B78" t="str">
        <f t="shared" si="4"/>
        <v>Carso</v>
      </c>
      <c r="C78">
        <f t="shared" si="5"/>
        <v>0</v>
      </c>
      <c r="D78" t="s">
        <v>69</v>
      </c>
      <c r="E78" t="s">
        <v>62</v>
      </c>
      <c r="F78" t="s">
        <v>272</v>
      </c>
      <c r="G78" s="1"/>
      <c r="H78" s="1"/>
      <c r="I78" s="1"/>
      <c r="J78" s="1">
        <v>0.90017672000000004</v>
      </c>
      <c r="K78" s="1">
        <v>0.56184201</v>
      </c>
      <c r="L78" s="1">
        <v>2.5161738100000002</v>
      </c>
      <c r="M78" s="1">
        <v>5.79418217</v>
      </c>
      <c r="N78" s="1">
        <v>6.2701488899999998</v>
      </c>
      <c r="O78" s="1"/>
      <c r="P78" s="1">
        <f t="shared" si="6"/>
        <v>16.042523600000003</v>
      </c>
      <c r="S78">
        <v>73</v>
      </c>
      <c r="T78" t="s">
        <v>93</v>
      </c>
      <c r="U78" t="s">
        <v>245</v>
      </c>
      <c r="V78" t="s">
        <v>183</v>
      </c>
    </row>
    <row r="79" spans="2:22" x14ac:dyDescent="0.25">
      <c r="B79" t="str">
        <f t="shared" si="4"/>
        <v>Carso</v>
      </c>
      <c r="C79">
        <f t="shared" si="5"/>
        <v>0</v>
      </c>
      <c r="D79" t="s">
        <v>69</v>
      </c>
      <c r="E79" t="s">
        <v>63</v>
      </c>
      <c r="F79" t="s">
        <v>273</v>
      </c>
      <c r="G79" s="1"/>
      <c r="H79" s="1"/>
      <c r="I79" s="1"/>
      <c r="J79" s="1">
        <v>0.87780893999999998</v>
      </c>
      <c r="K79" s="1">
        <v>0.58177654000000001</v>
      </c>
      <c r="L79" s="1">
        <v>1.8212267</v>
      </c>
      <c r="M79" s="1">
        <v>3.8609610700000001</v>
      </c>
      <c r="N79" s="1">
        <v>6.90199388</v>
      </c>
      <c r="O79" s="1"/>
      <c r="P79" s="1">
        <f t="shared" si="6"/>
        <v>14.043767129999999</v>
      </c>
      <c r="S79">
        <v>74</v>
      </c>
      <c r="T79" t="s">
        <v>64</v>
      </c>
      <c r="U79" t="s">
        <v>245</v>
      </c>
      <c r="V79" t="s">
        <v>183</v>
      </c>
    </row>
    <row r="80" spans="2:22" x14ac:dyDescent="0.25">
      <c r="B80" t="str">
        <f t="shared" si="4"/>
        <v>Jaguar Exploración y Producción</v>
      </c>
      <c r="C80">
        <f t="shared" si="5"/>
        <v>0</v>
      </c>
      <c r="D80" t="s">
        <v>69</v>
      </c>
      <c r="E80" t="s">
        <v>93</v>
      </c>
      <c r="F80" t="s">
        <v>274</v>
      </c>
      <c r="G80" s="1"/>
      <c r="H80" s="1"/>
      <c r="I80" s="1">
        <v>5.9470229999999999E-2</v>
      </c>
      <c r="J80" s="1">
        <v>2.0082302699999999</v>
      </c>
      <c r="K80" s="1">
        <v>5.2442059999999999E-2</v>
      </c>
      <c r="L80" s="1">
        <v>0.91676025000000005</v>
      </c>
      <c r="M80" s="1">
        <v>0.76261968000000002</v>
      </c>
      <c r="N80" s="1">
        <v>0.22588419000000001</v>
      </c>
      <c r="O80" s="1"/>
      <c r="P80" s="1">
        <f t="shared" si="6"/>
        <v>4.0254066800000006</v>
      </c>
      <c r="S80">
        <v>75</v>
      </c>
      <c r="T80" t="s">
        <v>117</v>
      </c>
      <c r="U80" t="s">
        <v>246</v>
      </c>
      <c r="V80" t="s">
        <v>118</v>
      </c>
    </row>
    <row r="81" spans="2:22" x14ac:dyDescent="0.25">
      <c r="B81" t="str">
        <f t="shared" si="4"/>
        <v>Shell Exploracion y Extraccion de Mexico</v>
      </c>
      <c r="C81">
        <f t="shared" si="5"/>
        <v>0</v>
      </c>
      <c r="D81" t="s">
        <v>107</v>
      </c>
      <c r="E81" t="s">
        <v>102</v>
      </c>
      <c r="F81" t="s">
        <v>256</v>
      </c>
      <c r="G81" s="1"/>
      <c r="H81" s="1"/>
      <c r="I81" s="1"/>
      <c r="J81" s="1">
        <v>0.81715897000000004</v>
      </c>
      <c r="K81" s="1">
        <v>12.466548639999999</v>
      </c>
      <c r="L81" s="1">
        <v>2.5511852300000002</v>
      </c>
      <c r="M81" s="1">
        <v>3.4843833499999999</v>
      </c>
      <c r="N81" s="1">
        <v>8.6266598000000005</v>
      </c>
      <c r="O81" s="1">
        <v>0.27286897999999998</v>
      </c>
      <c r="P81" s="1">
        <f t="shared" si="6"/>
        <v>28.218804969999994</v>
      </c>
      <c r="S81">
        <v>76</v>
      </c>
      <c r="T81" t="s">
        <v>65</v>
      </c>
      <c r="U81" t="s">
        <v>245</v>
      </c>
      <c r="V81" t="s">
        <v>183</v>
      </c>
    </row>
    <row r="82" spans="2:22" x14ac:dyDescent="0.25">
      <c r="B82" t="str">
        <f t="shared" si="4"/>
        <v>Shell Exploracion y Extraccion de Mexico</v>
      </c>
      <c r="C82">
        <f t="shared" si="5"/>
        <v>0</v>
      </c>
      <c r="D82" t="s">
        <v>107</v>
      </c>
      <c r="E82" t="s">
        <v>103</v>
      </c>
      <c r="F82" t="s">
        <v>256</v>
      </c>
      <c r="G82" s="1"/>
      <c r="H82" s="1"/>
      <c r="I82" s="1"/>
      <c r="J82" s="1">
        <v>0.62588412000000004</v>
      </c>
      <c r="K82" s="1">
        <v>7.2931151400000003</v>
      </c>
      <c r="L82" s="1">
        <v>23.076715149999998</v>
      </c>
      <c r="M82" s="1">
        <v>40.5812721</v>
      </c>
      <c r="N82" s="1">
        <v>3.0940515400000002</v>
      </c>
      <c r="O82" s="1">
        <v>0.12177884999999999</v>
      </c>
      <c r="P82" s="1">
        <f t="shared" si="6"/>
        <v>74.792816899999991</v>
      </c>
      <c r="S82">
        <v>77</v>
      </c>
      <c r="T82" t="s">
        <v>94</v>
      </c>
      <c r="U82" t="s">
        <v>245</v>
      </c>
      <c r="V82" t="s">
        <v>183</v>
      </c>
    </row>
    <row r="83" spans="2:22" x14ac:dyDescent="0.25">
      <c r="B83" t="str">
        <f t="shared" si="4"/>
        <v>Shell Exploracion y Extraccion de Mexico</v>
      </c>
      <c r="C83">
        <f t="shared" si="5"/>
        <v>0</v>
      </c>
      <c r="D83" t="s">
        <v>107</v>
      </c>
      <c r="E83" t="s">
        <v>104</v>
      </c>
      <c r="F83" t="s">
        <v>256</v>
      </c>
      <c r="G83" s="1"/>
      <c r="H83" s="1"/>
      <c r="I83" s="1"/>
      <c r="J83" s="1">
        <v>1.0513618600000001</v>
      </c>
      <c r="K83" s="1">
        <v>8.9935092300000008</v>
      </c>
      <c r="L83" s="1">
        <v>11.148057400000001</v>
      </c>
      <c r="M83" s="1">
        <v>9.6963365499999998</v>
      </c>
      <c r="N83" s="1">
        <v>11.872339950000001</v>
      </c>
      <c r="O83" s="1">
        <v>1.6765903</v>
      </c>
      <c r="P83" s="1">
        <f t="shared" si="6"/>
        <v>44.438195289999996</v>
      </c>
      <c r="S83">
        <v>78</v>
      </c>
      <c r="T83" t="s">
        <v>119</v>
      </c>
      <c r="U83" t="s">
        <v>232</v>
      </c>
      <c r="V83" t="s">
        <v>120</v>
      </c>
    </row>
    <row r="84" spans="2:22" x14ac:dyDescent="0.25">
      <c r="B84" t="str">
        <f t="shared" si="4"/>
        <v>Pemex Exploración y Producción</v>
      </c>
      <c r="C84">
        <f t="shared" si="5"/>
        <v>1</v>
      </c>
      <c r="D84" t="s">
        <v>107</v>
      </c>
      <c r="E84" t="s">
        <v>168</v>
      </c>
      <c r="F84" t="s">
        <v>73</v>
      </c>
      <c r="G84" s="1"/>
      <c r="H84" s="1"/>
      <c r="I84" s="1"/>
      <c r="J84" s="1"/>
      <c r="K84" s="1"/>
      <c r="L84" s="1"/>
      <c r="M84" s="1"/>
      <c r="N84" s="1"/>
      <c r="O84" s="1"/>
      <c r="P84" s="1">
        <f t="shared" si="6"/>
        <v>0</v>
      </c>
      <c r="S84">
        <v>79</v>
      </c>
      <c r="T84" t="s">
        <v>95</v>
      </c>
      <c r="U84" t="s">
        <v>230</v>
      </c>
      <c r="V84" t="s">
        <v>181</v>
      </c>
    </row>
    <row r="85" spans="2:22" x14ac:dyDescent="0.25">
      <c r="B85" t="str">
        <f t="shared" si="4"/>
        <v>Shell Exploracion y Extraccion de Mexico</v>
      </c>
      <c r="C85">
        <f t="shared" si="5"/>
        <v>0</v>
      </c>
      <c r="D85" t="s">
        <v>107</v>
      </c>
      <c r="E85" t="s">
        <v>105</v>
      </c>
      <c r="F85" t="s">
        <v>256</v>
      </c>
      <c r="G85" s="1"/>
      <c r="H85" s="1"/>
      <c r="I85" s="1"/>
      <c r="J85" s="1">
        <v>0.85379532999999996</v>
      </c>
      <c r="K85" s="1">
        <v>8.9557110000000009</v>
      </c>
      <c r="L85" s="1">
        <v>18.509866240000001</v>
      </c>
      <c r="M85" s="1">
        <v>43.238624600000001</v>
      </c>
      <c r="N85" s="1">
        <v>14.3334844</v>
      </c>
      <c r="O85" s="1">
        <v>1.5625197</v>
      </c>
      <c r="P85" s="1">
        <f t="shared" si="6"/>
        <v>87.454001270000006</v>
      </c>
      <c r="S85">
        <v>80</v>
      </c>
      <c r="T85" t="s">
        <v>121</v>
      </c>
      <c r="U85" t="s">
        <v>232</v>
      </c>
      <c r="V85" t="s">
        <v>120</v>
      </c>
    </row>
    <row r="86" spans="2:22" x14ac:dyDescent="0.25">
      <c r="B86" t="str">
        <f t="shared" si="4"/>
        <v>Shell Exploracion y Extraccion de Mexico</v>
      </c>
      <c r="C86">
        <f t="shared" si="5"/>
        <v>0</v>
      </c>
      <c r="D86" t="s">
        <v>107</v>
      </c>
      <c r="E86" t="s">
        <v>106</v>
      </c>
      <c r="F86" t="s">
        <v>256</v>
      </c>
      <c r="G86" s="1"/>
      <c r="H86" s="1"/>
      <c r="I86" s="1"/>
      <c r="J86" s="1">
        <v>0.98496068000000003</v>
      </c>
      <c r="K86" s="1">
        <v>10.767734709999999</v>
      </c>
      <c r="L86" s="1">
        <v>26.493293829999999</v>
      </c>
      <c r="M86" s="1">
        <v>84.916088999999999</v>
      </c>
      <c r="N86" s="1">
        <v>6.9735144499999997</v>
      </c>
      <c r="O86" s="1">
        <v>-1.4204899999999999E-2</v>
      </c>
      <c r="P86" s="1">
        <f t="shared" si="6"/>
        <v>130.12138776999998</v>
      </c>
      <c r="S86">
        <v>81</v>
      </c>
      <c r="T86" t="s">
        <v>169</v>
      </c>
      <c r="U86" t="s">
        <v>73</v>
      </c>
      <c r="V86" t="s">
        <v>73</v>
      </c>
    </row>
    <row r="87" spans="2:22" x14ac:dyDescent="0.25">
      <c r="B87" t="str">
        <f t="shared" si="4"/>
        <v>Repsol Exploración México</v>
      </c>
      <c r="C87">
        <f t="shared" si="5"/>
        <v>1</v>
      </c>
      <c r="D87" t="s">
        <v>107</v>
      </c>
      <c r="E87" t="s">
        <v>119</v>
      </c>
      <c r="F87" t="s">
        <v>120</v>
      </c>
      <c r="G87" s="1"/>
      <c r="H87" s="1"/>
      <c r="I87" s="1"/>
      <c r="J87" s="1">
        <v>2.4302124699999998</v>
      </c>
      <c r="K87" s="1">
        <v>11.16188406</v>
      </c>
      <c r="L87" s="1">
        <v>48.733236769999998</v>
      </c>
      <c r="M87" s="1">
        <v>2.49925854</v>
      </c>
      <c r="N87" s="1">
        <v>3.0315964700000002</v>
      </c>
      <c r="O87" s="1">
        <v>0.13369658000000001</v>
      </c>
      <c r="P87" s="1">
        <f t="shared" si="6"/>
        <v>67.989884889999999</v>
      </c>
      <c r="S87">
        <v>82</v>
      </c>
      <c r="T87" t="s">
        <v>96</v>
      </c>
      <c r="U87" t="s">
        <v>247</v>
      </c>
      <c r="V87" t="s">
        <v>185</v>
      </c>
    </row>
    <row r="88" spans="2:22" x14ac:dyDescent="0.25">
      <c r="B88" t="str">
        <f t="shared" si="4"/>
        <v>PC Carigali Mexico Operations</v>
      </c>
      <c r="C88">
        <f t="shared" si="5"/>
        <v>0</v>
      </c>
      <c r="D88" t="s">
        <v>107</v>
      </c>
      <c r="E88" t="s">
        <v>95</v>
      </c>
      <c r="F88" t="s">
        <v>255</v>
      </c>
      <c r="G88" s="1"/>
      <c r="H88" s="1"/>
      <c r="I88" s="1"/>
      <c r="J88" s="1">
        <v>0.33181733000000002</v>
      </c>
      <c r="K88" s="1">
        <v>2.3511306200000002</v>
      </c>
      <c r="L88" s="1">
        <v>0.23683624</v>
      </c>
      <c r="M88" s="1">
        <v>47.29382244</v>
      </c>
      <c r="N88" s="1">
        <v>13.943342899999999</v>
      </c>
      <c r="O88" s="1">
        <v>0.23308591000000001</v>
      </c>
      <c r="P88" s="1">
        <f t="shared" si="6"/>
        <v>64.390035440000005</v>
      </c>
      <c r="S88">
        <v>83</v>
      </c>
      <c r="T88" t="s">
        <v>97</v>
      </c>
      <c r="U88" t="s">
        <v>247</v>
      </c>
      <c r="V88" t="s">
        <v>185</v>
      </c>
    </row>
    <row r="89" spans="2:22" x14ac:dyDescent="0.25">
      <c r="B89" t="str">
        <f t="shared" si="4"/>
        <v>Repsol Exploración México</v>
      </c>
      <c r="C89">
        <f t="shared" si="5"/>
        <v>1</v>
      </c>
      <c r="D89" t="s">
        <v>107</v>
      </c>
      <c r="E89" t="s">
        <v>121</v>
      </c>
      <c r="F89" t="s">
        <v>120</v>
      </c>
      <c r="G89" s="1"/>
      <c r="H89" s="1"/>
      <c r="I89" s="1"/>
      <c r="J89" s="1">
        <v>1.56210648</v>
      </c>
      <c r="K89" s="1">
        <v>3.53549515</v>
      </c>
      <c r="L89" s="1">
        <v>2.7138333700000001</v>
      </c>
      <c r="M89" s="1">
        <v>1.27337619</v>
      </c>
      <c r="N89" s="1">
        <v>0.90881018000000002</v>
      </c>
      <c r="O89" s="1">
        <v>6.3948459999999999E-2</v>
      </c>
      <c r="P89" s="1">
        <f t="shared" si="6"/>
        <v>10.05756983</v>
      </c>
      <c r="S89">
        <v>84</v>
      </c>
      <c r="T89" t="s">
        <v>98</v>
      </c>
      <c r="U89" t="s">
        <v>228</v>
      </c>
      <c r="V89" t="s">
        <v>83</v>
      </c>
    </row>
    <row r="90" spans="2:22" x14ac:dyDescent="0.25">
      <c r="B90" t="str">
        <f t="shared" si="4"/>
        <v>Pemex Exploración y Producción</v>
      </c>
      <c r="C90">
        <f t="shared" si="5"/>
        <v>1</v>
      </c>
      <c r="D90" t="s">
        <v>107</v>
      </c>
      <c r="E90" t="s">
        <v>169</v>
      </c>
      <c r="F90" t="s">
        <v>73</v>
      </c>
      <c r="G90" s="1"/>
      <c r="H90" s="1"/>
      <c r="I90" s="1"/>
      <c r="J90" s="1"/>
      <c r="K90" s="1"/>
      <c r="L90" s="1"/>
      <c r="M90" s="1"/>
      <c r="N90" s="1"/>
      <c r="O90" s="1"/>
      <c r="P90" s="1">
        <f t="shared" si="6"/>
        <v>0</v>
      </c>
      <c r="S90">
        <v>85</v>
      </c>
      <c r="T90" t="s">
        <v>99</v>
      </c>
      <c r="U90" t="s">
        <v>247</v>
      </c>
      <c r="V90" t="s">
        <v>185</v>
      </c>
    </row>
    <row r="91" spans="2:22" x14ac:dyDescent="0.25">
      <c r="B91" t="str">
        <f t="shared" si="4"/>
        <v>Shell Exploracion y Extraccion de Mexico</v>
      </c>
      <c r="C91">
        <f t="shared" si="5"/>
        <v>0</v>
      </c>
      <c r="D91" t="s">
        <v>107</v>
      </c>
      <c r="E91" t="s">
        <v>96</v>
      </c>
      <c r="F91" t="s">
        <v>256</v>
      </c>
      <c r="G91" s="1"/>
      <c r="H91" s="1"/>
      <c r="I91" s="1"/>
      <c r="J91" s="1">
        <v>4.43623367</v>
      </c>
      <c r="K91" s="1">
        <v>14.198570950000001</v>
      </c>
      <c r="L91" s="1">
        <v>95.942828210000002</v>
      </c>
      <c r="M91" s="1">
        <v>3.7642206800000002</v>
      </c>
      <c r="N91" s="1">
        <v>2.7984645700000002</v>
      </c>
      <c r="O91" s="1">
        <v>0.11451345</v>
      </c>
      <c r="P91" s="1">
        <f t="shared" si="6"/>
        <v>121.25483152999999</v>
      </c>
      <c r="S91">
        <v>86</v>
      </c>
      <c r="T91" t="s">
        <v>122</v>
      </c>
      <c r="U91" t="s">
        <v>203</v>
      </c>
      <c r="V91" t="s">
        <v>85</v>
      </c>
    </row>
    <row r="92" spans="2:22" x14ac:dyDescent="0.25">
      <c r="B92" t="str">
        <f t="shared" si="4"/>
        <v>Shell Exploracion y Extraccion de Mexico</v>
      </c>
      <c r="C92">
        <f t="shared" si="5"/>
        <v>0</v>
      </c>
      <c r="D92" t="s">
        <v>107</v>
      </c>
      <c r="E92" t="s">
        <v>97</v>
      </c>
      <c r="F92" t="s">
        <v>256</v>
      </c>
      <c r="G92" s="1"/>
      <c r="H92" s="1"/>
      <c r="I92" s="1"/>
      <c r="J92" s="1">
        <v>3.9764227700000001</v>
      </c>
      <c r="K92" s="1">
        <v>14.14646364</v>
      </c>
      <c r="L92" s="1">
        <v>63.775191079999999</v>
      </c>
      <c r="M92" s="1">
        <v>3.8689880200000002</v>
      </c>
      <c r="N92" s="1">
        <v>4.6088513300000002</v>
      </c>
      <c r="O92" s="1">
        <v>0.21407773999999999</v>
      </c>
      <c r="P92" s="1">
        <f t="shared" si="6"/>
        <v>90.589994579999995</v>
      </c>
      <c r="S92">
        <v>87</v>
      </c>
      <c r="T92" t="s">
        <v>100</v>
      </c>
      <c r="U92" t="s">
        <v>230</v>
      </c>
      <c r="V92" t="s">
        <v>181</v>
      </c>
    </row>
    <row r="93" spans="2:22" x14ac:dyDescent="0.25">
      <c r="B93" t="str">
        <f t="shared" si="4"/>
        <v>Chevron Energía de México</v>
      </c>
      <c r="C93">
        <f t="shared" si="5"/>
        <v>1</v>
      </c>
      <c r="D93" t="s">
        <v>107</v>
      </c>
      <c r="E93" t="s">
        <v>98</v>
      </c>
      <c r="F93" t="s">
        <v>83</v>
      </c>
      <c r="G93" s="1"/>
      <c r="H93" s="1"/>
      <c r="I93" s="1"/>
      <c r="J93" s="1">
        <v>32.308960669999998</v>
      </c>
      <c r="K93" s="1">
        <v>10.593695200000001</v>
      </c>
      <c r="L93" s="1">
        <v>5.3985273100000004</v>
      </c>
      <c r="M93" s="1">
        <v>18.82645965</v>
      </c>
      <c r="N93" s="1">
        <v>3.69205169</v>
      </c>
      <c r="O93" s="1">
        <v>0.38613968999999998</v>
      </c>
      <c r="P93" s="1">
        <f t="shared" si="6"/>
        <v>71.205834209999992</v>
      </c>
      <c r="S93">
        <v>88</v>
      </c>
      <c r="T93" t="s">
        <v>123</v>
      </c>
      <c r="U93" t="s">
        <v>230</v>
      </c>
      <c r="V93" t="s">
        <v>181</v>
      </c>
    </row>
    <row r="94" spans="2:22" x14ac:dyDescent="0.25">
      <c r="B94" t="str">
        <f t="shared" si="4"/>
        <v>Shell Exploracion y Extraccion de Mexico</v>
      </c>
      <c r="C94">
        <f t="shared" si="5"/>
        <v>0</v>
      </c>
      <c r="D94" t="s">
        <v>107</v>
      </c>
      <c r="E94" t="s">
        <v>99</v>
      </c>
      <c r="F94" t="s">
        <v>256</v>
      </c>
      <c r="G94" s="1"/>
      <c r="H94" s="1"/>
      <c r="I94" s="1"/>
      <c r="J94" s="1">
        <v>2.3471754900000001</v>
      </c>
      <c r="K94" s="1">
        <v>6.8904529700000001</v>
      </c>
      <c r="L94" s="1">
        <v>4.4497183299999996</v>
      </c>
      <c r="M94" s="1">
        <v>5.5767293499999999</v>
      </c>
      <c r="N94" s="1">
        <v>10.216920310000001</v>
      </c>
      <c r="O94" s="1">
        <v>1.4202279200000001</v>
      </c>
      <c r="P94" s="1">
        <f t="shared" si="6"/>
        <v>30.901224369999998</v>
      </c>
      <c r="S94">
        <v>89</v>
      </c>
      <c r="T94" t="s">
        <v>101</v>
      </c>
      <c r="U94" t="s">
        <v>247</v>
      </c>
      <c r="V94" t="s">
        <v>185</v>
      </c>
    </row>
    <row r="95" spans="2:22" x14ac:dyDescent="0.25">
      <c r="B95" t="str">
        <f t="shared" si="4"/>
        <v>Eni México</v>
      </c>
      <c r="C95">
        <f t="shared" si="5"/>
        <v>1</v>
      </c>
      <c r="D95" t="s">
        <v>107</v>
      </c>
      <c r="E95" t="s">
        <v>122</v>
      </c>
      <c r="F95" t="s">
        <v>85</v>
      </c>
      <c r="G95" s="1"/>
      <c r="H95" s="1"/>
      <c r="I95" s="1"/>
      <c r="J95" s="1">
        <v>4.5647500000000001</v>
      </c>
      <c r="K95" s="1">
        <v>14.18698726</v>
      </c>
      <c r="L95" s="1">
        <v>1.2917082600000001</v>
      </c>
      <c r="M95" s="1">
        <v>3.6020823100000001</v>
      </c>
      <c r="N95" s="1">
        <v>2.6726491000000001</v>
      </c>
      <c r="O95" s="1">
        <v>2.0775510000000001E-2</v>
      </c>
      <c r="P95" s="1">
        <f t="shared" si="6"/>
        <v>26.33895244</v>
      </c>
      <c r="S95">
        <v>90</v>
      </c>
      <c r="T95" t="s">
        <v>124</v>
      </c>
      <c r="U95" t="s">
        <v>232</v>
      </c>
      <c r="V95" t="s">
        <v>120</v>
      </c>
    </row>
    <row r="96" spans="2:22" x14ac:dyDescent="0.25">
      <c r="B96" t="str">
        <f t="shared" si="4"/>
        <v>PC Carigali Mexico Operations</v>
      </c>
      <c r="C96">
        <f t="shared" si="5"/>
        <v>0</v>
      </c>
      <c r="D96" t="s">
        <v>107</v>
      </c>
      <c r="E96" t="s">
        <v>100</v>
      </c>
      <c r="F96" t="s">
        <v>255</v>
      </c>
      <c r="G96" s="1"/>
      <c r="H96" s="1"/>
      <c r="I96" s="1"/>
      <c r="J96" s="1">
        <v>1.6135853</v>
      </c>
      <c r="K96" s="1">
        <v>5.9407391399999998</v>
      </c>
      <c r="L96" s="1">
        <v>3.8399071999999999</v>
      </c>
      <c r="M96" s="1">
        <v>2.0294951700000001</v>
      </c>
      <c r="N96" s="1">
        <v>0.45298094</v>
      </c>
      <c r="O96" s="1">
        <v>0.32118879</v>
      </c>
      <c r="P96" s="1">
        <f t="shared" si="6"/>
        <v>14.197896540000002</v>
      </c>
      <c r="S96">
        <v>91</v>
      </c>
      <c r="T96" t="s">
        <v>102</v>
      </c>
      <c r="U96" t="s">
        <v>247</v>
      </c>
      <c r="V96" t="s">
        <v>185</v>
      </c>
    </row>
    <row r="97" spans="2:22" x14ac:dyDescent="0.25">
      <c r="B97" t="str">
        <f t="shared" si="4"/>
        <v>PC Carigali Mexico Operations</v>
      </c>
      <c r="C97">
        <f t="shared" si="5"/>
        <v>0</v>
      </c>
      <c r="D97" t="s">
        <v>107</v>
      </c>
      <c r="E97" t="s">
        <v>123</v>
      </c>
      <c r="F97" t="s">
        <v>255</v>
      </c>
      <c r="G97" s="1"/>
      <c r="H97" s="1"/>
      <c r="I97" s="1"/>
      <c r="J97" s="1">
        <v>0.23661515999999999</v>
      </c>
      <c r="K97" s="1">
        <v>6.1205322000000004</v>
      </c>
      <c r="L97" s="1">
        <v>5.1269818799999998</v>
      </c>
      <c r="M97" s="1">
        <v>5.1223435300000002</v>
      </c>
      <c r="N97" s="1">
        <v>14.989548900000001</v>
      </c>
      <c r="O97" s="1">
        <v>8.6827023000000008</v>
      </c>
      <c r="P97" s="1">
        <f t="shared" si="6"/>
        <v>40.278723970000009</v>
      </c>
      <c r="S97">
        <v>92</v>
      </c>
      <c r="T97" t="s">
        <v>103</v>
      </c>
      <c r="U97" t="s">
        <v>247</v>
      </c>
      <c r="V97" t="s">
        <v>185</v>
      </c>
    </row>
    <row r="98" spans="2:22" x14ac:dyDescent="0.25">
      <c r="B98" t="str">
        <f t="shared" si="4"/>
        <v>Shell Exploracion y Extraccion de Mexico</v>
      </c>
      <c r="C98">
        <f t="shared" si="5"/>
        <v>0</v>
      </c>
      <c r="D98" t="s">
        <v>107</v>
      </c>
      <c r="E98" t="s">
        <v>101</v>
      </c>
      <c r="F98" t="s">
        <v>256</v>
      </c>
      <c r="G98" s="1"/>
      <c r="H98" s="1"/>
      <c r="I98" s="1"/>
      <c r="J98" s="1">
        <v>6.1183886200000002</v>
      </c>
      <c r="K98" s="1">
        <v>23.732972570000001</v>
      </c>
      <c r="L98" s="1">
        <v>5.4385821999999999</v>
      </c>
      <c r="M98" s="1">
        <v>13.97993756</v>
      </c>
      <c r="N98" s="1">
        <v>17.025618829999999</v>
      </c>
      <c r="O98" s="1">
        <v>1.1328666199999999</v>
      </c>
      <c r="P98" s="1">
        <f t="shared" si="6"/>
        <v>67.428366400000002</v>
      </c>
      <c r="S98">
        <v>93</v>
      </c>
      <c r="T98" t="s">
        <v>104</v>
      </c>
      <c r="U98" t="s">
        <v>247</v>
      </c>
      <c r="V98" t="s">
        <v>185</v>
      </c>
    </row>
    <row r="99" spans="2:22" x14ac:dyDescent="0.25">
      <c r="B99" t="str">
        <f t="shared" si="4"/>
        <v>Repsol Exploración México</v>
      </c>
      <c r="C99">
        <f t="shared" si="5"/>
        <v>1</v>
      </c>
      <c r="D99" t="s">
        <v>107</v>
      </c>
      <c r="E99" t="s">
        <v>124</v>
      </c>
      <c r="F99" t="s">
        <v>120</v>
      </c>
      <c r="G99" s="1"/>
      <c r="H99" s="1"/>
      <c r="I99" s="1"/>
      <c r="J99" s="1">
        <v>2.0394711999999999</v>
      </c>
      <c r="K99" s="1">
        <v>14.367562980000001</v>
      </c>
      <c r="L99" s="1">
        <v>72.968809250000007</v>
      </c>
      <c r="M99" s="1">
        <v>141.04426932999999</v>
      </c>
      <c r="N99" s="1"/>
      <c r="O99" s="1">
        <v>2.8975094000000001</v>
      </c>
      <c r="P99" s="1">
        <f t="shared" si="6"/>
        <v>233.31762215999998</v>
      </c>
      <c r="S99">
        <v>94</v>
      </c>
      <c r="T99" t="s">
        <v>168</v>
      </c>
      <c r="U99" t="s">
        <v>73</v>
      </c>
      <c r="V99" t="s">
        <v>73</v>
      </c>
    </row>
    <row r="100" spans="2:22" x14ac:dyDescent="0.25">
      <c r="B100" t="str">
        <f t="shared" si="4"/>
        <v>Repsol Exploración México</v>
      </c>
      <c r="C100">
        <f t="shared" si="5"/>
        <v>1</v>
      </c>
      <c r="D100" t="s">
        <v>136</v>
      </c>
      <c r="E100" t="s">
        <v>144</v>
      </c>
      <c r="F100" t="s">
        <v>120</v>
      </c>
      <c r="G100" s="1"/>
      <c r="H100" s="1"/>
      <c r="I100" s="1"/>
      <c r="J100" s="1">
        <v>0.51083593000000005</v>
      </c>
      <c r="K100" s="1">
        <v>2.5641659400000001</v>
      </c>
      <c r="L100" s="1">
        <v>3.9598762399999998</v>
      </c>
      <c r="M100" s="1">
        <v>1.29541474</v>
      </c>
      <c r="N100" s="1">
        <v>0.98485482000000002</v>
      </c>
      <c r="O100" s="1">
        <v>3.2686779999999999E-2</v>
      </c>
      <c r="P100" s="1">
        <f t="shared" si="6"/>
        <v>9.3478344500000006</v>
      </c>
      <c r="S100">
        <v>95</v>
      </c>
      <c r="T100" t="s">
        <v>105</v>
      </c>
      <c r="U100" t="s">
        <v>247</v>
      </c>
      <c r="V100" t="s">
        <v>185</v>
      </c>
    </row>
    <row r="101" spans="2:22" x14ac:dyDescent="0.25">
      <c r="B101" t="str">
        <f t="shared" si="4"/>
        <v>Premier Oil</v>
      </c>
      <c r="C101">
        <f t="shared" si="5"/>
        <v>0</v>
      </c>
      <c r="D101" t="s">
        <v>136</v>
      </c>
      <c r="E101" t="s">
        <v>125</v>
      </c>
      <c r="F101" t="s">
        <v>275</v>
      </c>
      <c r="G101" s="1"/>
      <c r="H101" s="1"/>
      <c r="I101" s="1"/>
      <c r="J101" s="1">
        <v>0.51099205000000003</v>
      </c>
      <c r="K101" s="1">
        <v>1.16809053</v>
      </c>
      <c r="L101" s="1">
        <v>1.10534585</v>
      </c>
      <c r="M101" s="1">
        <v>0.88483334000000002</v>
      </c>
      <c r="N101" s="1"/>
      <c r="O101" s="1"/>
      <c r="P101" s="1">
        <f t="shared" si="6"/>
        <v>3.6692617700000003</v>
      </c>
      <c r="S101">
        <v>96</v>
      </c>
      <c r="T101" t="s">
        <v>106</v>
      </c>
      <c r="U101" t="s">
        <v>247</v>
      </c>
      <c r="V101" t="s">
        <v>185</v>
      </c>
    </row>
    <row r="102" spans="2:22" x14ac:dyDescent="0.25">
      <c r="B102" t="str">
        <f t="shared" si="4"/>
        <v>Repsol Exploración México</v>
      </c>
      <c r="C102">
        <f t="shared" si="5"/>
        <v>1</v>
      </c>
      <c r="D102" t="s">
        <v>136</v>
      </c>
      <c r="E102" t="s">
        <v>145</v>
      </c>
      <c r="F102" t="s">
        <v>120</v>
      </c>
      <c r="G102" s="1"/>
      <c r="H102" s="1"/>
      <c r="I102" s="1"/>
      <c r="J102" s="1">
        <v>0.50197840000000005</v>
      </c>
      <c r="K102" s="1">
        <v>2.8001910400000001</v>
      </c>
      <c r="L102" s="1">
        <v>3.4314428600000002</v>
      </c>
      <c r="M102" s="1">
        <v>1.32640618</v>
      </c>
      <c r="N102" s="1">
        <v>1.1175674799999999</v>
      </c>
      <c r="O102" s="1">
        <v>4.2344439999999997E-2</v>
      </c>
      <c r="P102" s="1">
        <f t="shared" si="6"/>
        <v>9.2199304000000009</v>
      </c>
      <c r="S102">
        <v>97</v>
      </c>
      <c r="T102" t="s">
        <v>125</v>
      </c>
      <c r="U102" t="s">
        <v>248</v>
      </c>
      <c r="V102" t="s">
        <v>186</v>
      </c>
    </row>
    <row r="103" spans="2:22" x14ac:dyDescent="0.25">
      <c r="B103" t="str">
        <f t="shared" ref="B103:B112" si="7">VLOOKUP(E103,$T$6:$V$120,3,FALSE)</f>
        <v>Premier Oil</v>
      </c>
      <c r="C103">
        <f t="shared" si="5"/>
        <v>0</v>
      </c>
      <c r="D103" t="s">
        <v>136</v>
      </c>
      <c r="E103" t="s">
        <v>126</v>
      </c>
      <c r="F103" t="s">
        <v>275</v>
      </c>
      <c r="G103" s="1"/>
      <c r="H103" s="1"/>
      <c r="I103" s="1"/>
      <c r="J103" s="1">
        <v>0.48189472</v>
      </c>
      <c r="K103" s="1">
        <v>0.96405585999999999</v>
      </c>
      <c r="L103" s="1">
        <v>1.01744122</v>
      </c>
      <c r="M103" s="1">
        <v>0.59392193999999998</v>
      </c>
      <c r="N103" s="1"/>
      <c r="O103" s="1"/>
      <c r="P103" s="1">
        <f t="shared" si="6"/>
        <v>3.0573137400000001</v>
      </c>
      <c r="S103">
        <v>98</v>
      </c>
      <c r="T103" t="s">
        <v>126</v>
      </c>
      <c r="U103" t="s">
        <v>248</v>
      </c>
      <c r="V103" t="s">
        <v>186</v>
      </c>
    </row>
    <row r="104" spans="2:22" x14ac:dyDescent="0.25">
      <c r="B104" t="str">
        <f t="shared" si="7"/>
        <v>Capricorn Energy México</v>
      </c>
      <c r="C104">
        <f t="shared" si="5"/>
        <v>1</v>
      </c>
      <c r="D104" t="s">
        <v>136</v>
      </c>
      <c r="E104" t="s">
        <v>132</v>
      </c>
      <c r="F104" t="s">
        <v>133</v>
      </c>
      <c r="G104" s="1"/>
      <c r="H104" s="1"/>
      <c r="I104" s="1"/>
      <c r="J104" s="1">
        <v>3.12080695</v>
      </c>
      <c r="K104" s="1">
        <v>1.92406206</v>
      </c>
      <c r="L104" s="1">
        <v>0.50386083000000004</v>
      </c>
      <c r="M104" s="1">
        <v>0.42746904000000002</v>
      </c>
      <c r="N104" s="1">
        <v>4.9403790000000003E-2</v>
      </c>
      <c r="O104" s="1"/>
      <c r="P104" s="1">
        <f t="shared" si="6"/>
        <v>6.0256026700000005</v>
      </c>
      <c r="S104">
        <v>99</v>
      </c>
      <c r="T104" t="s">
        <v>127</v>
      </c>
      <c r="U104" t="s">
        <v>227</v>
      </c>
      <c r="V104" t="s">
        <v>86</v>
      </c>
    </row>
    <row r="105" spans="2:22" x14ac:dyDescent="0.25">
      <c r="B105" t="str">
        <f t="shared" si="7"/>
        <v>Deutsche Erdoel México</v>
      </c>
      <c r="C105">
        <f t="shared" si="5"/>
        <v>1</v>
      </c>
      <c r="D105" t="s">
        <v>136</v>
      </c>
      <c r="E105" t="s">
        <v>250</v>
      </c>
      <c r="F105" t="s">
        <v>111</v>
      </c>
      <c r="G105" s="1"/>
      <c r="H105" s="1"/>
      <c r="I105" s="1"/>
      <c r="J105" s="1"/>
      <c r="K105" s="1"/>
      <c r="L105" s="1"/>
      <c r="M105" s="1"/>
      <c r="N105" s="1">
        <v>1.153538E-2</v>
      </c>
      <c r="O105" s="1">
        <v>1.0960289999999999E-2</v>
      </c>
      <c r="P105" s="1">
        <f t="shared" si="6"/>
        <v>2.2495669999999999E-2</v>
      </c>
      <c r="S105">
        <v>100</v>
      </c>
      <c r="T105" t="s">
        <v>128</v>
      </c>
      <c r="U105" t="s">
        <v>73</v>
      </c>
      <c r="V105" t="s">
        <v>73</v>
      </c>
    </row>
    <row r="106" spans="2:22" x14ac:dyDescent="0.25">
      <c r="B106" t="str">
        <f t="shared" si="7"/>
        <v>Deutsche Erdoel México</v>
      </c>
      <c r="C106">
        <f t="shared" si="5"/>
        <v>1</v>
      </c>
      <c r="D106" t="s">
        <v>136</v>
      </c>
      <c r="E106" t="s">
        <v>251</v>
      </c>
      <c r="F106" t="s">
        <v>111</v>
      </c>
      <c r="G106" s="1"/>
      <c r="H106" s="1"/>
      <c r="I106" s="1"/>
      <c r="J106" s="1"/>
      <c r="K106" s="1"/>
      <c r="L106" s="1"/>
      <c r="M106" s="1"/>
      <c r="N106" s="1">
        <v>9.3125499999999993E-3</v>
      </c>
      <c r="O106" s="1">
        <v>1.1476750000000001E-2</v>
      </c>
      <c r="P106" s="1">
        <f t="shared" si="6"/>
        <v>2.07893E-2</v>
      </c>
      <c r="S106">
        <v>101</v>
      </c>
      <c r="T106" t="s">
        <v>249</v>
      </c>
      <c r="U106" t="s">
        <v>196</v>
      </c>
      <c r="V106" t="s">
        <v>111</v>
      </c>
    </row>
    <row r="107" spans="2:22" x14ac:dyDescent="0.25">
      <c r="B107" t="str">
        <f t="shared" si="7"/>
        <v>Pemex Exploración y Producción</v>
      </c>
      <c r="C107">
        <f t="shared" si="5"/>
        <v>1</v>
      </c>
      <c r="D107" t="s">
        <v>136</v>
      </c>
      <c r="E107" t="s">
        <v>170</v>
      </c>
      <c r="F107" t="s">
        <v>73</v>
      </c>
      <c r="G107" s="1"/>
      <c r="H107" s="1"/>
      <c r="I107" s="1"/>
      <c r="J107" s="1"/>
      <c r="K107" s="1"/>
      <c r="L107" s="1"/>
      <c r="M107" s="1"/>
      <c r="N107" s="1">
        <v>3.9485600000000003E-3</v>
      </c>
      <c r="O107" s="1">
        <v>1.08168E-3</v>
      </c>
      <c r="P107" s="1">
        <f t="shared" si="6"/>
        <v>5.0302400000000001E-3</v>
      </c>
      <c r="S107">
        <v>102</v>
      </c>
      <c r="T107" t="s">
        <v>129</v>
      </c>
      <c r="U107" t="s">
        <v>201</v>
      </c>
      <c r="V107" t="s">
        <v>74</v>
      </c>
    </row>
    <row r="108" spans="2:22" x14ac:dyDescent="0.25">
      <c r="B108" t="str">
        <f t="shared" si="7"/>
        <v>Eni México</v>
      </c>
      <c r="C108">
        <f t="shared" si="5"/>
        <v>1</v>
      </c>
      <c r="D108" t="s">
        <v>136</v>
      </c>
      <c r="E108" t="s">
        <v>130</v>
      </c>
      <c r="F108" t="s">
        <v>85</v>
      </c>
      <c r="G108" s="1"/>
      <c r="H108" s="1"/>
      <c r="I108" s="1"/>
      <c r="J108" s="1">
        <v>0.89775000000000005</v>
      </c>
      <c r="K108" s="1">
        <v>9.83218864</v>
      </c>
      <c r="L108" s="1">
        <v>1.0675991600000001</v>
      </c>
      <c r="M108" s="1">
        <v>3.5802002000000002</v>
      </c>
      <c r="N108" s="1">
        <v>3.1422369799999998</v>
      </c>
      <c r="O108" s="1">
        <v>1.3819079999999999E-2</v>
      </c>
      <c r="P108" s="1">
        <f t="shared" si="6"/>
        <v>18.533794060000002</v>
      </c>
      <c r="S108">
        <v>103</v>
      </c>
      <c r="T108" t="s">
        <v>144</v>
      </c>
      <c r="U108" t="s">
        <v>232</v>
      </c>
      <c r="V108" t="s">
        <v>120</v>
      </c>
    </row>
    <row r="109" spans="2:22" x14ac:dyDescent="0.25">
      <c r="B109" t="str">
        <f t="shared" si="7"/>
        <v>Pemex Exploración y Producción</v>
      </c>
      <c r="C109">
        <f t="shared" si="5"/>
        <v>1</v>
      </c>
      <c r="D109" t="s">
        <v>136</v>
      </c>
      <c r="E109" t="s">
        <v>128</v>
      </c>
      <c r="F109" t="s">
        <v>73</v>
      </c>
      <c r="G109" s="1"/>
      <c r="H109" s="1"/>
      <c r="I109" s="1"/>
      <c r="J109" s="1"/>
      <c r="K109" s="1">
        <v>0.1004075</v>
      </c>
      <c r="L109" s="1"/>
      <c r="M109" s="1"/>
      <c r="N109" s="1">
        <v>2.8221399999999999E-3</v>
      </c>
      <c r="O109" s="1">
        <v>1.08168E-3</v>
      </c>
      <c r="P109" s="1">
        <f t="shared" si="6"/>
        <v>0.10431132</v>
      </c>
      <c r="S109">
        <v>104</v>
      </c>
      <c r="T109" t="s">
        <v>145</v>
      </c>
      <c r="U109" t="s">
        <v>232</v>
      </c>
      <c r="V109" t="s">
        <v>120</v>
      </c>
    </row>
    <row r="110" spans="2:22" x14ac:dyDescent="0.25">
      <c r="B110" t="str">
        <f t="shared" si="7"/>
        <v>Deutsche Erdoel México</v>
      </c>
      <c r="C110">
        <f t="shared" si="5"/>
        <v>1</v>
      </c>
      <c r="D110" t="s">
        <v>136</v>
      </c>
      <c r="E110" t="s">
        <v>249</v>
      </c>
      <c r="F110" t="s">
        <v>111</v>
      </c>
      <c r="G110" s="1"/>
      <c r="H110" s="1"/>
      <c r="I110" s="1"/>
      <c r="J110" s="1"/>
      <c r="K110" s="1"/>
      <c r="L110" s="1"/>
      <c r="M110" s="1"/>
      <c r="N110" s="1">
        <v>3.19212732</v>
      </c>
      <c r="O110" s="1">
        <v>5.7996682599999998</v>
      </c>
      <c r="P110" s="1">
        <f t="shared" si="6"/>
        <v>8.9917955799999998</v>
      </c>
      <c r="S110">
        <v>10001</v>
      </c>
      <c r="T110" t="s">
        <v>130</v>
      </c>
      <c r="U110" t="s">
        <v>203</v>
      </c>
      <c r="V110" t="s">
        <v>85</v>
      </c>
    </row>
    <row r="111" spans="2:22" x14ac:dyDescent="0.25">
      <c r="B111" t="str">
        <f t="shared" si="7"/>
        <v>Hokchi Energy</v>
      </c>
      <c r="C111">
        <f t="shared" si="5"/>
        <v>1</v>
      </c>
      <c r="D111" t="s">
        <v>136</v>
      </c>
      <c r="E111" t="s">
        <v>129</v>
      </c>
      <c r="F111" t="s">
        <v>74</v>
      </c>
      <c r="G111" s="1"/>
      <c r="H111" s="1"/>
      <c r="I111" s="1"/>
      <c r="J111" s="1">
        <v>1.7105906500000001</v>
      </c>
      <c r="K111" s="1">
        <v>38.763893930000002</v>
      </c>
      <c r="L111" s="1">
        <v>17.078919769999999</v>
      </c>
      <c r="M111" s="1">
        <v>11.948276379999999</v>
      </c>
      <c r="N111" s="1">
        <v>1.90311688</v>
      </c>
      <c r="O111" s="1">
        <v>0.18903259</v>
      </c>
      <c r="P111" s="1">
        <f t="shared" si="6"/>
        <v>71.593830199999999</v>
      </c>
      <c r="S111">
        <v>10003</v>
      </c>
      <c r="T111" t="s">
        <v>171</v>
      </c>
      <c r="U111" t="s">
        <v>73</v>
      </c>
      <c r="V111" t="s">
        <v>73</v>
      </c>
    </row>
    <row r="112" spans="2:22" x14ac:dyDescent="0.25">
      <c r="B112" t="str">
        <f t="shared" si="7"/>
        <v>Pemex Exploración y Producción</v>
      </c>
      <c r="C112">
        <f t="shared" si="5"/>
        <v>1</v>
      </c>
      <c r="D112" t="s">
        <v>136</v>
      </c>
      <c r="E112" t="s">
        <v>171</v>
      </c>
      <c r="F112" t="s">
        <v>73</v>
      </c>
      <c r="G112" s="1"/>
      <c r="H112" s="1"/>
      <c r="I112" s="1"/>
      <c r="J112" s="1"/>
      <c r="K112" s="1"/>
      <c r="L112" s="1"/>
      <c r="M112" s="1"/>
      <c r="N112" s="1">
        <v>4.4198099999999997E-3</v>
      </c>
      <c r="O112" s="1">
        <v>1.6225199999999999E-3</v>
      </c>
      <c r="P112" s="1">
        <f t="shared" si="6"/>
        <v>6.0423299999999994E-3</v>
      </c>
      <c r="S112">
        <v>10004</v>
      </c>
      <c r="T112" t="s">
        <v>131</v>
      </c>
      <c r="U112" t="s">
        <v>226</v>
      </c>
      <c r="V112" t="s">
        <v>180</v>
      </c>
    </row>
    <row r="113" spans="3:22" x14ac:dyDescent="0.25">
      <c r="D113" t="s">
        <v>136</v>
      </c>
      <c r="E113" t="s">
        <v>127</v>
      </c>
      <c r="F113" t="s">
        <v>86</v>
      </c>
      <c r="G113" s="1"/>
      <c r="H113" s="1"/>
      <c r="I113" s="1"/>
      <c r="J113" s="1">
        <v>7.3239449999999998E-2</v>
      </c>
      <c r="K113" s="1">
        <v>3.1497186300000002</v>
      </c>
      <c r="L113" s="1">
        <v>10.0339432</v>
      </c>
      <c r="M113" s="1">
        <v>11.242843990000001</v>
      </c>
      <c r="N113" s="1"/>
      <c r="O113" s="1"/>
      <c r="P113" s="1">
        <f t="shared" si="6"/>
        <v>24.499745269999998</v>
      </c>
    </row>
    <row r="114" spans="3:22" x14ac:dyDescent="0.25">
      <c r="D114" t="s">
        <v>136</v>
      </c>
      <c r="E114" t="s">
        <v>131</v>
      </c>
      <c r="F114" t="s">
        <v>254</v>
      </c>
      <c r="G114" s="1"/>
      <c r="H114" s="1"/>
      <c r="I114" s="1"/>
      <c r="J114" s="1">
        <v>1.87087231</v>
      </c>
      <c r="K114" s="1">
        <v>7.2596407599999999</v>
      </c>
      <c r="L114" s="1">
        <v>7.71654923</v>
      </c>
      <c r="M114" s="1">
        <v>1.00077328</v>
      </c>
      <c r="N114" s="1">
        <v>3.6697E-2</v>
      </c>
      <c r="O114" s="1"/>
      <c r="P114" s="1">
        <f t="shared" si="6"/>
        <v>17.884532579999998</v>
      </c>
    </row>
    <row r="115" spans="3:22" x14ac:dyDescent="0.25">
      <c r="D115" t="s">
        <v>136</v>
      </c>
      <c r="E115" t="s">
        <v>150</v>
      </c>
      <c r="F115" t="s">
        <v>256</v>
      </c>
      <c r="G115" s="1"/>
      <c r="H115" s="1"/>
      <c r="I115" s="1"/>
      <c r="J115" s="1">
        <v>0.47128924</v>
      </c>
      <c r="K115" s="1">
        <v>3.1369838699999999</v>
      </c>
      <c r="L115" s="1">
        <v>10.124439539999999</v>
      </c>
      <c r="M115" s="1">
        <v>3.8093371199999999</v>
      </c>
      <c r="N115" s="1">
        <v>0.20167742</v>
      </c>
      <c r="O115" s="1"/>
      <c r="P115" s="1">
        <f t="shared" si="6"/>
        <v>17.743727189999998</v>
      </c>
    </row>
    <row r="116" spans="3:22" x14ac:dyDescent="0.25">
      <c r="C116">
        <f t="shared" si="5"/>
        <v>1</v>
      </c>
      <c r="D116" t="s">
        <v>2</v>
      </c>
      <c r="G116" s="1">
        <f>SUBTOTAL(9,G7:G115)</f>
        <v>2.6025960000000001E-2</v>
      </c>
      <c r="H116" s="1">
        <f>SUBTOTAL(9,H7:H115)</f>
        <v>77.923604219999973</v>
      </c>
      <c r="I116" s="1">
        <f t="shared" ref="I116:O116" si="8">SUBTOTAL(9,I7:I115)</f>
        <v>539.84542331999978</v>
      </c>
      <c r="J116" s="1">
        <f t="shared" si="8"/>
        <v>1283.9603718999995</v>
      </c>
      <c r="K116" s="1">
        <f t="shared" si="8"/>
        <v>3177.0665124399993</v>
      </c>
      <c r="L116" s="1">
        <f t="shared" si="8"/>
        <v>3419.1169589800015</v>
      </c>
      <c r="M116" s="1">
        <f t="shared" si="8"/>
        <v>2818.6808799200003</v>
      </c>
      <c r="N116" s="1">
        <f t="shared" si="8"/>
        <v>1811.8515377100009</v>
      </c>
      <c r="O116" s="1">
        <f t="shared" si="8"/>
        <v>231.72040303000003</v>
      </c>
      <c r="P116" s="1">
        <f>SUBTOTAL(9,P7:P115)</f>
        <v>13360.191717479998</v>
      </c>
      <c r="S116">
        <v>20001</v>
      </c>
      <c r="T116" t="s">
        <v>150</v>
      </c>
      <c r="U116" t="s">
        <v>247</v>
      </c>
      <c r="V116" t="s">
        <v>185</v>
      </c>
    </row>
    <row r="117" spans="3:22" x14ac:dyDescent="0.25">
      <c r="S117">
        <v>20002</v>
      </c>
      <c r="T117" t="s">
        <v>132</v>
      </c>
      <c r="U117" t="s">
        <v>234</v>
      </c>
      <c r="V117" t="s">
        <v>133</v>
      </c>
    </row>
    <row r="118" spans="3:22" x14ac:dyDescent="0.25">
      <c r="G118">
        <v>2015</v>
      </c>
      <c r="H118">
        <v>2016</v>
      </c>
      <c r="I118">
        <v>2017</v>
      </c>
      <c r="J118">
        <v>2018</v>
      </c>
      <c r="K118">
        <v>2019</v>
      </c>
      <c r="L118">
        <v>2020</v>
      </c>
      <c r="M118">
        <v>2021</v>
      </c>
      <c r="N118">
        <v>2022</v>
      </c>
      <c r="O118">
        <v>2023</v>
      </c>
      <c r="P118" t="s">
        <v>2</v>
      </c>
      <c r="S118">
        <v>20003</v>
      </c>
      <c r="T118" t="s">
        <v>250</v>
      </c>
      <c r="U118" t="s">
        <v>196</v>
      </c>
      <c r="V118" t="s">
        <v>111</v>
      </c>
    </row>
    <row r="119" spans="3:22" x14ac:dyDescent="0.25">
      <c r="D119" t="s">
        <v>165</v>
      </c>
      <c r="G119" s="1">
        <f>+SUMIF($D$7:$D$115,$D119,G$7:G$115)</f>
        <v>0</v>
      </c>
      <c r="H119" s="1">
        <f t="shared" ref="H119:O129" si="9">+SUMIF($D$7:$D$115,$D119,H$7:H$115)</f>
        <v>0</v>
      </c>
      <c r="I119" s="1">
        <f t="shared" si="9"/>
        <v>1.5508078199999999</v>
      </c>
      <c r="J119" s="1">
        <f t="shared" si="9"/>
        <v>168.65972725</v>
      </c>
      <c r="K119" s="1">
        <f t="shared" si="9"/>
        <v>280.61673194000002</v>
      </c>
      <c r="L119" s="1">
        <f t="shared" si="9"/>
        <v>260.98725722</v>
      </c>
      <c r="M119" s="1">
        <f t="shared" si="9"/>
        <v>198.84667999999999</v>
      </c>
      <c r="N119" s="1">
        <f t="shared" si="9"/>
        <v>68.330764680000001</v>
      </c>
      <c r="O119" s="1">
        <f t="shared" si="9"/>
        <v>10.803377149999999</v>
      </c>
      <c r="P119" s="1">
        <f>+SUMIF($D$7:$D$115,$D119,P$7:P$115)</f>
        <v>989.79534605999993</v>
      </c>
      <c r="S119">
        <v>20004</v>
      </c>
      <c r="T119" t="s">
        <v>251</v>
      </c>
      <c r="U119" t="s">
        <v>196</v>
      </c>
      <c r="V119" t="s">
        <v>111</v>
      </c>
    </row>
    <row r="120" spans="3:22" x14ac:dyDescent="0.25">
      <c r="D120" t="s">
        <v>166</v>
      </c>
      <c r="G120" s="1">
        <f t="shared" ref="G120:G129" si="10">+SUMIF($D$7:$D$115,$D120,G$7:G$115)</f>
        <v>0</v>
      </c>
      <c r="H120" s="1">
        <f t="shared" si="9"/>
        <v>0</v>
      </c>
      <c r="I120" s="1">
        <f t="shared" si="9"/>
        <v>32.930443420000003</v>
      </c>
      <c r="J120" s="1">
        <f t="shared" si="9"/>
        <v>295.72439904999999</v>
      </c>
      <c r="K120" s="1">
        <f t="shared" si="9"/>
        <v>772.20801897999991</v>
      </c>
      <c r="L120" s="1">
        <f t="shared" si="9"/>
        <v>590.01586449000001</v>
      </c>
      <c r="M120" s="1">
        <f t="shared" si="9"/>
        <v>643.12401105999993</v>
      </c>
      <c r="N120" s="1">
        <f t="shared" si="9"/>
        <v>665.38863115000004</v>
      </c>
      <c r="O120" s="1">
        <f t="shared" si="9"/>
        <v>42.293128900000006</v>
      </c>
      <c r="P120" s="1">
        <f t="shared" ref="P120:P129" si="11">+SUMIF($D$7:$D$115,$D120,P$7:P$115)</f>
        <v>3041.6844970500001</v>
      </c>
      <c r="S120">
        <v>20005</v>
      </c>
      <c r="T120" t="s">
        <v>170</v>
      </c>
      <c r="U120" t="s">
        <v>73</v>
      </c>
      <c r="V120" t="s">
        <v>73</v>
      </c>
    </row>
    <row r="121" spans="3:22" x14ac:dyDescent="0.25">
      <c r="D121" t="s">
        <v>5</v>
      </c>
      <c r="G121" s="1">
        <f t="shared" si="10"/>
        <v>2.2800000000000001E-2</v>
      </c>
      <c r="H121" s="1">
        <f t="shared" si="9"/>
        <v>7.9362585000000001</v>
      </c>
      <c r="I121" s="1">
        <f t="shared" si="9"/>
        <v>60.275972319999994</v>
      </c>
      <c r="J121" s="1">
        <f t="shared" si="9"/>
        <v>27.689062</v>
      </c>
      <c r="K121" s="1">
        <f t="shared" si="9"/>
        <v>306.40751011999998</v>
      </c>
      <c r="L121" s="1">
        <f t="shared" si="9"/>
        <v>38.0584092</v>
      </c>
      <c r="M121" s="1">
        <f t="shared" si="9"/>
        <v>8.6619324100000004</v>
      </c>
      <c r="N121" s="1">
        <f t="shared" si="9"/>
        <v>9.5568009999999995E-2</v>
      </c>
      <c r="O121" s="1">
        <f t="shared" si="9"/>
        <v>0</v>
      </c>
      <c r="P121" s="1">
        <f t="shared" si="11"/>
        <v>449.14751256000005</v>
      </c>
    </row>
    <row r="122" spans="3:22" x14ac:dyDescent="0.25">
      <c r="D122" t="s">
        <v>8</v>
      </c>
      <c r="G122" s="1">
        <f t="shared" si="10"/>
        <v>3.2259599999999999E-3</v>
      </c>
      <c r="H122" s="1">
        <f t="shared" si="9"/>
        <v>50.901967550000002</v>
      </c>
      <c r="I122" s="1">
        <f t="shared" si="9"/>
        <v>356.29231790999995</v>
      </c>
      <c r="J122" s="1">
        <f t="shared" si="9"/>
        <v>501.14196150999999</v>
      </c>
      <c r="K122" s="1">
        <f t="shared" si="9"/>
        <v>1086.44197809</v>
      </c>
      <c r="L122" s="1">
        <f t="shared" si="9"/>
        <v>1610.7347629000001</v>
      </c>
      <c r="M122" s="1">
        <f t="shared" si="9"/>
        <v>1065.3555798399998</v>
      </c>
      <c r="N122" s="1">
        <f t="shared" si="9"/>
        <v>783.94246812000006</v>
      </c>
      <c r="O122" s="1">
        <f t="shared" si="9"/>
        <v>128.60048795</v>
      </c>
      <c r="P122" s="1">
        <f t="shared" si="11"/>
        <v>5583.4147498300008</v>
      </c>
    </row>
    <row r="123" spans="3:22" x14ac:dyDescent="0.25">
      <c r="D123" t="s">
        <v>12</v>
      </c>
      <c r="G123" s="1">
        <f t="shared" si="10"/>
        <v>0</v>
      </c>
      <c r="H123" s="1">
        <f t="shared" si="9"/>
        <v>19.085378169999998</v>
      </c>
      <c r="I123" s="1">
        <f t="shared" si="9"/>
        <v>49.06212756</v>
      </c>
      <c r="J123" s="1">
        <f t="shared" si="9"/>
        <v>126.25396276000001</v>
      </c>
      <c r="K123" s="1">
        <f t="shared" si="9"/>
        <v>82.070075219999978</v>
      </c>
      <c r="L123" s="1">
        <f t="shared" si="9"/>
        <v>43.009448060000004</v>
      </c>
      <c r="M123" s="1">
        <f t="shared" si="9"/>
        <v>66.064848719999986</v>
      </c>
      <c r="N123" s="1">
        <f t="shared" si="9"/>
        <v>24.363270960000001</v>
      </c>
      <c r="O123" s="1">
        <f t="shared" si="9"/>
        <v>1.8740492099999999</v>
      </c>
      <c r="P123" s="1">
        <f t="shared" si="11"/>
        <v>411.78316066000002</v>
      </c>
    </row>
    <row r="124" spans="3:22" x14ac:dyDescent="0.25">
      <c r="D124" t="s">
        <v>36</v>
      </c>
      <c r="G124" s="1">
        <f t="shared" si="10"/>
        <v>0</v>
      </c>
      <c r="H124" s="1">
        <f t="shared" si="9"/>
        <v>0</v>
      </c>
      <c r="I124" s="1">
        <f t="shared" si="9"/>
        <v>38.707435600000004</v>
      </c>
      <c r="J124" s="1">
        <f t="shared" si="9"/>
        <v>47.616013350000003</v>
      </c>
      <c r="K124" s="1">
        <f t="shared" si="9"/>
        <v>235.59509414999999</v>
      </c>
      <c r="L124" s="1">
        <f t="shared" si="9"/>
        <v>140.2950056</v>
      </c>
      <c r="M124" s="1">
        <f t="shared" si="9"/>
        <v>170.90194623000005</v>
      </c>
      <c r="N124" s="1">
        <f t="shared" si="9"/>
        <v>74.56794094</v>
      </c>
      <c r="O124" s="1">
        <f t="shared" si="9"/>
        <v>21.854574159999999</v>
      </c>
      <c r="P124" s="1">
        <f t="shared" si="11"/>
        <v>729.53801003000001</v>
      </c>
    </row>
    <row r="125" spans="3:22" x14ac:dyDescent="0.25">
      <c r="D125" t="s">
        <v>45</v>
      </c>
      <c r="G125" s="1">
        <f t="shared" si="10"/>
        <v>0</v>
      </c>
      <c r="H125" s="1">
        <f t="shared" si="9"/>
        <v>0</v>
      </c>
      <c r="I125" s="1">
        <f t="shared" si="9"/>
        <v>0.93008481999999992</v>
      </c>
      <c r="J125" s="1">
        <f t="shared" si="9"/>
        <v>27.487850010000002</v>
      </c>
      <c r="K125" s="1">
        <f t="shared" si="9"/>
        <v>134.93441212000002</v>
      </c>
      <c r="L125" s="1">
        <f t="shared" si="9"/>
        <v>223.00210627999996</v>
      </c>
      <c r="M125" s="1">
        <f t="shared" si="9"/>
        <v>137.48020745999997</v>
      </c>
      <c r="N125" s="1">
        <f t="shared" si="9"/>
        <v>43.13516903</v>
      </c>
      <c r="O125" s="1">
        <f t="shared" si="9"/>
        <v>0.47121751000000001</v>
      </c>
      <c r="P125" s="1">
        <f t="shared" si="11"/>
        <v>567.44104723000009</v>
      </c>
    </row>
    <row r="126" spans="3:22" x14ac:dyDescent="0.25">
      <c r="D126" t="s">
        <v>68</v>
      </c>
      <c r="G126" s="1">
        <f t="shared" si="10"/>
        <v>0</v>
      </c>
      <c r="H126" s="1">
        <f t="shared" si="9"/>
        <v>0</v>
      </c>
      <c r="I126" s="1">
        <f t="shared" si="9"/>
        <v>0</v>
      </c>
      <c r="J126" s="1">
        <f t="shared" si="9"/>
        <v>2.5584906599999999</v>
      </c>
      <c r="K126" s="1">
        <f t="shared" si="9"/>
        <v>12.535487700000001</v>
      </c>
      <c r="L126" s="1">
        <f t="shared" si="9"/>
        <v>33.112842139999998</v>
      </c>
      <c r="M126" s="1">
        <f t="shared" si="9"/>
        <v>25.66242128</v>
      </c>
      <c r="N126" s="1">
        <f t="shared" si="9"/>
        <v>1.52276517</v>
      </c>
      <c r="O126" s="1">
        <f t="shared" si="9"/>
        <v>4.6134550000000003E-2</v>
      </c>
      <c r="P126" s="1">
        <f t="shared" si="11"/>
        <v>75.4381415</v>
      </c>
    </row>
    <row r="127" spans="3:22" x14ac:dyDescent="0.25">
      <c r="D127" t="s">
        <v>69</v>
      </c>
      <c r="G127" s="1">
        <f t="shared" si="10"/>
        <v>0</v>
      </c>
      <c r="H127" s="1">
        <f t="shared" si="9"/>
        <v>0</v>
      </c>
      <c r="I127" s="1">
        <f t="shared" si="9"/>
        <v>9.6233869999999999E-2</v>
      </c>
      <c r="J127" s="1">
        <f t="shared" si="9"/>
        <v>10.379755490000001</v>
      </c>
      <c r="K127" s="1">
        <f t="shared" si="9"/>
        <v>18.890699900000001</v>
      </c>
      <c r="L127" s="1">
        <f t="shared" si="9"/>
        <v>32.166567240000006</v>
      </c>
      <c r="M127" s="1">
        <f t="shared" si="9"/>
        <v>35.67608834</v>
      </c>
      <c r="N127" s="1">
        <f t="shared" si="9"/>
        <v>20.60435416</v>
      </c>
      <c r="O127" s="1">
        <f t="shared" si="9"/>
        <v>0.43337423000000003</v>
      </c>
      <c r="P127" s="1">
        <f t="shared" si="11"/>
        <v>118.24707323000001</v>
      </c>
    </row>
    <row r="128" spans="3:22" x14ac:dyDescent="0.25">
      <c r="D128" t="s">
        <v>107</v>
      </c>
      <c r="G128" s="1">
        <f t="shared" si="10"/>
        <v>0</v>
      </c>
      <c r="H128" s="1">
        <f t="shared" si="9"/>
        <v>0</v>
      </c>
      <c r="I128" s="1">
        <f t="shared" si="9"/>
        <v>0</v>
      </c>
      <c r="J128" s="1">
        <f t="shared" si="9"/>
        <v>66.298900119999999</v>
      </c>
      <c r="K128" s="1">
        <f t="shared" si="9"/>
        <v>175.70310546000002</v>
      </c>
      <c r="L128" s="1">
        <f t="shared" si="9"/>
        <v>391.69527795000005</v>
      </c>
      <c r="M128" s="1">
        <f t="shared" si="9"/>
        <v>430.79768837000006</v>
      </c>
      <c r="N128" s="1">
        <f t="shared" si="9"/>
        <v>119.24088536000002</v>
      </c>
      <c r="O128" s="1">
        <f t="shared" si="9"/>
        <v>19.2402853</v>
      </c>
      <c r="P128" s="1">
        <f t="shared" si="11"/>
        <v>1202.9761425599997</v>
      </c>
    </row>
    <row r="129" spans="4:16" x14ac:dyDescent="0.25">
      <c r="D129" t="s">
        <v>136</v>
      </c>
      <c r="G129" s="1">
        <f t="shared" si="10"/>
        <v>0</v>
      </c>
      <c r="H129" s="1">
        <f t="shared" si="9"/>
        <v>0</v>
      </c>
      <c r="I129" s="1">
        <f t="shared" si="9"/>
        <v>0</v>
      </c>
      <c r="J129" s="1">
        <f t="shared" si="9"/>
        <v>10.150249700000002</v>
      </c>
      <c r="K129" s="1">
        <f t="shared" si="9"/>
        <v>71.663398760000007</v>
      </c>
      <c r="L129" s="1">
        <f t="shared" si="9"/>
        <v>56.039417899999989</v>
      </c>
      <c r="M129" s="1">
        <f t="shared" si="9"/>
        <v>36.109476210000004</v>
      </c>
      <c r="N129" s="1">
        <f t="shared" si="9"/>
        <v>10.65972013</v>
      </c>
      <c r="O129" s="1">
        <f t="shared" si="9"/>
        <v>6.1037740699999992</v>
      </c>
      <c r="P129" s="1">
        <f t="shared" si="11"/>
        <v>190.72603677000004</v>
      </c>
    </row>
    <row r="130" spans="4:16" x14ac:dyDescent="0.25">
      <c r="G130" s="40">
        <f>+SUM(G119:G129)</f>
        <v>2.6025960000000001E-2</v>
      </c>
      <c r="H130" s="1">
        <f>+SUM(H119:H129)</f>
        <v>77.923604220000001</v>
      </c>
      <c r="I130" s="1">
        <f t="shared" ref="I130:M130" si="12">+SUM(I119:I129)</f>
        <v>539.84542332000001</v>
      </c>
      <c r="J130" s="1">
        <f t="shared" si="12"/>
        <v>1283.9603718999999</v>
      </c>
      <c r="K130" s="1">
        <f t="shared" si="12"/>
        <v>3177.0665124400007</v>
      </c>
      <c r="L130" s="1">
        <f t="shared" si="12"/>
        <v>3419.1169589800002</v>
      </c>
      <c r="M130" s="1">
        <f t="shared" si="12"/>
        <v>2818.6808799200007</v>
      </c>
      <c r="N130" s="1">
        <f t="shared" ref="N130:P130" si="13">+SUM(N119:N129)</f>
        <v>1811.85153771</v>
      </c>
      <c r="O130" s="1">
        <f t="shared" si="13"/>
        <v>231.72040303000003</v>
      </c>
      <c r="P130" s="1">
        <f t="shared" si="13"/>
        <v>13360.191717480002</v>
      </c>
    </row>
    <row r="134" spans="4:16" x14ac:dyDescent="0.25">
      <c r="P134" s="41">
        <f>P130*1000000</f>
        <v>13360191717.480001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FABFAF55043274A878E5EF847DF5970" ma:contentTypeVersion="11" ma:contentTypeDescription="Crear nuevo documento." ma:contentTypeScope="" ma:versionID="dfcca4bb649dff7ad6b7ac7ccc9df395">
  <xsd:schema xmlns:xsd="http://www.w3.org/2001/XMLSchema" xmlns:xs="http://www.w3.org/2001/XMLSchema" xmlns:p="http://schemas.microsoft.com/office/2006/metadata/properties" xmlns:ns2="14679106-28f5-46f9-9c82-5aff5407a726" xmlns:ns3="8b8ab985-c076-456f-819e-25afce7d282f" targetNamespace="http://schemas.microsoft.com/office/2006/metadata/properties" ma:root="true" ma:fieldsID="5e1abf54a36afe582cbc5a129a00afdd" ns2:_="" ns3:_="">
    <xsd:import namespace="14679106-28f5-46f9-9c82-5aff5407a726"/>
    <xsd:import namespace="8b8ab985-c076-456f-819e-25afce7d282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679106-28f5-46f9-9c82-5aff5407a72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f64c5bf6-5929-4227-b07e-40b7c9b3c3c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8ab985-c076-456f-819e-25afce7d282f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9759798b-1d1a-4fe6-87e0-cad1db32902b}" ma:internalName="TaxCatchAll" ma:showField="CatchAllData" ma:web="8b8ab985-c076-456f-819e-25afce7d282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4679106-28f5-46f9-9c82-5aff5407a726">
      <Terms xmlns="http://schemas.microsoft.com/office/infopath/2007/PartnerControls"/>
    </lcf76f155ced4ddcb4097134ff3c332f>
    <TaxCatchAll xmlns="8b8ab985-c076-456f-819e-25afce7d282f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F4A703F-E754-4F45-A16C-4A1A45E2994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4679106-28f5-46f9-9c82-5aff5407a726"/>
    <ds:schemaRef ds:uri="8b8ab985-c076-456f-819e-25afce7d282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4665839-B94D-4A02-9C0C-3E8F10B60982}">
  <ds:schemaRefs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terms/"/>
    <ds:schemaRef ds:uri="14679106-28f5-46f9-9c82-5aff5407a726"/>
    <ds:schemaRef ds:uri="http://purl.org/dc/dcmitype/"/>
    <ds:schemaRef ds:uri="http://schemas.microsoft.com/office/infopath/2007/PartnerControls"/>
    <ds:schemaRef ds:uri="8b8ab985-c076-456f-819e-25afce7d282f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F2754A94-0EF6-4E03-883F-5569CF038D3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Inversiones</vt:lpstr>
      <vt:lpstr>Detalle inversiones por mes</vt:lpstr>
      <vt:lpstr>Gráfico</vt:lpstr>
      <vt:lpstr>Inversiones!Print_Area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estadistica@cnh.gob.mx</dc:creator>
  <cp:lastModifiedBy>Martín Eduardo Sandoval Rivera</cp:lastModifiedBy>
  <cp:lastPrinted>2023-03-02T23:42:14Z</cp:lastPrinted>
  <dcterms:created xsi:type="dcterms:W3CDTF">2019-02-08T16:44:41Z</dcterms:created>
  <dcterms:modified xsi:type="dcterms:W3CDTF">2023-03-02T23:58:26Z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0x010100DFABFAF55043274A878E5EF847DF5970</vt:lpwstr>
  </property>
  <property fmtid="{D5CDD505-2E9C-101B-9397-08002B2CF9AE}" pid="3" name="MediaServiceImageTags">
    <vt:lpwstr/>
  </property>
</Properties>
</file>